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rbeitsbereiche.bghm.de/organisation/ABBES/SGVST/01 Ausschreibungen/2026/2026-040-N-ABGUD - Glasreinigung Hannover/04 Vergabeunterlagen/"/>
    </mc:Choice>
  </mc:AlternateContent>
  <xr:revisionPtr revIDLastSave="0" documentId="13_ncr:20000001_{FEAF7FC9-A157-4430-B7F0-5489D46FBA16}" xr6:coauthVersionLast="47" xr6:coauthVersionMax="47" xr10:uidLastSave="{00000000-0000-0000-0000-000000000000}"/>
  <bookViews>
    <workbookView xWindow="-120" yWindow="-120" windowWidth="29040" windowHeight="17520" tabRatio="943" activeTab="4" xr2:uid="{00000000-000D-0000-FFFF-FFFF00000000}"/>
  </bookViews>
  <sheets>
    <sheet name="Aufmaß Hannover" sheetId="91" r:id="rId1"/>
    <sheet name="PB Glas Han." sheetId="70" r:id="rId2"/>
    <sheet name="Kalk.std.vers. Glas" sheetId="86" r:id="rId3"/>
    <sheet name="Kalk.std.vers. Sonderglas" sheetId="87" r:id="rId4"/>
    <sheet name="PB Sonderarbeiten" sheetId="90" r:id="rId5"/>
  </sheets>
  <definedNames>
    <definedName name="_xlnm._FilterDatabase" localSheetId="0" hidden="1">'Aufmaß Hannover'!$E$14:$H$27</definedName>
    <definedName name="_xlnm.Print_Area" localSheetId="1">'PB Glas Han.'!$B$1:$M$36</definedName>
    <definedName name="Excel_BuiltIn__FilterDatabase_16" localSheetId="0">#REF!</definedName>
    <definedName name="Excel_BuiltIn__FilterDatabase_16" localSheetId="1">#REF!</definedName>
    <definedName name="Excel_BuiltIn__FilterDatabase_16">#REF!</definedName>
    <definedName name="Unterhaltsreinigung_16" localSheetId="0">#REF!</definedName>
    <definedName name="Unterhaltsreinigung_16" localSheetId="1">#REF!</definedName>
    <definedName name="Unterhaltsreinigung_16">#REF!</definedName>
    <definedName name="Unterhaltsreinigung_17" localSheetId="0">#REF!</definedName>
    <definedName name="Unterhaltsreinigung_17">#REF!</definedName>
    <definedName name="Unterhaltsreinigung_18" localSheetId="0">#REF!</definedName>
    <definedName name="Unterhaltsreinigung_18">#REF!</definedName>
    <definedName name="x" localSheetId="0">#REF!</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0" i="70" l="1"/>
  <c r="F25" i="70"/>
  <c r="P25" i="70" s="1"/>
  <c r="F24" i="70"/>
  <c r="P24" i="70" s="1"/>
  <c r="F23" i="70"/>
  <c r="P23" i="70" s="1"/>
  <c r="F22" i="70"/>
  <c r="P22" i="70" s="1"/>
  <c r="F21" i="70"/>
  <c r="P21" i="70" s="1"/>
  <c r="F19" i="70"/>
  <c r="P19" i="70" s="1"/>
  <c r="I44" i="90"/>
  <c r="H44" i="90" s="1"/>
  <c r="I43" i="90"/>
  <c r="I46" i="90" l="1"/>
  <c r="H43" i="90"/>
  <c r="D28" i="70"/>
  <c r="O22" i="70" l="1"/>
  <c r="Q22" i="70" s="1"/>
  <c r="R22" i="70" s="1"/>
  <c r="O19" i="70"/>
  <c r="Q19" i="70" s="1"/>
  <c r="R19" i="70" s="1"/>
  <c r="O21" i="70"/>
  <c r="Q21" i="70" s="1"/>
  <c r="R21" i="70" s="1"/>
  <c r="O20" i="70"/>
  <c r="Q20" i="70" s="1"/>
  <c r="R20" i="70" s="1"/>
  <c r="O24" i="70"/>
  <c r="Q24" i="70" s="1"/>
  <c r="R24" i="70" s="1"/>
  <c r="O25" i="70"/>
  <c r="Q25" i="70" s="1"/>
  <c r="R25" i="70" s="1"/>
  <c r="O23" i="70"/>
  <c r="Q23" i="70" s="1"/>
  <c r="R23" i="70" s="1"/>
  <c r="I34" i="90"/>
  <c r="I33" i="90"/>
  <c r="I36" i="90" l="1"/>
  <c r="I48" i="90" s="1"/>
  <c r="R28" i="70"/>
  <c r="D68" i="87"/>
  <c r="E59" i="87"/>
  <c r="D59" i="87"/>
  <c r="E32" i="87"/>
  <c r="E46" i="87" s="1"/>
  <c r="E47" i="87" s="1"/>
  <c r="D32" i="87"/>
  <c r="D46" i="87" s="1"/>
  <c r="D47" i="87" s="1"/>
  <c r="D68" i="86"/>
  <c r="E59" i="86"/>
  <c r="D59" i="86"/>
  <c r="E32" i="86"/>
  <c r="E46" i="86" s="1"/>
  <c r="E47" i="86" s="1"/>
  <c r="D32" i="86"/>
  <c r="D46" i="86" s="1"/>
  <c r="D47" i="86" s="1"/>
  <c r="D60" i="87" l="1"/>
  <c r="E60" i="87"/>
  <c r="D60" i="86"/>
  <c r="E60" i="86"/>
  <c r="E61" i="87" l="1"/>
  <c r="E62" i="87" s="1"/>
  <c r="D61" i="87"/>
  <c r="D62" i="87" s="1"/>
  <c r="E61" i="86"/>
  <c r="E62" i="86" s="1"/>
  <c r="D61" i="86"/>
  <c r="D62" i="86" s="1"/>
  <c r="I25" i="70"/>
  <c r="K25" i="70" s="1"/>
  <c r="I24" i="70"/>
  <c r="K24" i="70" s="1"/>
  <c r="I23" i="70"/>
  <c r="K23" i="70" s="1"/>
  <c r="I22" i="70"/>
  <c r="K22" i="70" s="1"/>
  <c r="I21" i="70"/>
  <c r="K21" i="70" s="1"/>
  <c r="I20" i="70"/>
  <c r="K20" i="70" s="1"/>
  <c r="I19" i="70"/>
  <c r="K19" i="70" s="1"/>
  <c r="K28" i="70" l="1"/>
  <c r="E63" i="87"/>
  <c r="E64" i="87"/>
  <c r="D74" i="87"/>
  <c r="D63" i="87"/>
  <c r="D64" i="87"/>
  <c r="D73" i="87" s="1"/>
  <c r="D63" i="86"/>
  <c r="D74" i="86"/>
  <c r="D64" i="86"/>
  <c r="E63" i="86"/>
  <c r="E64" i="86"/>
  <c r="D69" i="87" l="1"/>
  <c r="D73" i="86"/>
  <c r="D69" i="86"/>
</calcChain>
</file>

<file path=xl/sharedStrings.xml><?xml version="1.0" encoding="utf-8"?>
<sst xmlns="http://schemas.openxmlformats.org/spreadsheetml/2006/main" count="289" uniqueCount="155">
  <si>
    <t>Ei</t>
  </si>
  <si>
    <t>Sa</t>
  </si>
  <si>
    <t>Firmenname:</t>
  </si>
  <si>
    <t>Reinigungsgruppe</t>
  </si>
  <si>
    <t>Stundenverrechnungssätze</t>
  </si>
  <si>
    <t>Jahreskosten</t>
  </si>
  <si>
    <t>Gesamtsummen</t>
  </si>
  <si>
    <t>Grundfläche in m²</t>
  </si>
  <si>
    <t>Leistung*</t>
  </si>
  <si>
    <t>m² Leistung pro Stunde</t>
  </si>
  <si>
    <t>Preis je Ausführung</t>
  </si>
  <si>
    <t xml:space="preserve">Ea </t>
  </si>
  <si>
    <t>zweiseitig mit Rahmen</t>
  </si>
  <si>
    <t xml:space="preserve">Alle Glasflächen sind einseitig ausgemessen und müssen mehrseitig gereinigt werden laut Reinigungsgruppen! Sämtliche für die Glasreinigung benötigten Hilfsmittel (Leitern, Gerüste, Arbeitsbühnen etc.) müssen in die Angebotspreise mit eingerechnet werden. </t>
  </si>
  <si>
    <r>
      <t>Leistung * = Reinigung erfolgt laut Leistungsverzeich</t>
    </r>
    <r>
      <rPr>
        <b/>
        <sz val="11"/>
        <rFont val="Arial"/>
        <family val="2"/>
      </rPr>
      <t>nis</t>
    </r>
  </si>
  <si>
    <t>Objekt: 30173 Hannover, Seligmannallee 4</t>
  </si>
  <si>
    <t>zweiseitig mit Rahmen 22m Arbeitsbühne</t>
  </si>
  <si>
    <t>zweiseitig mit Rahmen Aussenfassade Geschossebene</t>
  </si>
  <si>
    <t>zweiseitig mit Rahmen Galeriegänge</t>
  </si>
  <si>
    <t>zweiseitig mit Rahmen Glasschwerter</t>
  </si>
  <si>
    <t>zweiseitig mit Rahmen Glaskuppel</t>
  </si>
  <si>
    <t>Reinigungshäufigkeit
Jahresfaktor</t>
  </si>
  <si>
    <t>Preis für benötigte Hubsteiger pro Jahr</t>
  </si>
  <si>
    <t>Durchschnittliche Urlaubstage je Mitarbeiter jährlich</t>
  </si>
  <si>
    <t>Tage</t>
  </si>
  <si>
    <t>Tage tarifliche Arbeitsfreistellung je Mitarbeiter jährlich</t>
  </si>
  <si>
    <t>durchschnittliche Krankheitstage je Mitarbeiter jährlich</t>
  </si>
  <si>
    <t>SV</t>
  </si>
  <si>
    <t>GV</t>
  </si>
  <si>
    <t>A) Produktiver Stundenlohn und bestimmte Sozialabgaben</t>
  </si>
  <si>
    <t>2)  Rentenversicherung</t>
  </si>
  <si>
    <t>3)  Krankenversicherung</t>
  </si>
  <si>
    <t>4)  Arbeitslosenversicherung</t>
  </si>
  <si>
    <t>5)  Pflegeversicherung</t>
  </si>
  <si>
    <t>6)  Gesetzliche Unfallversicherung</t>
  </si>
  <si>
    <t>7)  Umlage U2 Krankenversicherung</t>
  </si>
  <si>
    <t>8) Insolvenzgeldumlage</t>
  </si>
  <si>
    <t>9)  Pauschale Lohnsteuer für geringverdienende Arbeitskräfte</t>
  </si>
  <si>
    <t>Summe Position A</t>
  </si>
  <si>
    <t>B) Weitere tarif- und lohngebundene Kosten auf produktiven Stundenlohn</t>
  </si>
  <si>
    <t>1)  Urlaub</t>
  </si>
  <si>
    <t>2) Sozialversicherung auf Urlaub</t>
  </si>
  <si>
    <t>3)  zusätzl. Urlaubsgeld</t>
  </si>
  <si>
    <t>4) Sozialversicherung auf zusätzl. Urlaubsgeld</t>
  </si>
  <si>
    <t>5)  Gesetzliche Feiertage</t>
  </si>
  <si>
    <t>6) Sozialversicherung auf Feiertage</t>
  </si>
  <si>
    <t>7)  Gesetzliche Lohnfortzahlung</t>
  </si>
  <si>
    <t>8) Sozialversicherung auf Lohnfortzahlung</t>
  </si>
  <si>
    <t>9)  Tarifliche Ausfallzeiten</t>
  </si>
  <si>
    <t>10) Sozialversicherung auf Ausfallzeiten</t>
  </si>
  <si>
    <t>11) Kosten Vorarbeiter (für Zeitaufwand für Organisation/Leistung und Mehrvergütung gegenüber Lohngruppe 6 a)</t>
  </si>
  <si>
    <t>12) Beiträge zur Berufsorganisation</t>
  </si>
  <si>
    <t>Summe Positionen A und B</t>
  </si>
  <si>
    <t>Summe Lohn- und Lohngebundene Kosten</t>
  </si>
  <si>
    <t>C) Kosten für technische Angestellte und Aufsichtskräfte</t>
  </si>
  <si>
    <t xml:space="preserve">1)  Kosten Objektleiter </t>
  </si>
  <si>
    <t>2)  Kosten sonstige technische Angestellte einschließlich Betriebsleitung</t>
  </si>
  <si>
    <t>3) Kosten kaufmännische Angestellte</t>
  </si>
  <si>
    <t>D) Sonstige Kosten</t>
  </si>
  <si>
    <t>1)  Reinigungsmittel und Kleinmaterial</t>
  </si>
  <si>
    <t>2)  Maschinen, Geräte u. ä. Hilfsmittel, z. B. Leiter, Hubsteiger, Reinigungsautomat, Wischmopp, Auto</t>
  </si>
  <si>
    <t>3) sächliche Verwaltungskosten (Miete, Telefon usw.) und sonstige Kosten einschließlich weiterer Abgaben</t>
  </si>
  <si>
    <t>4) Betriebshaftpflicht</t>
  </si>
  <si>
    <t>5) Schwerbehindertenabgabe</t>
  </si>
  <si>
    <t>6) Gewerbesteuer</t>
  </si>
  <si>
    <t>Summe Positionen C und D</t>
  </si>
  <si>
    <t>E) Gesamtkosten (Tariflohn + Pos. A bis D)</t>
  </si>
  <si>
    <t>Risiko + Gewinn auf Selbstkosten in %</t>
  </si>
  <si>
    <t>Summe Lohn + Zuschlag</t>
  </si>
  <si>
    <t>Stundenverrechnungssatz werktags</t>
  </si>
  <si>
    <t>Lohnkostenanteil</t>
  </si>
  <si>
    <t>Personalgewichtung</t>
  </si>
  <si>
    <t>Kontrollfeld Gewichtung (= 100 %)</t>
  </si>
  <si>
    <t>Durchschnittl. Stundenverrechnungssatz</t>
  </si>
  <si>
    <t>Zuschlag für Arbeiten an Sonn- und Feiertagen in % auf den produktiven Stundenlohn (Zeile 13, Spalte C/D)</t>
  </si>
  <si>
    <t>Stundenverrechnungssatz in € für Arbeiten an Sonn- und Feiertagen</t>
  </si>
  <si>
    <t>Durchschnittlicher Lohnkostenanteil</t>
  </si>
  <si>
    <t>Durchschnittlicher Summe Lohn + Zuschlag</t>
  </si>
  <si>
    <t>Hinweise: 
1. Bitte in der Zeile "Personalgewichtung SV/GV" die Gewichtung SV/GV in % eintragen (SV = Sozialversicherungspflichtiges Personal; GV = Geringfügig Beschäftigte; beide Spalten müssen zusammen 100% ergeben. Das Feld in der Zeile "Kontrollfeld Gewichtung (= 100%)" muss grün sein.).
2. Die in den Preisblättern angegebenen Stundenverrechnungssätze für Werktage und für Sonn-/Feiertage müssen den in der Kalkulation des jeweiligen Stundenverrechnungssatzes kalkulierten Beträgen entsprechen.</t>
  </si>
  <si>
    <t>Einzelpreise (Regiesätze) für Sonderaufträge</t>
  </si>
  <si>
    <t xml:space="preserve">Der zu erwartende Umfang an Sonderarbeiten wurde aufgrund von Erfahrungswerten geschätzt (Prognose). Der tatsächliche (jährliche) Umfang der Sonderarbeiten während der Vertragslaufzeit kann daher abweichen. Der hier vorgegebene Wert ist jedoch den Angeboten zugrunde zu legen und wird der Wertung zu zugrunde gelegt. </t>
  </si>
  <si>
    <t xml:space="preserve">Bitte beachten Sie:  </t>
  </si>
  <si>
    <t>- Sonderarbeiten sind nur nach gesonderter Beauftragung durch den Auftraggeber zu erbringen</t>
  </si>
  <si>
    <t>- es besteht kein Anspruch auf Beauftragung</t>
  </si>
  <si>
    <t>- die Arbeiten werden auch für einzelne Räume in Auftrag gegeben</t>
  </si>
  <si>
    <t>- Preisangaben inkl. Material-, Maschinen- u. Gerätekosten sowie sonst. Nebenkosten</t>
  </si>
  <si>
    <t>1. Stundenverrechnungssätze (werktags)</t>
  </si>
  <si>
    <t>Die aufgeführten Arbeiten sind laut den Definitionen der Leistungsarten auszuführen</t>
  </si>
  <si>
    <t>Stunden
jährlich ca.</t>
  </si>
  <si>
    <t>Stundenverrechnungssatz € pro Stunde</t>
  </si>
  <si>
    <t>Jahressumme</t>
  </si>
  <si>
    <t>a)</t>
  </si>
  <si>
    <t>Glasreinigung ohne Rahmen</t>
  </si>
  <si>
    <t>b)</t>
  </si>
  <si>
    <t>Glasreinigung mit Rahmen</t>
  </si>
  <si>
    <t>Summe jährlich</t>
  </si>
  <si>
    <t>Gesamtjahressumme</t>
  </si>
  <si>
    <t>Bei Sonderaufträgen an Sonn- und Feiertagen sind</t>
  </si>
  <si>
    <t>% Zuschlag hinzuzurechnen.</t>
  </si>
  <si>
    <t>1) Produktiver Stundenlohn (Lohngruppe 6 a)</t>
  </si>
  <si>
    <t>Bemerkung Glasreinigung</t>
  </si>
  <si>
    <t>Glaskuppel aussen, Glasabdeckscheiben Cafeteria</t>
  </si>
  <si>
    <t>Glasschwerter in den Büros am Fenster</t>
  </si>
  <si>
    <t>Oberlichter über Bürotüren</t>
  </si>
  <si>
    <t xml:space="preserve">Rauchabschlusstüren </t>
  </si>
  <si>
    <t>Halle mit Winfang senkrechte Verglasung feststehend, 22m Arbeitshöhe</t>
  </si>
  <si>
    <t>Hallendach Verglasung feststehend innen 22m Arbeietshöhe, außen Befahranlage</t>
  </si>
  <si>
    <t>Oberlicht Halle Verglasung feststehend 22m Arbeitshöhe</t>
  </si>
  <si>
    <t>Halle 5. OG Bauteil B/C Galeriegänge</t>
  </si>
  <si>
    <t>Aufzugsschacht Halle 22m Arbeitshöhe, Innenreinigung nur mit Aufzugsfirma</t>
  </si>
  <si>
    <t>Ea</t>
  </si>
  <si>
    <t>Halle Verglasung Sitzungsräume</t>
  </si>
  <si>
    <t xml:space="preserve"> </t>
  </si>
  <si>
    <t>2. Preise je Ausführung (werktags)</t>
  </si>
  <si>
    <t>Die aufgeführten Arbeiten sind laut den Definitionen der Leistungsarten auszuführen.</t>
  </si>
  <si>
    <t>Häufigkeit im Jahr</t>
  </si>
  <si>
    <t>Grundfläche in qm</t>
  </si>
  <si>
    <t>qm Leistung</t>
  </si>
  <si>
    <t>Stunden-verrechnungs-satz</t>
  </si>
  <si>
    <t>qm Preis Grundfläche</t>
  </si>
  <si>
    <t>Wellblechfassade komplett reinigen (Hannover)</t>
  </si>
  <si>
    <t>Sonnenschutzkästen komplett reinigen (Hannover) je Stück</t>
  </si>
  <si>
    <t>Unterwert qm pro Std. (siehe Dokument "Bewertung und Zuschlag")</t>
  </si>
  <si>
    <t>Oberwert qm pro Std. (siehe Dokument "Bewertung und Zuschlag")</t>
  </si>
  <si>
    <t>Prozentualer Anteil an der Gesamtjahresreinigungsfläche</t>
  </si>
  <si>
    <t xml:space="preserve">Prozentuale Abweichung am Ober-/Unterwert </t>
  </si>
  <si>
    <t>Der Abzug wird nach den Anteilen  der einzelnen Positionen einer Raumgruppe an der gesamten Jahresreinigungsfläche gewichtet (1% = 1 Punkt)</t>
  </si>
  <si>
    <t>1%= 5 Punkte Abzug</t>
  </si>
  <si>
    <t>Summe Abzug Punkte</t>
  </si>
  <si>
    <t>Berufsgenossenschaft Holz und Metall</t>
  </si>
  <si>
    <t>Isaac-Fulda-Allee 18</t>
  </si>
  <si>
    <t xml:space="preserve">55124 Mainz                                                                                        </t>
  </si>
  <si>
    <t xml:space="preserve"> Version 1.0                </t>
  </si>
  <si>
    <t>Vergabeunterlagen</t>
  </si>
  <si>
    <t>Bitte füllen Sie die gelb markierten Zellen aus und senden Sie das Excel-Dokument zurück!</t>
  </si>
  <si>
    <t>Treppenhaus senkrechte Verglasung + Dach feststehend 22m Arbeitshöhe mit Aus- und Trockenwischen der Eisenträger innen</t>
  </si>
  <si>
    <t>Außenfassade, Glas-,Dreh-,Kippflügel, Vorsatzscheiben (Milchglas) Arbeitshöhe Geschossebene</t>
  </si>
  <si>
    <t>Version 1.0</t>
  </si>
  <si>
    <t>Glasart</t>
  </si>
  <si>
    <t>Ebene</t>
  </si>
  <si>
    <t>Raum-Nr.</t>
  </si>
  <si>
    <t>Raumbezeichnung</t>
  </si>
  <si>
    <t>Glasfläche 
in m²</t>
  </si>
  <si>
    <t>Reinigungs-Tage / Jahr</t>
  </si>
  <si>
    <t>Insgesamt sind am Standort ca. 557 Räume</t>
  </si>
  <si>
    <t>Glasreinigung Hannover</t>
  </si>
  <si>
    <t xml:space="preserve">11_Preisblatt </t>
  </si>
  <si>
    <t xml:space="preserve">Aufmaß/Flächenverzeichnis Glasreinigung Hannover </t>
  </si>
  <si>
    <t>Preisblatt Glasreinigun Hannover</t>
  </si>
  <si>
    <t>Preisblatt Sonderarbeiten Glasreinigung Tarifgebiet Hannover</t>
  </si>
  <si>
    <t>Kalkulation des Stundenverrechnungssatzes Glasreinigung Sonderglas (Sa) Hannover  
 für die Reinigungsgruppe/Glasart Sonderglas im Preisblatt Glasreinigung</t>
  </si>
  <si>
    <t xml:space="preserve">Kalkulation des Stundenverrechnungssatzes Glasreinigung Hannover </t>
  </si>
  <si>
    <t>2026-040-N-ABGUD</t>
  </si>
  <si>
    <t>Stand 02.09.2026</t>
  </si>
  <si>
    <t>Stand: 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</si>
</sst>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0.00\ &quot;€&quot;;\-#,##0.00\ &quot;€&quot;"/>
    <numFmt numFmtId="44" formatCode="_-* #,##0.00\ &quot;€&quot;_-;\-* #,##0.00\ &quot;€&quot;_-;_-* &quot;-&quot;??\ &quot;€&quot;_-;_-@_-"/>
    <numFmt numFmtId="164" formatCode="#,##0.000"/>
    <numFmt numFmtId="165" formatCode="#,##0.00\ [$€-1]"/>
    <numFmt numFmtId="166" formatCode="#,##0.00\ &quot;€&quot;"/>
    <numFmt numFmtId="167" formatCode="_-* #,##0.00&quot; €&quot;_-;\-* #,##0.00&quot; €&quot;_-;_-* \-??&quot; €&quot;_-;_-@_-"/>
    <numFmt numFmtId="168" formatCode="#,##0.00\ &quot;%&quot;"/>
    <numFmt numFmtId="169" formatCode="0.00\ &quot;€/h&quot;"/>
    <numFmt numFmtId="170" formatCode="#,##0.000&quot; %&quot;"/>
    <numFmt numFmtId="171" formatCode="#,##0.000\ &quot;€&quot;"/>
    <numFmt numFmtId="172" formatCode="#,##0.00&quot; %&quot;"/>
    <numFmt numFmtId="173" formatCode="0.00\ &quot;%&quot;"/>
    <numFmt numFmtId="174" formatCode="0\ &quot;%&quot;"/>
  </numFmts>
  <fonts count="33" x14ac:knownFonts="1">
    <font>
      <sz val="11"/>
      <color theme="1"/>
      <name val="Arial"/>
      <family val="2"/>
    </font>
    <font>
      <sz val="11"/>
      <color theme="1"/>
      <name val="Arial"/>
      <family val="2"/>
    </font>
    <font>
      <b/>
      <sz val="11"/>
      <color indexed="8"/>
      <name val="Arial"/>
      <family val="2"/>
    </font>
    <font>
      <b/>
      <sz val="11"/>
      <name val="Arial"/>
      <family val="2"/>
    </font>
    <font>
      <sz val="10"/>
      <name val="Arial"/>
      <family val="2"/>
    </font>
    <font>
      <sz val="11"/>
      <color indexed="9"/>
      <name val="Arial"/>
      <family val="2"/>
    </font>
    <font>
      <b/>
      <sz val="11"/>
      <color indexed="8"/>
      <name val="Calibri"/>
      <family val="2"/>
    </font>
    <font>
      <sz val="11"/>
      <name val="Arial"/>
      <family val="2"/>
    </font>
    <font>
      <sz val="12"/>
      <name val="Arial"/>
      <family val="2"/>
    </font>
    <font>
      <sz val="14"/>
      <name val="Arial"/>
      <family val="2"/>
    </font>
    <font>
      <sz val="8"/>
      <color indexed="62"/>
      <name val="Arial"/>
      <family val="2"/>
    </font>
    <font>
      <sz val="11"/>
      <color indexed="8"/>
      <name val="Calibri"/>
      <family val="2"/>
    </font>
    <font>
      <b/>
      <sz val="12"/>
      <name val="Arial"/>
      <family val="2"/>
    </font>
    <font>
      <sz val="11"/>
      <color theme="1"/>
      <name val="Calibri"/>
      <family val="2"/>
      <scheme val="minor"/>
    </font>
    <font>
      <sz val="11"/>
      <color indexed="8"/>
      <name val="Arial"/>
      <family val="2"/>
    </font>
    <font>
      <sz val="12"/>
      <name val="Times New Roman"/>
      <family val="1"/>
    </font>
    <font>
      <b/>
      <sz val="9"/>
      <name val="Arial"/>
      <family val="2"/>
    </font>
    <font>
      <sz val="9"/>
      <color indexed="8"/>
      <name val="MS Sans Serif"/>
      <family val="2"/>
    </font>
    <font>
      <sz val="9"/>
      <name val="Arial"/>
      <family val="2"/>
    </font>
    <font>
      <i/>
      <sz val="9"/>
      <color indexed="8"/>
      <name val="Arial"/>
      <family val="2"/>
    </font>
    <font>
      <sz val="9"/>
      <color indexed="8"/>
      <name val="Arial"/>
      <family val="2"/>
    </font>
    <font>
      <b/>
      <sz val="12"/>
      <color indexed="8"/>
      <name val="Arial"/>
      <family val="2"/>
    </font>
    <font>
      <sz val="12"/>
      <color indexed="8"/>
      <name val="Arial"/>
      <family val="2"/>
    </font>
    <font>
      <b/>
      <u/>
      <sz val="11"/>
      <name val="Arial"/>
      <family val="2"/>
    </font>
    <font>
      <b/>
      <sz val="10"/>
      <name val="Arial"/>
      <family val="2"/>
    </font>
    <font>
      <b/>
      <sz val="10"/>
      <color theme="1"/>
      <name val="Arial"/>
      <family val="2"/>
    </font>
    <font>
      <sz val="10"/>
      <color theme="1"/>
      <name val="Arial"/>
      <family val="2"/>
    </font>
    <font>
      <sz val="10"/>
      <color indexed="8"/>
      <name val="Arial"/>
      <family val="2"/>
    </font>
    <font>
      <b/>
      <sz val="11"/>
      <color theme="1"/>
      <name val="Arial"/>
      <family val="2"/>
    </font>
    <font>
      <sz val="9"/>
      <color theme="1"/>
      <name val="Arial"/>
      <family val="2"/>
    </font>
    <font>
      <b/>
      <sz val="12"/>
      <color theme="1"/>
      <name val="Arial"/>
      <family val="2"/>
    </font>
    <font>
      <b/>
      <sz val="14"/>
      <name val="Arial"/>
      <family val="2"/>
    </font>
    <font>
      <sz val="10"/>
      <color rgb="FF000000"/>
      <name val="Times New Roman"/>
      <family val="1"/>
    </font>
  </fonts>
  <fills count="12">
    <fill>
      <patternFill patternType="none"/>
    </fill>
    <fill>
      <patternFill patternType="gray125"/>
    </fill>
    <fill>
      <patternFill patternType="solid">
        <fgColor indexed="22"/>
        <bgColor indexed="64"/>
      </patternFill>
    </fill>
    <fill>
      <patternFill patternType="solid">
        <fgColor indexed="22"/>
        <bgColor indexed="31"/>
      </patternFill>
    </fill>
    <fill>
      <patternFill patternType="solid">
        <fgColor indexed="9"/>
        <bgColor indexed="26"/>
      </patternFill>
    </fill>
    <fill>
      <patternFill patternType="solid">
        <fgColor indexed="65"/>
        <bgColor indexed="64"/>
      </patternFill>
    </fill>
    <fill>
      <patternFill patternType="solid">
        <fgColor rgb="FFFFFF00"/>
        <bgColor indexed="64"/>
      </patternFill>
    </fill>
    <fill>
      <patternFill patternType="solid">
        <fgColor rgb="FFFFFF00"/>
        <bgColor indexed="23"/>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59"/>
      </left>
      <right style="thin">
        <color indexed="59"/>
      </right>
      <top style="thin">
        <color indexed="59"/>
      </top>
      <bottom style="thin">
        <color indexed="59"/>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59"/>
      </left>
      <right style="thin">
        <color indexed="59"/>
      </right>
      <top/>
      <bottom style="thin">
        <color indexed="59"/>
      </bottom>
      <diagonal/>
    </border>
    <border>
      <left style="thin">
        <color indexed="59"/>
      </left>
      <right/>
      <top style="thin">
        <color indexed="59"/>
      </top>
      <bottom style="thin">
        <color indexed="59"/>
      </bottom>
      <diagonal/>
    </border>
    <border>
      <left/>
      <right style="thin">
        <color indexed="59"/>
      </right>
      <top style="thin">
        <color indexed="59"/>
      </top>
      <bottom style="thin">
        <color indexed="59"/>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5">
    <xf numFmtId="0" fontId="0" fillId="0" borderId="0"/>
    <xf numFmtId="0" fontId="13" fillId="0" borderId="0"/>
    <xf numFmtId="0" fontId="13" fillId="0" borderId="0"/>
    <xf numFmtId="0" fontId="11" fillId="0" borderId="0"/>
    <xf numFmtId="167" fontId="11" fillId="0" borderId="0" applyFill="0" applyBorder="0" applyAlignment="0" applyProtection="0"/>
    <xf numFmtId="0" fontId="4" fillId="0" borderId="0"/>
    <xf numFmtId="0" fontId="1" fillId="0" borderId="0"/>
    <xf numFmtId="0" fontId="1" fillId="0" borderId="0"/>
    <xf numFmtId="0" fontId="4" fillId="0" borderId="0"/>
    <xf numFmtId="0" fontId="4" fillId="0" borderId="0"/>
    <xf numFmtId="167" fontId="11" fillId="0" borderId="0" applyFill="0" applyBorder="0" applyAlignment="0" applyProtection="0"/>
    <xf numFmtId="0" fontId="11" fillId="0" borderId="0"/>
    <xf numFmtId="9" fontId="1" fillId="0" borderId="0" applyFont="0" applyFill="0" applyBorder="0" applyAlignment="0" applyProtection="0"/>
    <xf numFmtId="44" fontId="1" fillId="0" borderId="0" applyFont="0" applyFill="0" applyBorder="0" applyAlignment="0" applyProtection="0"/>
    <xf numFmtId="0" fontId="32" fillId="0" borderId="0"/>
  </cellStyleXfs>
  <cellXfs count="252">
    <xf numFmtId="0" fontId="0" fillId="0" borderId="0" xfId="0"/>
    <xf numFmtId="0" fontId="18" fillId="0" borderId="0" xfId="9" applyFont="1" applyAlignment="1">
      <alignment vertical="center"/>
    </xf>
    <xf numFmtId="0" fontId="16" fillId="0" borderId="1" xfId="0" applyFont="1" applyBorder="1" applyAlignment="1">
      <alignment horizontal="center" vertical="center" wrapText="1"/>
    </xf>
    <xf numFmtId="168" fontId="16" fillId="0" borderId="6" xfId="9" applyNumberFormat="1" applyFont="1" applyBorder="1" applyAlignment="1">
      <alignment horizontal="right" vertical="center"/>
    </xf>
    <xf numFmtId="168" fontId="16" fillId="0" borderId="7" xfId="9" applyNumberFormat="1" applyFont="1" applyBorder="1" applyAlignment="1">
      <alignment horizontal="right" vertical="center"/>
    </xf>
    <xf numFmtId="0" fontId="18" fillId="0" borderId="0" xfId="9" applyFont="1" applyAlignment="1">
      <alignment horizontal="right" vertical="center"/>
    </xf>
    <xf numFmtId="168" fontId="16" fillId="0" borderId="0" xfId="9" applyNumberFormat="1" applyFont="1" applyAlignment="1">
      <alignment horizontal="right" vertical="center"/>
    </xf>
    <xf numFmtId="171" fontId="18" fillId="0" borderId="0" xfId="9" applyNumberFormat="1" applyFont="1" applyAlignment="1">
      <alignment horizontal="right" vertical="center"/>
    </xf>
    <xf numFmtId="172" fontId="16" fillId="0" borderId="5" xfId="0" applyNumberFormat="1" applyFont="1" applyBorder="1" applyAlignment="1">
      <alignment horizontal="right" vertical="center"/>
    </xf>
    <xf numFmtId="0" fontId="18" fillId="0" borderId="0" xfId="0" applyFont="1" applyAlignment="1">
      <alignment horizontal="right" vertical="center"/>
    </xf>
    <xf numFmtId="168" fontId="16" fillId="0" borderId="1" xfId="0" applyNumberFormat="1" applyFont="1" applyBorder="1" applyAlignment="1">
      <alignment horizontal="right" vertical="center"/>
    </xf>
    <xf numFmtId="168" fontId="18" fillId="0" borderId="0" xfId="0" applyNumberFormat="1" applyFont="1" applyAlignment="1">
      <alignment horizontal="right" vertical="center"/>
    </xf>
    <xf numFmtId="168" fontId="16" fillId="0" borderId="0" xfId="9" applyNumberFormat="1" applyFont="1" applyAlignment="1">
      <alignment vertical="center" wrapText="1"/>
    </xf>
    <xf numFmtId="0" fontId="18" fillId="0" borderId="1" xfId="9" applyFont="1" applyBorder="1" applyAlignment="1">
      <alignment vertical="center"/>
    </xf>
    <xf numFmtId="168" fontId="18" fillId="0" borderId="1" xfId="9" applyNumberFormat="1" applyFont="1" applyBorder="1" applyAlignment="1">
      <alignment vertical="center"/>
    </xf>
    <xf numFmtId="168" fontId="18" fillId="0" borderId="1" xfId="0" applyNumberFormat="1" applyFont="1" applyBorder="1" applyAlignment="1">
      <alignment horizontal="center" vertical="center"/>
    </xf>
    <xf numFmtId="44" fontId="16" fillId="0" borderId="1" xfId="10" applyNumberFormat="1" applyFont="1" applyFill="1" applyBorder="1" applyAlignment="1" applyProtection="1">
      <alignment horizontal="center" vertical="center"/>
    </xf>
    <xf numFmtId="168" fontId="16" fillId="0" borderId="1" xfId="9" applyNumberFormat="1" applyFont="1" applyBorder="1" applyAlignment="1">
      <alignment vertical="center"/>
    </xf>
    <xf numFmtId="0" fontId="18" fillId="0" borderId="0" xfId="0" applyFont="1" applyAlignment="1">
      <alignment vertical="center"/>
    </xf>
    <xf numFmtId="0" fontId="16" fillId="0" borderId="0" xfId="9" applyFont="1" applyAlignment="1">
      <alignment horizontal="right" vertical="center"/>
    </xf>
    <xf numFmtId="168" fontId="16" fillId="0" borderId="7" xfId="9" applyNumberFormat="1" applyFont="1" applyBorder="1" applyAlignment="1">
      <alignment horizontal="center" vertical="center"/>
    </xf>
    <xf numFmtId="168" fontId="18" fillId="0" borderId="0" xfId="9" applyNumberFormat="1" applyFont="1" applyAlignment="1">
      <alignment vertical="center"/>
    </xf>
    <xf numFmtId="168" fontId="16" fillId="0" borderId="1" xfId="0" applyNumberFormat="1" applyFont="1" applyBorder="1" applyAlignment="1">
      <alignment vertical="center"/>
    </xf>
    <xf numFmtId="0" fontId="11" fillId="0" borderId="0" xfId="3"/>
    <xf numFmtId="0" fontId="3" fillId="0" borderId="1" xfId="3" applyFont="1" applyBorder="1" applyAlignment="1">
      <alignment textRotation="67"/>
    </xf>
    <xf numFmtId="4" fontId="3" fillId="0" borderId="1" xfId="3" applyNumberFormat="1" applyFont="1" applyBorder="1" applyAlignment="1">
      <alignment textRotation="67"/>
    </xf>
    <xf numFmtId="165" fontId="3" fillId="0" borderId="1" xfId="4" applyNumberFormat="1" applyFont="1" applyBorder="1" applyAlignment="1" applyProtection="1">
      <alignment textRotation="67"/>
    </xf>
    <xf numFmtId="3" fontId="3" fillId="0" borderId="1" xfId="3" applyNumberFormat="1" applyFont="1" applyBorder="1" applyAlignment="1">
      <alignment textRotation="67"/>
    </xf>
    <xf numFmtId="4" fontId="3" fillId="0" borderId="1" xfId="3" applyNumberFormat="1" applyFont="1" applyBorder="1" applyAlignment="1">
      <alignment textRotation="67" wrapText="1"/>
    </xf>
    <xf numFmtId="165" fontId="3" fillId="0" borderId="2" xfId="4" applyNumberFormat="1" applyFont="1" applyBorder="1" applyAlignment="1" applyProtection="1">
      <alignment textRotation="67"/>
    </xf>
    <xf numFmtId="0" fontId="8" fillId="0" borderId="0" xfId="3" applyFont="1" applyAlignment="1">
      <alignment horizontal="center"/>
    </xf>
    <xf numFmtId="0" fontId="8" fillId="0" borderId="0" xfId="3" applyFont="1"/>
    <xf numFmtId="4" fontId="8" fillId="0" borderId="0" xfId="3" applyNumberFormat="1" applyFont="1"/>
    <xf numFmtId="164" fontId="8" fillId="0" borderId="0" xfId="3" applyNumberFormat="1" applyFont="1"/>
    <xf numFmtId="3" fontId="8" fillId="0" borderId="0" xfId="3" applyNumberFormat="1" applyFont="1"/>
    <xf numFmtId="165" fontId="8" fillId="0" borderId="0" xfId="4" applyNumberFormat="1" applyFont="1" applyProtection="1"/>
    <xf numFmtId="0" fontId="8" fillId="0" borderId="1" xfId="3" applyFont="1" applyBorder="1" applyAlignment="1">
      <alignment horizontal="center" vertical="center"/>
    </xf>
    <xf numFmtId="0" fontId="8" fillId="0" borderId="1" xfId="3" applyFont="1" applyBorder="1" applyAlignment="1">
      <alignment horizontal="center" vertical="center" wrapText="1"/>
    </xf>
    <xf numFmtId="4" fontId="8" fillId="0" borderId="1" xfId="3" applyNumberFormat="1" applyFont="1" applyBorder="1" applyAlignment="1">
      <alignment vertical="center"/>
    </xf>
    <xf numFmtId="166" fontId="8" fillId="0" borderId="1" xfId="3" applyNumberFormat="1" applyFont="1" applyBorder="1" applyAlignment="1">
      <alignment vertical="center"/>
    </xf>
    <xf numFmtId="165" fontId="8" fillId="0" borderId="1" xfId="4" applyNumberFormat="1" applyFont="1" applyFill="1" applyBorder="1" applyAlignment="1" applyProtection="1">
      <alignment vertical="center"/>
    </xf>
    <xf numFmtId="0" fontId="12" fillId="0" borderId="0" xfId="3" applyFont="1" applyAlignment="1">
      <alignment horizontal="left"/>
    </xf>
    <xf numFmtId="166" fontId="8" fillId="0" borderId="0" xfId="3" applyNumberFormat="1" applyFont="1"/>
    <xf numFmtId="165" fontId="8" fillId="0" borderId="0" xfId="4" applyNumberFormat="1" applyFont="1" applyFill="1" applyBorder="1" applyProtection="1"/>
    <xf numFmtId="4" fontId="8" fillId="0" borderId="1" xfId="3" applyNumberFormat="1" applyFont="1" applyBorder="1"/>
    <xf numFmtId="165" fontId="12" fillId="0" borderId="1" xfId="4" applyNumberFormat="1" applyFont="1" applyFill="1" applyBorder="1" applyProtection="1"/>
    <xf numFmtId="164" fontId="8" fillId="0" borderId="0" xfId="3" applyNumberFormat="1" applyFont="1" applyAlignment="1">
      <alignment horizontal="center"/>
    </xf>
    <xf numFmtId="165" fontId="12" fillId="0" borderId="0" xfId="4" applyNumberFormat="1" applyFont="1" applyFill="1" applyBorder="1" applyProtection="1"/>
    <xf numFmtId="0" fontId="12" fillId="0" borderId="0" xfId="3" applyFont="1" applyAlignment="1">
      <alignment horizontal="center" wrapText="1"/>
    </xf>
    <xf numFmtId="0" fontId="12" fillId="0" borderId="0" xfId="3" applyFont="1"/>
    <xf numFmtId="4" fontId="12" fillId="0" borderId="0" xfId="3" applyNumberFormat="1" applyFont="1"/>
    <xf numFmtId="164" fontId="12" fillId="0" borderId="0" xfId="3" applyNumberFormat="1" applyFont="1"/>
    <xf numFmtId="3" fontId="12" fillId="0" borderId="0" xfId="3" applyNumberFormat="1" applyFont="1"/>
    <xf numFmtId="0" fontId="9" fillId="0" borderId="0" xfId="3" applyFont="1" applyAlignment="1">
      <alignment horizontal="center"/>
    </xf>
    <xf numFmtId="0" fontId="9" fillId="0" borderId="0" xfId="3" applyFont="1"/>
    <xf numFmtId="4" fontId="9" fillId="0" borderId="0" xfId="3" applyNumberFormat="1" applyFont="1"/>
    <xf numFmtId="164" fontId="9" fillId="0" borderId="0" xfId="3" applyNumberFormat="1" applyFont="1"/>
    <xf numFmtId="3" fontId="9" fillId="0" borderId="0" xfId="3" applyNumberFormat="1" applyFont="1"/>
    <xf numFmtId="165" fontId="9" fillId="0" borderId="0" xfId="4" applyNumberFormat="1" applyFont="1" applyBorder="1" applyProtection="1"/>
    <xf numFmtId="165" fontId="9" fillId="0" borderId="0" xfId="4" applyNumberFormat="1" applyFont="1" applyProtection="1"/>
    <xf numFmtId="0" fontId="15" fillId="0" borderId="0" xfId="0" applyFont="1" applyAlignment="1">
      <alignment vertical="center"/>
    </xf>
    <xf numFmtId="0" fontId="12" fillId="0" borderId="0" xfId="0" applyFont="1" applyAlignment="1">
      <alignment horizontal="left" vertical="center"/>
    </xf>
    <xf numFmtId="0" fontId="16" fillId="0" borderId="1" xfId="0" applyFont="1" applyBorder="1" applyAlignment="1">
      <alignment horizontal="center" vertical="center"/>
    </xf>
    <xf numFmtId="172" fontId="18" fillId="0" borderId="5" xfId="0" applyNumberFormat="1" applyFont="1" applyBorder="1" applyAlignment="1">
      <alignment horizontal="right" vertical="center"/>
    </xf>
    <xf numFmtId="0" fontId="20" fillId="0" borderId="0" xfId="0" applyFont="1" applyAlignment="1">
      <alignment vertical="center"/>
    </xf>
    <xf numFmtId="0" fontId="15" fillId="0" borderId="0" xfId="0" applyFont="1"/>
    <xf numFmtId="0" fontId="14" fillId="0" borderId="0" xfId="0" applyFont="1"/>
    <xf numFmtId="0" fontId="21" fillId="0" borderId="0" xfId="0" applyFont="1" applyAlignment="1">
      <alignment horizontal="left"/>
    </xf>
    <xf numFmtId="0" fontId="22" fillId="0" borderId="0" xfId="0" applyFont="1" applyAlignment="1">
      <alignment horizontal="left"/>
    </xf>
    <xf numFmtId="49" fontId="23" fillId="0" borderId="0" xfId="0" applyNumberFormat="1" applyFont="1"/>
    <xf numFmtId="49" fontId="24" fillId="0" borderId="0" xfId="0" applyNumberFormat="1" applyFont="1"/>
    <xf numFmtId="49" fontId="14" fillId="0" borderId="0" xfId="0" applyNumberFormat="1" applyFont="1"/>
    <xf numFmtId="0" fontId="14" fillId="0" borderId="0" xfId="0" applyFont="1" applyAlignment="1">
      <alignment horizontal="left"/>
    </xf>
    <xf numFmtId="49" fontId="14" fillId="0" borderId="0" xfId="0" applyNumberFormat="1" applyFont="1" applyAlignment="1">
      <alignment wrapText="1"/>
    </xf>
    <xf numFmtId="0" fontId="14" fillId="0" borderId="0" xfId="0" applyFont="1" applyAlignment="1">
      <alignment horizontal="center" vertical="center" wrapText="1"/>
    </xf>
    <xf numFmtId="0" fontId="14" fillId="0" borderId="0" xfId="0" applyFont="1" applyAlignment="1">
      <alignment horizontal="center" vertical="center"/>
    </xf>
    <xf numFmtId="0" fontId="21" fillId="0" borderId="0" xfId="0" applyFont="1" applyAlignment="1">
      <alignment horizontal="left" vertical="center" wrapText="1"/>
    </xf>
    <xf numFmtId="0" fontId="14" fillId="0" borderId="7" xfId="0" applyFont="1" applyBorder="1" applyAlignment="1">
      <alignment horizontal="center" vertical="center"/>
    </xf>
    <xf numFmtId="0" fontId="21" fillId="0" borderId="0" xfId="0" applyFont="1" applyAlignment="1">
      <alignment horizontal="left" wrapText="1"/>
    </xf>
    <xf numFmtId="0" fontId="14" fillId="0" borderId="3"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3" xfId="0" applyFont="1" applyBorder="1" applyAlignment="1">
      <alignment horizontal="center" vertical="center"/>
    </xf>
    <xf numFmtId="0" fontId="14" fillId="0" borderId="4" xfId="0" applyFont="1" applyBorder="1" applyAlignment="1">
      <alignment horizontal="center" vertical="center"/>
    </xf>
    <xf numFmtId="0" fontId="2" fillId="0" borderId="0" xfId="0" applyFont="1" applyAlignment="1">
      <alignment horizontal="right"/>
    </xf>
    <xf numFmtId="0" fontId="2" fillId="0" borderId="3" xfId="0" applyFont="1" applyBorder="1" applyAlignment="1">
      <alignment horizontal="right"/>
    </xf>
    <xf numFmtId="0" fontId="2" fillId="0" borderId="13" xfId="0" applyFont="1" applyBorder="1" applyAlignment="1">
      <alignment horizontal="right"/>
    </xf>
    <xf numFmtId="166" fontId="14" fillId="0" borderId="4" xfId="0" applyNumberFormat="1" applyFont="1" applyBorder="1"/>
    <xf numFmtId="166" fontId="2" fillId="0" borderId="1" xfId="0" applyNumberFormat="1" applyFont="1" applyBorder="1"/>
    <xf numFmtId="0" fontId="7" fillId="0" borderId="0" xfId="0" applyFont="1" applyAlignment="1">
      <alignment horizontal="center"/>
    </xf>
    <xf numFmtId="166" fontId="14" fillId="0" borderId="0" xfId="0" applyNumberFormat="1" applyFont="1"/>
    <xf numFmtId="0" fontId="25" fillId="0" borderId="7" xfId="1" applyFont="1" applyBorder="1" applyAlignment="1">
      <alignment horizontal="center" vertical="center" wrapText="1"/>
    </xf>
    <xf numFmtId="0" fontId="25" fillId="0" borderId="7" xfId="1" applyFont="1" applyBorder="1" applyAlignment="1">
      <alignment horizontal="center" vertical="center"/>
    </xf>
    <xf numFmtId="4" fontId="25" fillId="0" borderId="7" xfId="1" applyNumberFormat="1" applyFont="1" applyBorder="1" applyAlignment="1">
      <alignment horizontal="center" vertical="center" wrapText="1"/>
    </xf>
    <xf numFmtId="0" fontId="27" fillId="0" borderId="0" xfId="11" applyFont="1" applyAlignment="1">
      <alignment horizontal="center" vertical="center"/>
    </xf>
    <xf numFmtId="0" fontId="27" fillId="0" borderId="0" xfId="11" applyFont="1" applyAlignment="1">
      <alignment horizontal="left" vertical="center"/>
    </xf>
    <xf numFmtId="0" fontId="0" fillId="0" borderId="0" xfId="0" applyAlignment="1">
      <alignment vertical="center"/>
    </xf>
    <xf numFmtId="0" fontId="2" fillId="0" borderId="0" xfId="0" applyFont="1" applyAlignment="1">
      <alignment horizontal="left" vertical="center" wrapText="1"/>
    </xf>
    <xf numFmtId="0" fontId="14" fillId="0" borderId="7" xfId="0" applyFont="1" applyBorder="1" applyAlignment="1">
      <alignment horizontal="center" vertical="center" wrapText="1"/>
    </xf>
    <xf numFmtId="0" fontId="29" fillId="0" borderId="0" xfId="0" applyFont="1" applyAlignment="1">
      <alignment vertical="center"/>
    </xf>
    <xf numFmtId="0" fontId="29" fillId="0" borderId="0" xfId="0" applyFont="1" applyAlignment="1">
      <alignment horizontal="left" vertical="center"/>
    </xf>
    <xf numFmtId="0" fontId="29" fillId="0" borderId="0" xfId="0" applyFont="1" applyAlignment="1">
      <alignment horizontal="right" vertical="center"/>
    </xf>
    <xf numFmtId="0" fontId="3" fillId="0" borderId="0" xfId="0" applyFont="1" applyAlignment="1">
      <alignment horizontal="left" vertical="center"/>
    </xf>
    <xf numFmtId="0" fontId="26" fillId="0" borderId="0" xfId="0" applyFont="1" applyAlignment="1">
      <alignment vertical="center"/>
    </xf>
    <xf numFmtId="0" fontId="4" fillId="0" borderId="0" xfId="0" applyFont="1" applyAlignment="1">
      <alignment vertical="center"/>
    </xf>
    <xf numFmtId="0" fontId="30" fillId="0" borderId="0" xfId="0" applyFont="1" applyAlignment="1">
      <alignment vertical="center"/>
    </xf>
    <xf numFmtId="165" fontId="0" fillId="0" borderId="0" xfId="13" applyNumberFormat="1" applyFont="1" applyFill="1" applyBorder="1" applyAlignment="1" applyProtection="1">
      <alignment vertical="center"/>
    </xf>
    <xf numFmtId="165" fontId="7" fillId="0" borderId="0" xfId="13" applyNumberFormat="1" applyFont="1" applyFill="1" applyBorder="1" applyAlignment="1" applyProtection="1">
      <alignment vertical="center"/>
    </xf>
    <xf numFmtId="0" fontId="5" fillId="0" borderId="0" xfId="0" applyFont="1" applyAlignment="1">
      <alignment vertical="center"/>
    </xf>
    <xf numFmtId="0" fontId="5" fillId="0" borderId="0" xfId="0" applyFont="1" applyAlignment="1">
      <alignment horizontal="center" vertical="center"/>
    </xf>
    <xf numFmtId="0" fontId="31" fillId="0" borderId="0" xfId="0" applyFont="1" applyAlignment="1">
      <alignment horizontal="center" vertical="center" wrapText="1"/>
    </xf>
    <xf numFmtId="0" fontId="6" fillId="0" borderId="0" xfId="0" applyFont="1" applyAlignment="1">
      <alignment vertical="center"/>
    </xf>
    <xf numFmtId="0" fontId="0" fillId="0" borderId="0" xfId="0" applyAlignment="1">
      <alignment horizontal="center" vertical="center"/>
    </xf>
    <xf numFmtId="4" fontId="0" fillId="0" borderId="0" xfId="0" applyNumberFormat="1" applyAlignment="1">
      <alignment vertical="center"/>
    </xf>
    <xf numFmtId="164" fontId="0" fillId="0" borderId="0" xfId="0" applyNumberFormat="1" applyAlignment="1">
      <alignment vertical="center"/>
    </xf>
    <xf numFmtId="3" fontId="0" fillId="0" borderId="0" xfId="0" applyNumberFormat="1" applyAlignment="1">
      <alignment vertical="center"/>
    </xf>
    <xf numFmtId="0" fontId="7" fillId="0" borderId="0" xfId="0" applyFont="1" applyAlignment="1">
      <alignment vertical="center"/>
    </xf>
    <xf numFmtId="4" fontId="7" fillId="0" borderId="0" xfId="0" applyNumberFormat="1" applyFont="1" applyAlignment="1">
      <alignment vertical="center"/>
    </xf>
    <xf numFmtId="164" fontId="7" fillId="0" borderId="0" xfId="0" applyNumberFormat="1" applyFont="1" applyAlignment="1">
      <alignment vertical="center"/>
    </xf>
    <xf numFmtId="3" fontId="7" fillId="0" borderId="0" xfId="0" applyNumberFormat="1" applyFont="1" applyAlignment="1">
      <alignment vertical="center"/>
    </xf>
    <xf numFmtId="0" fontId="7" fillId="0" borderId="0" xfId="0" applyFont="1" applyAlignment="1">
      <alignment horizontal="left" vertical="center"/>
    </xf>
    <xf numFmtId="0" fontId="3" fillId="0" borderId="0" xfId="0" applyFont="1" applyAlignment="1">
      <alignment vertical="center"/>
    </xf>
    <xf numFmtId="0" fontId="14" fillId="6" borderId="0" xfId="0" applyFont="1" applyFill="1" applyAlignment="1">
      <alignment vertical="center"/>
    </xf>
    <xf numFmtId="0" fontId="14" fillId="0" borderId="0" xfId="0" applyFont="1" applyAlignment="1">
      <alignment vertical="center"/>
    </xf>
    <xf numFmtId="0" fontId="7" fillId="0" borderId="0" xfId="0" applyFont="1" applyAlignment="1">
      <alignment horizontal="center" vertical="center"/>
    </xf>
    <xf numFmtId="3" fontId="3" fillId="0" borderId="5" xfId="3" applyNumberFormat="1" applyFont="1" applyBorder="1" applyAlignment="1">
      <alignment vertical="center" textRotation="67" wrapText="1"/>
    </xf>
    <xf numFmtId="0" fontId="6" fillId="8" borderId="1" xfId="3" applyFont="1" applyFill="1" applyBorder="1" applyAlignment="1">
      <alignment vertical="center" wrapText="1"/>
    </xf>
    <xf numFmtId="0" fontId="7" fillId="10" borderId="1" xfId="0" applyFont="1" applyFill="1" applyBorder="1" applyAlignment="1">
      <alignment vertical="center" wrapText="1"/>
    </xf>
    <xf numFmtId="0" fontId="3" fillId="8" borderId="1" xfId="0" applyFont="1" applyFill="1" applyBorder="1" applyAlignment="1">
      <alignment vertical="center" wrapText="1"/>
    </xf>
    <xf numFmtId="0" fontId="0" fillId="8" borderId="1" xfId="0" applyFill="1" applyBorder="1" applyAlignment="1">
      <alignment vertical="center"/>
    </xf>
    <xf numFmtId="0" fontId="0" fillId="10" borderId="1" xfId="0" applyFill="1" applyBorder="1" applyAlignment="1">
      <alignment vertical="center"/>
    </xf>
    <xf numFmtId="2" fontId="11" fillId="8" borderId="1" xfId="3" applyNumberFormat="1" applyFill="1" applyBorder="1" applyAlignment="1">
      <alignment vertical="center"/>
    </xf>
    <xf numFmtId="4" fontId="8" fillId="6" borderId="1" xfId="3" applyNumberFormat="1" applyFont="1" applyFill="1" applyBorder="1" applyAlignment="1">
      <alignment vertical="center"/>
    </xf>
    <xf numFmtId="4" fontId="8" fillId="8" borderId="1" xfId="3" applyNumberFormat="1" applyFont="1" applyFill="1" applyBorder="1" applyAlignment="1">
      <alignment vertical="center"/>
    </xf>
    <xf numFmtId="166" fontId="8" fillId="6" borderId="1" xfId="3" applyNumberFormat="1" applyFont="1" applyFill="1" applyBorder="1" applyAlignment="1">
      <alignment vertical="center"/>
    </xf>
    <xf numFmtId="10" fontId="0" fillId="8" borderId="1" xfId="12" applyNumberFormat="1" applyFont="1" applyFill="1" applyBorder="1" applyAlignment="1" applyProtection="1">
      <alignment vertical="center"/>
    </xf>
    <xf numFmtId="0" fontId="28" fillId="8" borderId="1" xfId="0" applyFont="1" applyFill="1" applyBorder="1" applyAlignment="1">
      <alignment vertical="center"/>
    </xf>
    <xf numFmtId="2" fontId="0" fillId="8" borderId="1" xfId="0" applyNumberFormat="1" applyFill="1" applyBorder="1" applyAlignment="1">
      <alignment vertical="center"/>
    </xf>
    <xf numFmtId="0" fontId="12" fillId="0" borderId="0" xfId="0" applyFont="1" applyAlignment="1">
      <alignment horizontal="center" vertical="center" wrapText="1"/>
    </xf>
    <xf numFmtId="0" fontId="3" fillId="0" borderId="0" xfId="3" applyFont="1" applyAlignment="1">
      <alignment horizontal="left" vertical="center"/>
    </xf>
    <xf numFmtId="0" fontId="7" fillId="0" borderId="0" xfId="3" applyFont="1" applyAlignment="1">
      <alignment horizontal="left" vertical="center"/>
    </xf>
    <xf numFmtId="0" fontId="32" fillId="6" borderId="0" xfId="14" applyFill="1" applyAlignment="1">
      <alignment horizontal="left" vertical="top"/>
    </xf>
    <xf numFmtId="0" fontId="32" fillId="0" borderId="0" xfId="14" applyAlignment="1">
      <alignment horizontal="left" vertical="top"/>
    </xf>
    <xf numFmtId="0" fontId="16" fillId="6" borderId="1" xfId="0" applyFont="1" applyFill="1" applyBorder="1" applyAlignment="1">
      <alignment horizontal="center" vertical="center"/>
    </xf>
    <xf numFmtId="169" fontId="16" fillId="6" borderId="1" xfId="9" applyNumberFormat="1" applyFont="1" applyFill="1" applyBorder="1" applyAlignment="1">
      <alignment horizontal="right" vertical="center"/>
    </xf>
    <xf numFmtId="168" fontId="18" fillId="6" borderId="1" xfId="0" applyNumberFormat="1" applyFont="1" applyFill="1" applyBorder="1" applyAlignment="1">
      <alignment horizontal="right" vertical="center"/>
    </xf>
    <xf numFmtId="170" fontId="18" fillId="7" borderId="1" xfId="0" applyNumberFormat="1" applyFont="1" applyFill="1" applyBorder="1" applyAlignment="1">
      <alignment horizontal="right" vertical="center"/>
    </xf>
    <xf numFmtId="172" fontId="18" fillId="7" borderId="11" xfId="0" applyNumberFormat="1" applyFont="1" applyFill="1" applyBorder="1" applyAlignment="1">
      <alignment horizontal="right" vertical="center"/>
    </xf>
    <xf numFmtId="172" fontId="18" fillId="7" borderId="10" xfId="0" applyNumberFormat="1" applyFont="1" applyFill="1" applyBorder="1" applyAlignment="1">
      <alignment horizontal="right" vertical="center"/>
    </xf>
    <xf numFmtId="168" fontId="18" fillId="6" borderId="1" xfId="9" applyNumberFormat="1" applyFont="1" applyFill="1" applyBorder="1" applyAlignment="1">
      <alignment horizontal="right" vertical="center"/>
    </xf>
    <xf numFmtId="168" fontId="18" fillId="6" borderId="1" xfId="0" applyNumberFormat="1" applyFont="1" applyFill="1" applyBorder="1" applyAlignment="1">
      <alignment horizontal="center" vertical="center"/>
    </xf>
    <xf numFmtId="168" fontId="18" fillId="6" borderId="1" xfId="9" applyNumberFormat="1" applyFont="1" applyFill="1" applyBorder="1" applyAlignment="1">
      <alignment vertical="center"/>
    </xf>
    <xf numFmtId="173" fontId="18" fillId="6" borderId="1" xfId="9" applyNumberFormat="1" applyFont="1" applyFill="1" applyBorder="1" applyAlignment="1">
      <alignment vertical="center"/>
    </xf>
    <xf numFmtId="174" fontId="16" fillId="6" borderId="1" xfId="9" applyNumberFormat="1" applyFont="1" applyFill="1" applyBorder="1" applyAlignment="1">
      <alignment horizontal="right" vertical="center"/>
    </xf>
    <xf numFmtId="0" fontId="29" fillId="0" borderId="0" xfId="0" applyFont="1" applyAlignment="1">
      <alignment horizontal="center"/>
    </xf>
    <xf numFmtId="164" fontId="14" fillId="6" borderId="0" xfId="0" applyNumberFormat="1" applyFont="1" applyFill="1" applyAlignment="1">
      <alignment vertical="center"/>
    </xf>
    <xf numFmtId="0" fontId="14" fillId="6" borderId="0" xfId="0" applyFont="1" applyFill="1"/>
    <xf numFmtId="164" fontId="14" fillId="0" borderId="0" xfId="0" applyNumberFormat="1" applyFont="1" applyAlignment="1">
      <alignment vertical="center"/>
    </xf>
    <xf numFmtId="0" fontId="2" fillId="0" borderId="0" xfId="0" applyFont="1" applyAlignment="1">
      <alignment horizontal="center"/>
    </xf>
    <xf numFmtId="166" fontId="2" fillId="0" borderId="0" xfId="0" applyNumberFormat="1" applyFont="1"/>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0" xfId="0" applyFont="1" applyAlignment="1">
      <alignment wrapText="1"/>
    </xf>
    <xf numFmtId="0" fontId="14" fillId="0" borderId="3" xfId="0" applyFont="1" applyBorder="1" applyAlignment="1">
      <alignment wrapText="1"/>
    </xf>
    <xf numFmtId="0" fontId="14" fillId="0" borderId="13" xfId="0" applyFont="1" applyBorder="1" applyAlignment="1">
      <alignment wrapText="1"/>
    </xf>
    <xf numFmtId="0" fontId="14" fillId="0" borderId="4" xfId="0" applyFont="1" applyBorder="1" applyAlignment="1">
      <alignment wrapText="1"/>
    </xf>
    <xf numFmtId="0" fontId="7" fillId="0" borderId="0" xfId="0" applyFont="1"/>
    <xf numFmtId="0" fontId="7" fillId="0" borderId="3" xfId="0" applyFont="1" applyBorder="1" applyAlignment="1">
      <alignment horizontal="center"/>
    </xf>
    <xf numFmtId="0" fontId="7" fillId="0" borderId="13" xfId="0" applyFont="1" applyBorder="1" applyAlignment="1">
      <alignment horizontal="center"/>
    </xf>
    <xf numFmtId="166" fontId="14" fillId="0" borderId="13" xfId="0" applyNumberFormat="1" applyFont="1" applyBorder="1"/>
    <xf numFmtId="0" fontId="14" fillId="6" borderId="1" xfId="0" applyFont="1" applyFill="1" applyBorder="1" applyAlignment="1">
      <alignment horizontal="left" wrapText="1"/>
    </xf>
    <xf numFmtId="10" fontId="0" fillId="8" borderId="0" xfId="12" applyNumberFormat="1" applyFont="1" applyFill="1" applyBorder="1" applyAlignment="1" applyProtection="1">
      <alignment vertical="center"/>
    </xf>
    <xf numFmtId="165" fontId="8" fillId="6" borderId="1" xfId="13" applyNumberFormat="1" applyFont="1" applyFill="1" applyBorder="1" applyAlignment="1" applyProtection="1">
      <alignment vertical="center"/>
    </xf>
    <xf numFmtId="0" fontId="25" fillId="0" borderId="16" xfId="0" applyFont="1" applyBorder="1" applyAlignment="1">
      <alignment horizontal="center" vertical="center"/>
    </xf>
    <xf numFmtId="0" fontId="29" fillId="0" borderId="0" xfId="0" applyFont="1"/>
    <xf numFmtId="0" fontId="29" fillId="0" borderId="0" xfId="0" applyFont="1" applyAlignment="1">
      <alignment horizontal="right"/>
    </xf>
    <xf numFmtId="0" fontId="7" fillId="0" borderId="1" xfId="0" applyFont="1" applyBorder="1" applyAlignment="1">
      <alignment vertical="center"/>
    </xf>
    <xf numFmtId="0" fontId="7" fillId="11" borderId="14" xfId="0" applyFont="1" applyFill="1" applyBorder="1" applyAlignment="1">
      <alignment horizontal="center" vertical="center"/>
    </xf>
    <xf numFmtId="166" fontId="14" fillId="0" borderId="14" xfId="0" applyNumberFormat="1" applyFont="1" applyBorder="1" applyAlignment="1">
      <alignment vertical="center"/>
    </xf>
    <xf numFmtId="166" fontId="14" fillId="6" borderId="1" xfId="0" applyNumberFormat="1" applyFont="1" applyFill="1" applyBorder="1" applyAlignment="1">
      <alignment horizontal="center" vertical="center"/>
    </xf>
    <xf numFmtId="166" fontId="14" fillId="0" borderId="1" xfId="0" applyNumberFormat="1" applyFont="1" applyBorder="1" applyAlignment="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4" fontId="7" fillId="0" borderId="1" xfId="0" applyNumberFormat="1" applyFont="1" applyBorder="1" applyAlignment="1">
      <alignment horizontal="center" vertical="center"/>
    </xf>
    <xf numFmtId="4" fontId="14" fillId="6" borderId="1" xfId="0" applyNumberFormat="1" applyFont="1" applyFill="1" applyBorder="1" applyAlignment="1">
      <alignment horizontal="center" vertical="center"/>
    </xf>
    <xf numFmtId="0" fontId="0" fillId="0" borderId="14" xfId="0" applyBorder="1" applyAlignment="1">
      <alignment vertical="center"/>
    </xf>
    <xf numFmtId="4" fontId="26" fillId="0" borderId="15" xfId="1" applyNumberFormat="1" applyFont="1" applyBorder="1" applyAlignment="1">
      <alignment horizontal="center" vertical="center"/>
    </xf>
    <xf numFmtId="0" fontId="26" fillId="0" borderId="15" xfId="1" applyFont="1" applyBorder="1" applyAlignment="1">
      <alignment horizontal="center" vertical="center"/>
    </xf>
    <xf numFmtId="0" fontId="26" fillId="0" borderId="15" xfId="1" applyFont="1" applyBorder="1" applyAlignment="1">
      <alignment vertical="center"/>
    </xf>
    <xf numFmtId="0" fontId="0" fillId="0" borderId="1" xfId="0" applyBorder="1" applyAlignment="1">
      <alignment vertical="center"/>
    </xf>
    <xf numFmtId="4" fontId="26" fillId="0" borderId="1" xfId="1" applyNumberFormat="1" applyFont="1" applyBorder="1" applyAlignment="1">
      <alignment horizontal="center" vertical="center"/>
    </xf>
    <xf numFmtId="0" fontId="26" fillId="0" borderId="1" xfId="1" applyFont="1" applyBorder="1" applyAlignment="1">
      <alignment horizontal="center" vertical="center"/>
    </xf>
    <xf numFmtId="0" fontId="26" fillId="0" borderId="1" xfId="1" applyFont="1" applyBorder="1" applyAlignment="1">
      <alignment vertical="center"/>
    </xf>
    <xf numFmtId="0" fontId="4" fillId="0" borderId="1" xfId="1" applyFont="1" applyBorder="1" applyAlignment="1">
      <alignment vertical="center" wrapText="1"/>
    </xf>
    <xf numFmtId="166" fontId="14" fillId="6" borderId="1" xfId="0" applyNumberFormat="1" applyFont="1" applyFill="1" applyBorder="1" applyAlignment="1">
      <alignment horizontal="center" vertical="center"/>
    </xf>
    <xf numFmtId="0" fontId="7" fillId="0" borderId="1" xfId="0" applyFont="1" applyBorder="1" applyAlignment="1">
      <alignment horizontal="center"/>
    </xf>
    <xf numFmtId="0" fontId="14" fillId="0" borderId="0" xfId="0" applyFont="1" applyAlignment="1">
      <alignment horizontal="center" wrapText="1"/>
    </xf>
    <xf numFmtId="0" fontId="14" fillId="0" borderId="0" xfId="0" applyFont="1" applyAlignment="1">
      <alignment horizontal="left" wrapText="1"/>
    </xf>
    <xf numFmtId="0" fontId="2" fillId="0" borderId="0" xfId="0" applyFont="1" applyAlignment="1">
      <alignment horizontal="left" vertical="center" wrapText="1"/>
    </xf>
    <xf numFmtId="0" fontId="14" fillId="0" borderId="0" xfId="0" applyFont="1" applyAlignment="1">
      <alignment horizontal="left" vertical="center" wrapText="1"/>
    </xf>
    <xf numFmtId="0" fontId="7" fillId="0" borderId="3" xfId="0" applyFont="1" applyBorder="1" applyAlignment="1">
      <alignment horizontal="center"/>
    </xf>
    <xf numFmtId="0" fontId="7" fillId="0" borderId="13" xfId="0" applyFont="1" applyBorder="1" applyAlignment="1">
      <alignment horizontal="center"/>
    </xf>
    <xf numFmtId="0" fontId="7" fillId="0" borderId="4" xfId="0" applyFont="1" applyBorder="1" applyAlignment="1">
      <alignment horizontal="center"/>
    </xf>
    <xf numFmtId="0" fontId="2" fillId="0" borderId="0" xfId="0" applyFont="1" applyAlignment="1">
      <alignment horizontal="center"/>
    </xf>
    <xf numFmtId="166" fontId="14" fillId="6" borderId="14" xfId="0" applyNumberFormat="1" applyFont="1" applyFill="1" applyBorder="1" applyAlignment="1">
      <alignment horizontal="center" vertical="center"/>
    </xf>
    <xf numFmtId="0" fontId="3" fillId="2" borderId="0" xfId="0" applyFont="1" applyFill="1" applyAlignment="1">
      <alignment horizontal="center" vertical="center"/>
    </xf>
    <xf numFmtId="0" fontId="7" fillId="0" borderId="0" xfId="0" applyFont="1" applyAlignment="1">
      <alignment horizontal="left" vertical="center"/>
    </xf>
    <xf numFmtId="0" fontId="21" fillId="0" borderId="0" xfId="0" applyFont="1" applyAlignment="1">
      <alignment horizontal="left"/>
    </xf>
    <xf numFmtId="49" fontId="14" fillId="0" borderId="0" xfId="0" applyNumberFormat="1" applyFont="1" applyAlignment="1">
      <alignment horizontal="left" wrapText="1"/>
    </xf>
    <xf numFmtId="0" fontId="14" fillId="0" borderId="7" xfId="0" applyFont="1" applyBorder="1" applyAlignment="1">
      <alignment horizontal="center" vertical="center" wrapText="1"/>
    </xf>
    <xf numFmtId="0" fontId="28" fillId="9" borderId="0" xfId="1" applyFont="1" applyFill="1" applyAlignment="1">
      <alignment horizontal="center" vertical="center"/>
    </xf>
    <xf numFmtId="0" fontId="0" fillId="0" borderId="0" xfId="0" applyAlignment="1">
      <alignment horizontal="left"/>
    </xf>
    <xf numFmtId="0" fontId="3" fillId="0" borderId="0" xfId="0" applyFont="1" applyAlignment="1">
      <alignment horizontal="left" vertical="center"/>
    </xf>
    <xf numFmtId="0" fontId="29" fillId="0" borderId="0" xfId="0" applyFont="1" applyAlignment="1">
      <alignment horizontal="center"/>
    </xf>
    <xf numFmtId="0" fontId="3" fillId="0" borderId="0" xfId="3" applyFont="1" applyAlignment="1" applyProtection="1">
      <alignment horizontal="left" vertical="center" wrapText="1"/>
      <protection hidden="1"/>
    </xf>
    <xf numFmtId="0" fontId="3" fillId="2" borderId="0" xfId="3" applyFont="1" applyFill="1" applyAlignment="1">
      <alignment horizontal="center" vertical="center"/>
    </xf>
    <xf numFmtId="0" fontId="12" fillId="0" borderId="1" xfId="3" applyFont="1" applyBorder="1" applyAlignment="1">
      <alignment horizontal="left"/>
    </xf>
    <xf numFmtId="164" fontId="8" fillId="0" borderId="1" xfId="3" applyNumberFormat="1" applyFont="1" applyBorder="1" applyAlignment="1">
      <alignment horizontal="center"/>
    </xf>
    <xf numFmtId="0" fontId="3" fillId="0" borderId="0" xfId="3" applyFont="1" applyAlignment="1">
      <alignment horizontal="left" vertical="center" wrapText="1"/>
    </xf>
    <xf numFmtId="0" fontId="12" fillId="0" borderId="1" xfId="0" applyFont="1" applyBorder="1" applyAlignment="1">
      <alignment horizontal="center" vertical="center"/>
    </xf>
    <xf numFmtId="0" fontId="18" fillId="0" borderId="8" xfId="9" applyFont="1" applyBorder="1" applyAlignment="1">
      <alignment vertical="center"/>
    </xf>
    <xf numFmtId="0" fontId="17" fillId="0" borderId="9" xfId="0" applyFont="1" applyBorder="1" applyAlignment="1">
      <alignment vertical="center"/>
    </xf>
    <xf numFmtId="0" fontId="18" fillId="0" borderId="3" xfId="9" applyFont="1" applyBorder="1" applyAlignment="1">
      <alignment vertical="center"/>
    </xf>
    <xf numFmtId="0" fontId="17" fillId="0" borderId="4" xfId="0" applyFont="1" applyBorder="1" applyAlignment="1">
      <alignment vertical="center"/>
    </xf>
    <xf numFmtId="0" fontId="16" fillId="0" borderId="3" xfId="9" applyFont="1" applyBorder="1" applyAlignment="1">
      <alignment vertical="center"/>
    </xf>
    <xf numFmtId="0" fontId="16" fillId="0" borderId="5" xfId="9" applyFont="1" applyBorder="1" applyAlignment="1">
      <alignment vertical="center"/>
    </xf>
    <xf numFmtId="0" fontId="5" fillId="0" borderId="0" xfId="0" applyFont="1" applyAlignment="1">
      <alignment horizontal="center" vertical="center"/>
    </xf>
    <xf numFmtId="0" fontId="18" fillId="0" borderId="10" xfId="9" applyFont="1" applyBorder="1" applyAlignment="1">
      <alignment vertical="center"/>
    </xf>
    <xf numFmtId="0" fontId="16" fillId="4" borderId="5" xfId="9" applyFont="1" applyFill="1" applyBorder="1" applyAlignment="1">
      <alignment horizontal="right" vertical="center"/>
    </xf>
    <xf numFmtId="0" fontId="3" fillId="3" borderId="0" xfId="0" applyFont="1" applyFill="1" applyAlignment="1">
      <alignment horizontal="center" vertical="center"/>
    </xf>
    <xf numFmtId="0" fontId="18" fillId="0" borderId="11" xfId="9" applyFont="1" applyBorder="1" applyAlignment="1">
      <alignment vertical="center" wrapText="1"/>
    </xf>
    <xf numFmtId="0" fontId="18" fillId="0" borderId="12" xfId="9" applyFont="1" applyBorder="1" applyAlignment="1">
      <alignment vertical="center" wrapText="1"/>
    </xf>
    <xf numFmtId="0" fontId="18" fillId="0" borderId="3" xfId="9" applyFont="1" applyBorder="1" applyAlignment="1">
      <alignment horizontal="left" vertical="center"/>
    </xf>
    <xf numFmtId="0" fontId="18" fillId="0" borderId="4" xfId="9" applyFont="1" applyBorder="1" applyAlignment="1">
      <alignment horizontal="left" vertical="center"/>
    </xf>
    <xf numFmtId="0" fontId="18" fillId="0" borderId="11" xfId="9" applyFont="1" applyBorder="1" applyAlignment="1">
      <alignment horizontal="left" vertical="center" wrapText="1"/>
    </xf>
    <xf numFmtId="0" fontId="18" fillId="0" borderId="12" xfId="9" applyFont="1" applyBorder="1" applyAlignment="1">
      <alignment horizontal="left" vertical="center" wrapText="1"/>
    </xf>
    <xf numFmtId="0" fontId="16" fillId="5" borderId="3" xfId="9" applyFont="1" applyFill="1" applyBorder="1" applyAlignment="1">
      <alignment horizontal="right" vertical="center"/>
    </xf>
    <xf numFmtId="0" fontId="16" fillId="0" borderId="3" xfId="9" applyFont="1" applyBorder="1" applyAlignment="1">
      <alignment horizontal="right" vertical="center"/>
    </xf>
    <xf numFmtId="0" fontId="16" fillId="0" borderId="5" xfId="9" applyFont="1" applyBorder="1" applyAlignment="1">
      <alignment vertical="center" wrapText="1"/>
    </xf>
    <xf numFmtId="0" fontId="16" fillId="0" borderId="4" xfId="9" applyFont="1" applyBorder="1" applyAlignment="1">
      <alignment horizontal="right" vertical="center"/>
    </xf>
    <xf numFmtId="0" fontId="16" fillId="0" borderId="3" xfId="9" applyFont="1" applyBorder="1" applyAlignment="1">
      <alignment vertical="center" wrapText="1"/>
    </xf>
    <xf numFmtId="0" fontId="16" fillId="5" borderId="3" xfId="9" applyFont="1" applyFill="1" applyBorder="1" applyAlignment="1">
      <alignment horizontal="left" vertical="center"/>
    </xf>
    <xf numFmtId="0" fontId="17" fillId="0" borderId="4" xfId="0" applyFont="1" applyBorder="1" applyAlignment="1">
      <alignment horizontal="right" vertical="center"/>
    </xf>
    <xf numFmtId="0" fontId="19" fillId="0" borderId="0" xfId="0" applyFont="1" applyAlignment="1">
      <alignment vertical="center" wrapText="1"/>
    </xf>
    <xf numFmtId="0" fontId="0" fillId="0" borderId="0" xfId="0" applyAlignment="1">
      <alignment vertical="center"/>
    </xf>
    <xf numFmtId="0" fontId="10" fillId="0" borderId="0" xfId="0" applyFont="1" applyAlignment="1">
      <alignment horizontal="right"/>
    </xf>
    <xf numFmtId="172" fontId="18" fillId="0" borderId="1" xfId="9" applyNumberFormat="1" applyFont="1" applyBorder="1" applyAlignment="1">
      <alignment horizontal="center" vertical="center"/>
    </xf>
    <xf numFmtId="169" fontId="16" fillId="0" borderId="1" xfId="0" applyNumberFormat="1" applyFont="1" applyBorder="1" applyAlignment="1">
      <alignment horizontal="center" vertical="center"/>
    </xf>
    <xf numFmtId="172" fontId="16" fillId="0" borderId="1" xfId="9" applyNumberFormat="1" applyFont="1" applyBorder="1" applyAlignment="1">
      <alignment horizontal="left" vertical="center" wrapText="1"/>
    </xf>
    <xf numFmtId="172" fontId="18" fillId="7" borderId="1" xfId="9" applyNumberFormat="1" applyFont="1" applyFill="1" applyBorder="1" applyAlignment="1">
      <alignment horizontal="center" vertical="center"/>
    </xf>
    <xf numFmtId="7" fontId="18" fillId="7" borderId="3" xfId="9" applyNumberFormat="1" applyFont="1" applyFill="1" applyBorder="1" applyAlignment="1">
      <alignment horizontal="center" vertical="center"/>
    </xf>
    <xf numFmtId="7" fontId="18" fillId="7" borderId="4" xfId="9" applyNumberFormat="1" applyFont="1" applyFill="1" applyBorder="1" applyAlignment="1">
      <alignment horizontal="center" vertical="center"/>
    </xf>
    <xf numFmtId="0" fontId="12" fillId="3" borderId="0" xfId="0" applyFont="1" applyFill="1" applyAlignment="1">
      <alignment horizontal="center" vertical="center" wrapText="1"/>
    </xf>
  </cellXfs>
  <cellStyles count="15">
    <cellStyle name="Euro" xfId="10" xr:uid="{00000000-0005-0000-0000-000000000000}"/>
    <cellStyle name="Prozent" xfId="12" builtinId="5"/>
    <cellStyle name="Standard" xfId="0" builtinId="0"/>
    <cellStyle name="Standard 2" xfId="3" xr:uid="{00000000-0005-0000-0000-000002000000}"/>
    <cellStyle name="Standard 2 2" xfId="8" xr:uid="{00000000-0005-0000-0000-000003000000}"/>
    <cellStyle name="Standard 3" xfId="1" xr:uid="{00000000-0005-0000-0000-000004000000}"/>
    <cellStyle name="Standard 3 2" xfId="2" xr:uid="{00000000-0005-0000-0000-000005000000}"/>
    <cellStyle name="Standard 4" xfId="5" xr:uid="{00000000-0005-0000-0000-000006000000}"/>
    <cellStyle name="Standard 4 2" xfId="14" xr:uid="{34BC036A-EAEA-470A-9079-BD9AF7D46A4B}"/>
    <cellStyle name="Standard 5" xfId="6" xr:uid="{00000000-0005-0000-0000-000007000000}"/>
    <cellStyle name="Standard 6" xfId="7" xr:uid="{00000000-0005-0000-0000-000008000000}"/>
    <cellStyle name="Standard_Anlage D_20120302_Gebäude 650-Wohlgelegen_Flächen_GR_NEU" xfId="11" xr:uid="{A9401B85-CF4A-42A5-B680-A272B5992D7F}"/>
    <cellStyle name="Standard_STD_SATZ" xfId="9" xr:uid="{00000000-0005-0000-0000-00000A000000}"/>
    <cellStyle name="Währung" xfId="13" builtinId="4"/>
    <cellStyle name="Währung 2" xfId="4" xr:uid="{00000000-0005-0000-0000-00000C000000}"/>
  </cellStyles>
  <dxfs count="6">
    <dxf>
      <font>
        <b val="0"/>
        <condense val="0"/>
        <extend val="0"/>
        <sz val="11"/>
        <color indexed="8"/>
      </font>
      <fill>
        <patternFill patternType="solid">
          <fgColor indexed="49"/>
          <bgColor indexed="11"/>
        </patternFill>
      </fill>
    </dxf>
    <dxf>
      <font>
        <b val="0"/>
        <condense val="0"/>
        <extend val="0"/>
        <sz val="11"/>
        <color indexed="8"/>
      </font>
      <fill>
        <patternFill patternType="solid">
          <fgColor indexed="60"/>
          <bgColor indexed="10"/>
        </patternFill>
      </fill>
    </dxf>
    <dxf>
      <font>
        <b val="0"/>
        <condense val="0"/>
        <extend val="0"/>
        <sz val="11"/>
        <color indexed="8"/>
      </font>
      <fill>
        <patternFill patternType="solid">
          <fgColor indexed="60"/>
          <bgColor indexed="10"/>
        </patternFill>
      </fill>
    </dxf>
    <dxf>
      <font>
        <b val="0"/>
        <condense val="0"/>
        <extend val="0"/>
        <sz val="11"/>
        <color indexed="8"/>
      </font>
      <fill>
        <patternFill patternType="solid">
          <fgColor indexed="49"/>
          <bgColor indexed="11"/>
        </patternFill>
      </fill>
    </dxf>
    <dxf>
      <font>
        <b val="0"/>
        <condense val="0"/>
        <extend val="0"/>
        <sz val="11"/>
        <color indexed="8"/>
      </font>
      <fill>
        <patternFill patternType="solid">
          <fgColor indexed="60"/>
          <bgColor indexed="10"/>
        </patternFill>
      </fill>
    </dxf>
    <dxf>
      <font>
        <b val="0"/>
        <condense val="0"/>
        <extend val="0"/>
        <sz val="11"/>
        <color indexed="8"/>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1692089</xdr:colOff>
      <xdr:row>0</xdr:row>
      <xdr:rowOff>168088</xdr:rowOff>
    </xdr:from>
    <xdr:to>
      <xdr:col>8</xdr:col>
      <xdr:colOff>36713</xdr:colOff>
      <xdr:row>7</xdr:row>
      <xdr:rowOff>74519</xdr:rowOff>
    </xdr:to>
    <xdr:pic>
      <xdr:nvPicPr>
        <xdr:cNvPr id="3" name="Grafik 2" descr="Logo BGHM 4c 3z___30vH-01">
          <a:extLst>
            <a:ext uri="{FF2B5EF4-FFF2-40B4-BE49-F238E27FC236}">
              <a16:creationId xmlns:a16="http://schemas.microsoft.com/office/drawing/2014/main" id="{4B2AFBA2-D6AB-4D4E-A373-13AE34FDF0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5971" y="168088"/>
          <a:ext cx="2995066" cy="1206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388327</xdr:colOff>
      <xdr:row>0</xdr:row>
      <xdr:rowOff>104775</xdr:rowOff>
    </xdr:from>
    <xdr:to>
      <xdr:col>11</xdr:col>
      <xdr:colOff>10140</xdr:colOff>
      <xdr:row>7</xdr:row>
      <xdr:rowOff>1215</xdr:rowOff>
    </xdr:to>
    <xdr:pic>
      <xdr:nvPicPr>
        <xdr:cNvPr id="4" name="Grafik 3" descr="Logo BGHM 4c 3z___30vH-01">
          <a:extLst>
            <a:ext uri="{FF2B5EF4-FFF2-40B4-BE49-F238E27FC236}">
              <a16:creationId xmlns:a16="http://schemas.microsoft.com/office/drawing/2014/main" id="{51E9DC14-F028-437A-9A98-2410CB7D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9602" y="104775"/>
          <a:ext cx="2917463" cy="120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1190625</xdr:colOff>
      <xdr:row>0</xdr:row>
      <xdr:rowOff>28575</xdr:rowOff>
    </xdr:from>
    <xdr:to>
      <xdr:col>4</xdr:col>
      <xdr:colOff>773501</xdr:colOff>
      <xdr:row>6</xdr:row>
      <xdr:rowOff>163140</xdr:rowOff>
    </xdr:to>
    <xdr:pic>
      <xdr:nvPicPr>
        <xdr:cNvPr id="3" name="Grafik 2" descr="Logo BGHM 4c 3z___30vH-01">
          <a:extLst>
            <a:ext uri="{FF2B5EF4-FFF2-40B4-BE49-F238E27FC236}">
              <a16:creationId xmlns:a16="http://schemas.microsoft.com/office/drawing/2014/main" id="{5B3BA4D6-3903-4C4C-9F19-5A7EA0F611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0700" y="28575"/>
          <a:ext cx="2754701" cy="1258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1190625</xdr:colOff>
      <xdr:row>0</xdr:row>
      <xdr:rowOff>28575</xdr:rowOff>
    </xdr:from>
    <xdr:to>
      <xdr:col>4</xdr:col>
      <xdr:colOff>773501</xdr:colOff>
      <xdr:row>6</xdr:row>
      <xdr:rowOff>163140</xdr:rowOff>
    </xdr:to>
    <xdr:pic>
      <xdr:nvPicPr>
        <xdr:cNvPr id="3" name="Grafik 2" descr="Logo BGHM 4c 3z___30vH-01">
          <a:extLst>
            <a:ext uri="{FF2B5EF4-FFF2-40B4-BE49-F238E27FC236}">
              <a16:creationId xmlns:a16="http://schemas.microsoft.com/office/drawing/2014/main" id="{215B255D-F2E6-4733-AAFE-FAA88ABDD8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0700" y="28575"/>
          <a:ext cx="2754701" cy="1258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209550</xdr:colOff>
      <xdr:row>0</xdr:row>
      <xdr:rowOff>66675</xdr:rowOff>
    </xdr:from>
    <xdr:to>
      <xdr:col>8</xdr:col>
      <xdr:colOff>1116401</xdr:colOff>
      <xdr:row>7</xdr:row>
      <xdr:rowOff>58365</xdr:rowOff>
    </xdr:to>
    <xdr:pic>
      <xdr:nvPicPr>
        <xdr:cNvPr id="3" name="Grafik 2" descr="Logo BGHM 4c 3z___30vH-01">
          <a:extLst>
            <a:ext uri="{FF2B5EF4-FFF2-40B4-BE49-F238E27FC236}">
              <a16:creationId xmlns:a16="http://schemas.microsoft.com/office/drawing/2014/main" id="{26EBBD6E-EDFD-4B74-AF9F-2D4E50B573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81725" y="66675"/>
          <a:ext cx="2754701" cy="1258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D77F-15C8-40BD-A822-CA02EA197A0D}">
  <dimension ref="B3:I643"/>
  <sheetViews>
    <sheetView showGridLines="0" topLeftCell="A6" zoomScaleNormal="100" workbookViewId="0">
      <selection activeCell="H29" sqref="H29"/>
    </sheetView>
  </sheetViews>
  <sheetFormatPr baseColWidth="10" defaultColWidth="11" defaultRowHeight="14.25" x14ac:dyDescent="0.2"/>
  <cols>
    <col min="1" max="1" width="5.125" customWidth="1"/>
    <col min="2" max="3" width="11.125" customWidth="1"/>
    <col min="4" max="4" width="30.625" customWidth="1"/>
    <col min="5" max="7" width="11.125" customWidth="1"/>
    <col min="8" max="8" width="61" bestFit="1" customWidth="1"/>
  </cols>
  <sheetData>
    <row r="3" spans="2:8" x14ac:dyDescent="0.2">
      <c r="B3" s="102" t="s">
        <v>133</v>
      </c>
    </row>
    <row r="4" spans="2:8" x14ac:dyDescent="0.2">
      <c r="B4" s="103" t="s">
        <v>152</v>
      </c>
    </row>
    <row r="5" spans="2:8" x14ac:dyDescent="0.2">
      <c r="B5" s="103" t="s">
        <v>145</v>
      </c>
    </row>
    <row r="6" spans="2:8" ht="15.75" x14ac:dyDescent="0.2">
      <c r="B6" s="104"/>
    </row>
    <row r="7" spans="2:8" ht="15.75" x14ac:dyDescent="0.2">
      <c r="B7" s="104" t="s">
        <v>146</v>
      </c>
    </row>
    <row r="9" spans="2:8" ht="30" customHeight="1" x14ac:dyDescent="0.2">
      <c r="B9" s="209" t="s">
        <v>147</v>
      </c>
      <c r="C9" s="209"/>
      <c r="D9" s="209"/>
      <c r="E9" s="209"/>
      <c r="F9" s="209"/>
      <c r="G9" s="209"/>
      <c r="H9" s="209"/>
    </row>
    <row r="11" spans="2:8" ht="15" x14ac:dyDescent="0.2">
      <c r="B11" s="211" t="s">
        <v>15</v>
      </c>
      <c r="C11" s="211"/>
      <c r="D11" s="211"/>
      <c r="E11" s="211"/>
      <c r="F11" s="211"/>
      <c r="G11" s="211"/>
      <c r="H11" s="211"/>
    </row>
    <row r="12" spans="2:8" x14ac:dyDescent="0.2">
      <c r="B12" s="210" t="s">
        <v>144</v>
      </c>
      <c r="C12" s="210"/>
      <c r="D12" s="210"/>
      <c r="E12" s="210"/>
      <c r="F12" s="210"/>
      <c r="G12" s="210"/>
      <c r="H12" s="210"/>
    </row>
    <row r="14" spans="2:8" ht="68.25" customHeight="1" thickBot="1" x14ac:dyDescent="0.25">
      <c r="B14" s="172" t="s">
        <v>139</v>
      </c>
      <c r="C14" s="172" t="s">
        <v>140</v>
      </c>
      <c r="D14" s="172" t="s">
        <v>141</v>
      </c>
      <c r="E14" s="92" t="s">
        <v>142</v>
      </c>
      <c r="F14" s="90" t="s">
        <v>138</v>
      </c>
      <c r="G14" s="90" t="s">
        <v>143</v>
      </c>
      <c r="H14" s="91" t="s">
        <v>100</v>
      </c>
    </row>
    <row r="15" spans="2:8" s="95" customFormat="1" x14ac:dyDescent="0.2">
      <c r="B15" s="184"/>
      <c r="C15" s="184"/>
      <c r="D15" s="184"/>
      <c r="E15" s="185">
        <v>30</v>
      </c>
      <c r="F15" s="186" t="s">
        <v>1</v>
      </c>
      <c r="G15" s="186">
        <v>1</v>
      </c>
      <c r="H15" s="187" t="s">
        <v>101</v>
      </c>
    </row>
    <row r="16" spans="2:8" s="95" customFormat="1" x14ac:dyDescent="0.2">
      <c r="B16" s="188"/>
      <c r="C16" s="188"/>
      <c r="D16" s="188"/>
      <c r="E16" s="189">
        <v>104</v>
      </c>
      <c r="F16" s="190" t="s">
        <v>1</v>
      </c>
      <c r="G16" s="190">
        <v>1</v>
      </c>
      <c r="H16" s="191" t="s">
        <v>102</v>
      </c>
    </row>
    <row r="17" spans="2:8" s="95" customFormat="1" x14ac:dyDescent="0.2">
      <c r="B17" s="188"/>
      <c r="C17" s="188"/>
      <c r="D17" s="188"/>
      <c r="E17" s="189">
        <v>72.099999999999994</v>
      </c>
      <c r="F17" s="190" t="s">
        <v>0</v>
      </c>
      <c r="G17" s="190">
        <v>1</v>
      </c>
      <c r="H17" s="191" t="s">
        <v>103</v>
      </c>
    </row>
    <row r="18" spans="2:8" s="95" customFormat="1" x14ac:dyDescent="0.2">
      <c r="B18" s="188"/>
      <c r="C18" s="188"/>
      <c r="D18" s="188"/>
      <c r="E18" s="189">
        <v>107.5</v>
      </c>
      <c r="F18" s="190" t="s">
        <v>0</v>
      </c>
      <c r="G18" s="190">
        <v>1</v>
      </c>
      <c r="H18" s="191" t="s">
        <v>104</v>
      </c>
    </row>
    <row r="19" spans="2:8" s="95" customFormat="1" x14ac:dyDescent="0.2">
      <c r="B19" s="188"/>
      <c r="C19" s="188"/>
      <c r="D19" s="188"/>
      <c r="E19" s="189">
        <v>724</v>
      </c>
      <c r="F19" s="190" t="s">
        <v>1</v>
      </c>
      <c r="G19" s="190">
        <v>1</v>
      </c>
      <c r="H19" s="191" t="s">
        <v>105</v>
      </c>
    </row>
    <row r="20" spans="2:8" s="95" customFormat="1" x14ac:dyDescent="0.2">
      <c r="B20" s="188"/>
      <c r="C20" s="188"/>
      <c r="D20" s="188"/>
      <c r="E20" s="189">
        <v>510</v>
      </c>
      <c r="F20" s="190" t="s">
        <v>1</v>
      </c>
      <c r="G20" s="190">
        <v>1</v>
      </c>
      <c r="H20" s="191" t="s">
        <v>106</v>
      </c>
    </row>
    <row r="21" spans="2:8" s="95" customFormat="1" x14ac:dyDescent="0.2">
      <c r="B21" s="188"/>
      <c r="C21" s="188"/>
      <c r="D21" s="188"/>
      <c r="E21" s="189">
        <v>91</v>
      </c>
      <c r="F21" s="190" t="s">
        <v>1</v>
      </c>
      <c r="G21" s="190">
        <v>1</v>
      </c>
      <c r="H21" s="191" t="s">
        <v>107</v>
      </c>
    </row>
    <row r="22" spans="2:8" s="95" customFormat="1" x14ac:dyDescent="0.2">
      <c r="B22" s="188"/>
      <c r="C22" s="188"/>
      <c r="D22" s="188"/>
      <c r="E22" s="189">
        <v>145.6</v>
      </c>
      <c r="F22" s="190" t="s">
        <v>1</v>
      </c>
      <c r="G22" s="190">
        <v>1</v>
      </c>
      <c r="H22" s="191" t="s">
        <v>108</v>
      </c>
    </row>
    <row r="23" spans="2:8" s="95" customFormat="1" x14ac:dyDescent="0.2">
      <c r="B23" s="188"/>
      <c r="C23" s="188"/>
      <c r="D23" s="188"/>
      <c r="E23" s="189">
        <v>252</v>
      </c>
      <c r="F23" s="190" t="s">
        <v>1</v>
      </c>
      <c r="G23" s="190">
        <v>1</v>
      </c>
      <c r="H23" s="191" t="s">
        <v>109</v>
      </c>
    </row>
    <row r="24" spans="2:8" s="95" customFormat="1" x14ac:dyDescent="0.2">
      <c r="B24" s="188"/>
      <c r="C24" s="188"/>
      <c r="D24" s="188"/>
      <c r="E24" s="189">
        <v>96</v>
      </c>
      <c r="F24" s="190" t="s">
        <v>110</v>
      </c>
      <c r="G24" s="190">
        <v>1</v>
      </c>
      <c r="H24" s="191" t="s">
        <v>111</v>
      </c>
    </row>
    <row r="25" spans="2:8" s="95" customFormat="1" ht="25.5" x14ac:dyDescent="0.2">
      <c r="B25" s="188"/>
      <c r="C25" s="188"/>
      <c r="D25" s="188"/>
      <c r="E25" s="189">
        <v>2190</v>
      </c>
      <c r="F25" s="190" t="s">
        <v>1</v>
      </c>
      <c r="G25" s="190">
        <v>1</v>
      </c>
      <c r="H25" s="192" t="s">
        <v>135</v>
      </c>
    </row>
    <row r="26" spans="2:8" s="95" customFormat="1" ht="25.5" x14ac:dyDescent="0.2">
      <c r="B26" s="188"/>
      <c r="C26" s="188"/>
      <c r="D26" s="188"/>
      <c r="E26" s="189">
        <v>5614</v>
      </c>
      <c r="F26" s="190" t="s">
        <v>1</v>
      </c>
      <c r="G26" s="190">
        <v>1</v>
      </c>
      <c r="H26" s="192" t="s">
        <v>136</v>
      </c>
    </row>
    <row r="27" spans="2:8" x14ac:dyDescent="0.2">
      <c r="E27" s="93"/>
      <c r="F27" s="93"/>
      <c r="G27" s="93"/>
      <c r="H27" s="94"/>
    </row>
    <row r="29" spans="2:8" x14ac:dyDescent="0.2">
      <c r="B29" s="98" t="s">
        <v>129</v>
      </c>
      <c r="F29" s="98"/>
      <c r="G29" s="98"/>
    </row>
    <row r="30" spans="2:8" x14ac:dyDescent="0.2">
      <c r="B30" s="98" t="s">
        <v>130</v>
      </c>
      <c r="F30" s="98"/>
      <c r="G30" s="98"/>
      <c r="H30" s="98"/>
    </row>
    <row r="31" spans="2:8" x14ac:dyDescent="0.2">
      <c r="B31" s="99" t="s">
        <v>131</v>
      </c>
      <c r="F31" s="173" t="s">
        <v>137</v>
      </c>
      <c r="H31" s="174" t="s">
        <v>153</v>
      </c>
    </row>
    <row r="643" spans="9:9" x14ac:dyDescent="0.2">
      <c r="I643" t="s">
        <v>112</v>
      </c>
    </row>
  </sheetData>
  <sheetProtection algorithmName="SHA-512" hashValue="LWNjGbVmL0kCK8hEUdOtTg9TxqfaJIV5dY0ogO5auMKuwaM8iOnPQHO5WEn3IEO5VNBDQEwidjQ2JUzhecSYSA==" saltValue="VTn/U1xjs4MvRLicMsmZWg==" spinCount="100000" sheet="1" objects="1" scenarios="1"/>
  <autoFilter ref="E14:H27" xr:uid="{00000000-0001-0000-0400-000000000000}"/>
  <mergeCells count="3">
    <mergeCell ref="B9:H9"/>
    <mergeCell ref="B12:H12"/>
    <mergeCell ref="B11:H11"/>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pageSetUpPr fitToPage="1"/>
  </sheetPr>
  <dimension ref="B1:S43"/>
  <sheetViews>
    <sheetView showGridLines="0" topLeftCell="A17" zoomScaleNormal="100" zoomScaleSheetLayoutView="100" workbookViewId="0">
      <selection activeCell="L30" sqref="L30"/>
    </sheetView>
  </sheetViews>
  <sheetFormatPr baseColWidth="10" defaultRowHeight="15" outlineLevelCol="1" x14ac:dyDescent="0.25"/>
  <cols>
    <col min="1" max="1" width="5.125" style="23" customWidth="1"/>
    <col min="2" max="2" width="6.75" style="23" customWidth="1"/>
    <col min="3" max="3" width="17.5" style="23" customWidth="1"/>
    <col min="4" max="4" width="12.875" style="23" customWidth="1"/>
    <col min="5" max="8" width="11.125" style="23" customWidth="1"/>
    <col min="9" max="9" width="14.625" style="23" customWidth="1"/>
    <col min="10" max="10" width="9.25" style="23" customWidth="1"/>
    <col min="11" max="11" width="19.375" style="23" customWidth="1"/>
    <col min="12" max="14" width="11" style="23"/>
    <col min="15" max="18" width="22.75" style="23" hidden="1" customWidth="1" outlineLevel="1"/>
    <col min="19" max="19" width="11" style="23" collapsed="1"/>
    <col min="20" max="258" width="11" style="23"/>
    <col min="259" max="259" width="6.75" style="23" customWidth="1"/>
    <col min="260" max="260" width="14.625" style="23" customWidth="1"/>
    <col min="261" max="261" width="12.875" style="23" customWidth="1"/>
    <col min="262" max="263" width="11.125" style="23" customWidth="1"/>
    <col min="264" max="264" width="14.625" style="23" customWidth="1"/>
    <col min="265" max="265" width="9.25" style="23" customWidth="1"/>
    <col min="266" max="266" width="19.375" style="23" customWidth="1"/>
    <col min="267" max="514" width="11" style="23"/>
    <col min="515" max="515" width="6.75" style="23" customWidth="1"/>
    <col min="516" max="516" width="14.625" style="23" customWidth="1"/>
    <col min="517" max="517" width="12.875" style="23" customWidth="1"/>
    <col min="518" max="519" width="11.125" style="23" customWidth="1"/>
    <col min="520" max="520" width="14.625" style="23" customWidth="1"/>
    <col min="521" max="521" width="9.25" style="23" customWidth="1"/>
    <col min="522" max="522" width="19.375" style="23" customWidth="1"/>
    <col min="523" max="770" width="11" style="23"/>
    <col min="771" max="771" width="6.75" style="23" customWidth="1"/>
    <col min="772" max="772" width="14.625" style="23" customWidth="1"/>
    <col min="773" max="773" width="12.875" style="23" customWidth="1"/>
    <col min="774" max="775" width="11.125" style="23" customWidth="1"/>
    <col min="776" max="776" width="14.625" style="23" customWidth="1"/>
    <col min="777" max="777" width="9.25" style="23" customWidth="1"/>
    <col min="778" max="778" width="19.375" style="23" customWidth="1"/>
    <col min="779" max="1026" width="11" style="23"/>
    <col min="1027" max="1027" width="6.75" style="23" customWidth="1"/>
    <col min="1028" max="1028" width="14.625" style="23" customWidth="1"/>
    <col min="1029" max="1029" width="12.875" style="23" customWidth="1"/>
    <col min="1030" max="1031" width="11.125" style="23" customWidth="1"/>
    <col min="1032" max="1032" width="14.625" style="23" customWidth="1"/>
    <col min="1033" max="1033" width="9.25" style="23" customWidth="1"/>
    <col min="1034" max="1034" width="19.375" style="23" customWidth="1"/>
    <col min="1035" max="1282" width="11" style="23"/>
    <col min="1283" max="1283" width="6.75" style="23" customWidth="1"/>
    <col min="1284" max="1284" width="14.625" style="23" customWidth="1"/>
    <col min="1285" max="1285" width="12.875" style="23" customWidth="1"/>
    <col min="1286" max="1287" width="11.125" style="23" customWidth="1"/>
    <col min="1288" max="1288" width="14.625" style="23" customWidth="1"/>
    <col min="1289" max="1289" width="9.25" style="23" customWidth="1"/>
    <col min="1290" max="1290" width="19.375" style="23" customWidth="1"/>
    <col min="1291" max="1538" width="11" style="23"/>
    <col min="1539" max="1539" width="6.75" style="23" customWidth="1"/>
    <col min="1540" max="1540" width="14.625" style="23" customWidth="1"/>
    <col min="1541" max="1541" width="12.875" style="23" customWidth="1"/>
    <col min="1542" max="1543" width="11.125" style="23" customWidth="1"/>
    <col min="1544" max="1544" width="14.625" style="23" customWidth="1"/>
    <col min="1545" max="1545" width="9.25" style="23" customWidth="1"/>
    <col min="1546" max="1546" width="19.375" style="23" customWidth="1"/>
    <col min="1547" max="1794" width="11" style="23"/>
    <col min="1795" max="1795" width="6.75" style="23" customWidth="1"/>
    <col min="1796" max="1796" width="14.625" style="23" customWidth="1"/>
    <col min="1797" max="1797" width="12.875" style="23" customWidth="1"/>
    <col min="1798" max="1799" width="11.125" style="23" customWidth="1"/>
    <col min="1800" max="1800" width="14.625" style="23" customWidth="1"/>
    <col min="1801" max="1801" width="9.25" style="23" customWidth="1"/>
    <col min="1802" max="1802" width="19.375" style="23" customWidth="1"/>
    <col min="1803" max="2050" width="11" style="23"/>
    <col min="2051" max="2051" width="6.75" style="23" customWidth="1"/>
    <col min="2052" max="2052" width="14.625" style="23" customWidth="1"/>
    <col min="2053" max="2053" width="12.875" style="23" customWidth="1"/>
    <col min="2054" max="2055" width="11.125" style="23" customWidth="1"/>
    <col min="2056" max="2056" width="14.625" style="23" customWidth="1"/>
    <col min="2057" max="2057" width="9.25" style="23" customWidth="1"/>
    <col min="2058" max="2058" width="19.375" style="23" customWidth="1"/>
    <col min="2059" max="2306" width="11" style="23"/>
    <col min="2307" max="2307" width="6.75" style="23" customWidth="1"/>
    <col min="2308" max="2308" width="14.625" style="23" customWidth="1"/>
    <col min="2309" max="2309" width="12.875" style="23" customWidth="1"/>
    <col min="2310" max="2311" width="11.125" style="23" customWidth="1"/>
    <col min="2312" max="2312" width="14.625" style="23" customWidth="1"/>
    <col min="2313" max="2313" width="9.25" style="23" customWidth="1"/>
    <col min="2314" max="2314" width="19.375" style="23" customWidth="1"/>
    <col min="2315" max="2562" width="11" style="23"/>
    <col min="2563" max="2563" width="6.75" style="23" customWidth="1"/>
    <col min="2564" max="2564" width="14.625" style="23" customWidth="1"/>
    <col min="2565" max="2565" width="12.875" style="23" customWidth="1"/>
    <col min="2566" max="2567" width="11.125" style="23" customWidth="1"/>
    <col min="2568" max="2568" width="14.625" style="23" customWidth="1"/>
    <col min="2569" max="2569" width="9.25" style="23" customWidth="1"/>
    <col min="2570" max="2570" width="19.375" style="23" customWidth="1"/>
    <col min="2571" max="2818" width="11" style="23"/>
    <col min="2819" max="2819" width="6.75" style="23" customWidth="1"/>
    <col min="2820" max="2820" width="14.625" style="23" customWidth="1"/>
    <col min="2821" max="2821" width="12.875" style="23" customWidth="1"/>
    <col min="2822" max="2823" width="11.125" style="23" customWidth="1"/>
    <col min="2824" max="2824" width="14.625" style="23" customWidth="1"/>
    <col min="2825" max="2825" width="9.25" style="23" customWidth="1"/>
    <col min="2826" max="2826" width="19.375" style="23" customWidth="1"/>
    <col min="2827" max="3074" width="11" style="23"/>
    <col min="3075" max="3075" width="6.75" style="23" customWidth="1"/>
    <col min="3076" max="3076" width="14.625" style="23" customWidth="1"/>
    <col min="3077" max="3077" width="12.875" style="23" customWidth="1"/>
    <col min="3078" max="3079" width="11.125" style="23" customWidth="1"/>
    <col min="3080" max="3080" width="14.625" style="23" customWidth="1"/>
    <col min="3081" max="3081" width="9.25" style="23" customWidth="1"/>
    <col min="3082" max="3082" width="19.375" style="23" customWidth="1"/>
    <col min="3083" max="3330" width="11" style="23"/>
    <col min="3331" max="3331" width="6.75" style="23" customWidth="1"/>
    <col min="3332" max="3332" width="14.625" style="23" customWidth="1"/>
    <col min="3333" max="3333" width="12.875" style="23" customWidth="1"/>
    <col min="3334" max="3335" width="11.125" style="23" customWidth="1"/>
    <col min="3336" max="3336" width="14.625" style="23" customWidth="1"/>
    <col min="3337" max="3337" width="9.25" style="23" customWidth="1"/>
    <col min="3338" max="3338" width="19.375" style="23" customWidth="1"/>
    <col min="3339" max="3586" width="11" style="23"/>
    <col min="3587" max="3587" width="6.75" style="23" customWidth="1"/>
    <col min="3588" max="3588" width="14.625" style="23" customWidth="1"/>
    <col min="3589" max="3589" width="12.875" style="23" customWidth="1"/>
    <col min="3590" max="3591" width="11.125" style="23" customWidth="1"/>
    <col min="3592" max="3592" width="14.625" style="23" customWidth="1"/>
    <col min="3593" max="3593" width="9.25" style="23" customWidth="1"/>
    <col min="3594" max="3594" width="19.375" style="23" customWidth="1"/>
    <col min="3595" max="3842" width="11" style="23"/>
    <col min="3843" max="3843" width="6.75" style="23" customWidth="1"/>
    <col min="3844" max="3844" width="14.625" style="23" customWidth="1"/>
    <col min="3845" max="3845" width="12.875" style="23" customWidth="1"/>
    <col min="3846" max="3847" width="11.125" style="23" customWidth="1"/>
    <col min="3848" max="3848" width="14.625" style="23" customWidth="1"/>
    <col min="3849" max="3849" width="9.25" style="23" customWidth="1"/>
    <col min="3850" max="3850" width="19.375" style="23" customWidth="1"/>
    <col min="3851" max="4098" width="11" style="23"/>
    <col min="4099" max="4099" width="6.75" style="23" customWidth="1"/>
    <col min="4100" max="4100" width="14.625" style="23" customWidth="1"/>
    <col min="4101" max="4101" width="12.875" style="23" customWidth="1"/>
    <col min="4102" max="4103" width="11.125" style="23" customWidth="1"/>
    <col min="4104" max="4104" width="14.625" style="23" customWidth="1"/>
    <col min="4105" max="4105" width="9.25" style="23" customWidth="1"/>
    <col min="4106" max="4106" width="19.375" style="23" customWidth="1"/>
    <col min="4107" max="4354" width="11" style="23"/>
    <col min="4355" max="4355" width="6.75" style="23" customWidth="1"/>
    <col min="4356" max="4356" width="14.625" style="23" customWidth="1"/>
    <col min="4357" max="4357" width="12.875" style="23" customWidth="1"/>
    <col min="4358" max="4359" width="11.125" style="23" customWidth="1"/>
    <col min="4360" max="4360" width="14.625" style="23" customWidth="1"/>
    <col min="4361" max="4361" width="9.25" style="23" customWidth="1"/>
    <col min="4362" max="4362" width="19.375" style="23" customWidth="1"/>
    <col min="4363" max="4610" width="11" style="23"/>
    <col min="4611" max="4611" width="6.75" style="23" customWidth="1"/>
    <col min="4612" max="4612" width="14.625" style="23" customWidth="1"/>
    <col min="4613" max="4613" width="12.875" style="23" customWidth="1"/>
    <col min="4614" max="4615" width="11.125" style="23" customWidth="1"/>
    <col min="4616" max="4616" width="14.625" style="23" customWidth="1"/>
    <col min="4617" max="4617" width="9.25" style="23" customWidth="1"/>
    <col min="4618" max="4618" width="19.375" style="23" customWidth="1"/>
    <col min="4619" max="4866" width="11" style="23"/>
    <col min="4867" max="4867" width="6.75" style="23" customWidth="1"/>
    <col min="4868" max="4868" width="14.625" style="23" customWidth="1"/>
    <col min="4869" max="4869" width="12.875" style="23" customWidth="1"/>
    <col min="4870" max="4871" width="11.125" style="23" customWidth="1"/>
    <col min="4872" max="4872" width="14.625" style="23" customWidth="1"/>
    <col min="4873" max="4873" width="9.25" style="23" customWidth="1"/>
    <col min="4874" max="4874" width="19.375" style="23" customWidth="1"/>
    <col min="4875" max="5122" width="11" style="23"/>
    <col min="5123" max="5123" width="6.75" style="23" customWidth="1"/>
    <col min="5124" max="5124" width="14.625" style="23" customWidth="1"/>
    <col min="5125" max="5125" width="12.875" style="23" customWidth="1"/>
    <col min="5126" max="5127" width="11.125" style="23" customWidth="1"/>
    <col min="5128" max="5128" width="14.625" style="23" customWidth="1"/>
    <col min="5129" max="5129" width="9.25" style="23" customWidth="1"/>
    <col min="5130" max="5130" width="19.375" style="23" customWidth="1"/>
    <col min="5131" max="5378" width="11" style="23"/>
    <col min="5379" max="5379" width="6.75" style="23" customWidth="1"/>
    <col min="5380" max="5380" width="14.625" style="23" customWidth="1"/>
    <col min="5381" max="5381" width="12.875" style="23" customWidth="1"/>
    <col min="5382" max="5383" width="11.125" style="23" customWidth="1"/>
    <col min="5384" max="5384" width="14.625" style="23" customWidth="1"/>
    <col min="5385" max="5385" width="9.25" style="23" customWidth="1"/>
    <col min="5386" max="5386" width="19.375" style="23" customWidth="1"/>
    <col min="5387" max="5634" width="11" style="23"/>
    <col min="5635" max="5635" width="6.75" style="23" customWidth="1"/>
    <col min="5636" max="5636" width="14.625" style="23" customWidth="1"/>
    <col min="5637" max="5637" width="12.875" style="23" customWidth="1"/>
    <col min="5638" max="5639" width="11.125" style="23" customWidth="1"/>
    <col min="5640" max="5640" width="14.625" style="23" customWidth="1"/>
    <col min="5641" max="5641" width="9.25" style="23" customWidth="1"/>
    <col min="5642" max="5642" width="19.375" style="23" customWidth="1"/>
    <col min="5643" max="5890" width="11" style="23"/>
    <col min="5891" max="5891" width="6.75" style="23" customWidth="1"/>
    <col min="5892" max="5892" width="14.625" style="23" customWidth="1"/>
    <col min="5893" max="5893" width="12.875" style="23" customWidth="1"/>
    <col min="5894" max="5895" width="11.125" style="23" customWidth="1"/>
    <col min="5896" max="5896" width="14.625" style="23" customWidth="1"/>
    <col min="5897" max="5897" width="9.25" style="23" customWidth="1"/>
    <col min="5898" max="5898" width="19.375" style="23" customWidth="1"/>
    <col min="5899" max="6146" width="11" style="23"/>
    <col min="6147" max="6147" width="6.75" style="23" customWidth="1"/>
    <col min="6148" max="6148" width="14.625" style="23" customWidth="1"/>
    <col min="6149" max="6149" width="12.875" style="23" customWidth="1"/>
    <col min="6150" max="6151" width="11.125" style="23" customWidth="1"/>
    <col min="6152" max="6152" width="14.625" style="23" customWidth="1"/>
    <col min="6153" max="6153" width="9.25" style="23" customWidth="1"/>
    <col min="6154" max="6154" width="19.375" style="23" customWidth="1"/>
    <col min="6155" max="6402" width="11" style="23"/>
    <col min="6403" max="6403" width="6.75" style="23" customWidth="1"/>
    <col min="6404" max="6404" width="14.625" style="23" customWidth="1"/>
    <col min="6405" max="6405" width="12.875" style="23" customWidth="1"/>
    <col min="6406" max="6407" width="11.125" style="23" customWidth="1"/>
    <col min="6408" max="6408" width="14.625" style="23" customWidth="1"/>
    <col min="6409" max="6409" width="9.25" style="23" customWidth="1"/>
    <col min="6410" max="6410" width="19.375" style="23" customWidth="1"/>
    <col min="6411" max="6658" width="11" style="23"/>
    <col min="6659" max="6659" width="6.75" style="23" customWidth="1"/>
    <col min="6660" max="6660" width="14.625" style="23" customWidth="1"/>
    <col min="6661" max="6661" width="12.875" style="23" customWidth="1"/>
    <col min="6662" max="6663" width="11.125" style="23" customWidth="1"/>
    <col min="6664" max="6664" width="14.625" style="23" customWidth="1"/>
    <col min="6665" max="6665" width="9.25" style="23" customWidth="1"/>
    <col min="6666" max="6666" width="19.375" style="23" customWidth="1"/>
    <col min="6667" max="6914" width="11" style="23"/>
    <col min="6915" max="6915" width="6.75" style="23" customWidth="1"/>
    <col min="6916" max="6916" width="14.625" style="23" customWidth="1"/>
    <col min="6917" max="6917" width="12.875" style="23" customWidth="1"/>
    <col min="6918" max="6919" width="11.125" style="23" customWidth="1"/>
    <col min="6920" max="6920" width="14.625" style="23" customWidth="1"/>
    <col min="6921" max="6921" width="9.25" style="23" customWidth="1"/>
    <col min="6922" max="6922" width="19.375" style="23" customWidth="1"/>
    <col min="6923" max="7170" width="11" style="23"/>
    <col min="7171" max="7171" width="6.75" style="23" customWidth="1"/>
    <col min="7172" max="7172" width="14.625" style="23" customWidth="1"/>
    <col min="7173" max="7173" width="12.875" style="23" customWidth="1"/>
    <col min="7174" max="7175" width="11.125" style="23" customWidth="1"/>
    <col min="7176" max="7176" width="14.625" style="23" customWidth="1"/>
    <col min="7177" max="7177" width="9.25" style="23" customWidth="1"/>
    <col min="7178" max="7178" width="19.375" style="23" customWidth="1"/>
    <col min="7179" max="7426" width="11" style="23"/>
    <col min="7427" max="7427" width="6.75" style="23" customWidth="1"/>
    <col min="7428" max="7428" width="14.625" style="23" customWidth="1"/>
    <col min="7429" max="7429" width="12.875" style="23" customWidth="1"/>
    <col min="7430" max="7431" width="11.125" style="23" customWidth="1"/>
    <col min="7432" max="7432" width="14.625" style="23" customWidth="1"/>
    <col min="7433" max="7433" width="9.25" style="23" customWidth="1"/>
    <col min="7434" max="7434" width="19.375" style="23" customWidth="1"/>
    <col min="7435" max="7682" width="11" style="23"/>
    <col min="7683" max="7683" width="6.75" style="23" customWidth="1"/>
    <col min="7684" max="7684" width="14.625" style="23" customWidth="1"/>
    <col min="7685" max="7685" width="12.875" style="23" customWidth="1"/>
    <col min="7686" max="7687" width="11.125" style="23" customWidth="1"/>
    <col min="7688" max="7688" width="14.625" style="23" customWidth="1"/>
    <col min="7689" max="7689" width="9.25" style="23" customWidth="1"/>
    <col min="7690" max="7690" width="19.375" style="23" customWidth="1"/>
    <col min="7691" max="7938" width="11" style="23"/>
    <col min="7939" max="7939" width="6.75" style="23" customWidth="1"/>
    <col min="7940" max="7940" width="14.625" style="23" customWidth="1"/>
    <col min="7941" max="7941" width="12.875" style="23" customWidth="1"/>
    <col min="7942" max="7943" width="11.125" style="23" customWidth="1"/>
    <col min="7944" max="7944" width="14.625" style="23" customWidth="1"/>
    <col min="7945" max="7945" width="9.25" style="23" customWidth="1"/>
    <col min="7946" max="7946" width="19.375" style="23" customWidth="1"/>
    <col min="7947" max="8194" width="11" style="23"/>
    <col min="8195" max="8195" width="6.75" style="23" customWidth="1"/>
    <col min="8196" max="8196" width="14.625" style="23" customWidth="1"/>
    <col min="8197" max="8197" width="12.875" style="23" customWidth="1"/>
    <col min="8198" max="8199" width="11.125" style="23" customWidth="1"/>
    <col min="8200" max="8200" width="14.625" style="23" customWidth="1"/>
    <col min="8201" max="8201" width="9.25" style="23" customWidth="1"/>
    <col min="8202" max="8202" width="19.375" style="23" customWidth="1"/>
    <col min="8203" max="8450" width="11" style="23"/>
    <col min="8451" max="8451" width="6.75" style="23" customWidth="1"/>
    <col min="8452" max="8452" width="14.625" style="23" customWidth="1"/>
    <col min="8453" max="8453" width="12.875" style="23" customWidth="1"/>
    <col min="8454" max="8455" width="11.125" style="23" customWidth="1"/>
    <col min="8456" max="8456" width="14.625" style="23" customWidth="1"/>
    <col min="8457" max="8457" width="9.25" style="23" customWidth="1"/>
    <col min="8458" max="8458" width="19.375" style="23" customWidth="1"/>
    <col min="8459" max="8706" width="11" style="23"/>
    <col min="8707" max="8707" width="6.75" style="23" customWidth="1"/>
    <col min="8708" max="8708" width="14.625" style="23" customWidth="1"/>
    <col min="8709" max="8709" width="12.875" style="23" customWidth="1"/>
    <col min="8710" max="8711" width="11.125" style="23" customWidth="1"/>
    <col min="8712" max="8712" width="14.625" style="23" customWidth="1"/>
    <col min="8713" max="8713" width="9.25" style="23" customWidth="1"/>
    <col min="8714" max="8714" width="19.375" style="23" customWidth="1"/>
    <col min="8715" max="8962" width="11" style="23"/>
    <col min="8963" max="8963" width="6.75" style="23" customWidth="1"/>
    <col min="8964" max="8964" width="14.625" style="23" customWidth="1"/>
    <col min="8965" max="8965" width="12.875" style="23" customWidth="1"/>
    <col min="8966" max="8967" width="11.125" style="23" customWidth="1"/>
    <col min="8968" max="8968" width="14.625" style="23" customWidth="1"/>
    <col min="8969" max="8969" width="9.25" style="23" customWidth="1"/>
    <col min="8970" max="8970" width="19.375" style="23" customWidth="1"/>
    <col min="8971" max="9218" width="11" style="23"/>
    <col min="9219" max="9219" width="6.75" style="23" customWidth="1"/>
    <col min="9220" max="9220" width="14.625" style="23" customWidth="1"/>
    <col min="9221" max="9221" width="12.875" style="23" customWidth="1"/>
    <col min="9222" max="9223" width="11.125" style="23" customWidth="1"/>
    <col min="9224" max="9224" width="14.625" style="23" customWidth="1"/>
    <col min="9225" max="9225" width="9.25" style="23" customWidth="1"/>
    <col min="9226" max="9226" width="19.375" style="23" customWidth="1"/>
    <col min="9227" max="9474" width="11" style="23"/>
    <col min="9475" max="9475" width="6.75" style="23" customWidth="1"/>
    <col min="9476" max="9476" width="14.625" style="23" customWidth="1"/>
    <col min="9477" max="9477" width="12.875" style="23" customWidth="1"/>
    <col min="9478" max="9479" width="11.125" style="23" customWidth="1"/>
    <col min="9480" max="9480" width="14.625" style="23" customWidth="1"/>
    <col min="9481" max="9481" width="9.25" style="23" customWidth="1"/>
    <col min="9482" max="9482" width="19.375" style="23" customWidth="1"/>
    <col min="9483" max="9730" width="11" style="23"/>
    <col min="9731" max="9731" width="6.75" style="23" customWidth="1"/>
    <col min="9732" max="9732" width="14.625" style="23" customWidth="1"/>
    <col min="9733" max="9733" width="12.875" style="23" customWidth="1"/>
    <col min="9734" max="9735" width="11.125" style="23" customWidth="1"/>
    <col min="9736" max="9736" width="14.625" style="23" customWidth="1"/>
    <col min="9737" max="9737" width="9.25" style="23" customWidth="1"/>
    <col min="9738" max="9738" width="19.375" style="23" customWidth="1"/>
    <col min="9739" max="9986" width="11" style="23"/>
    <col min="9987" max="9987" width="6.75" style="23" customWidth="1"/>
    <col min="9988" max="9988" width="14.625" style="23" customWidth="1"/>
    <col min="9989" max="9989" width="12.875" style="23" customWidth="1"/>
    <col min="9990" max="9991" width="11.125" style="23" customWidth="1"/>
    <col min="9992" max="9992" width="14.625" style="23" customWidth="1"/>
    <col min="9993" max="9993" width="9.25" style="23" customWidth="1"/>
    <col min="9994" max="9994" width="19.375" style="23" customWidth="1"/>
    <col min="9995" max="10242" width="11" style="23"/>
    <col min="10243" max="10243" width="6.75" style="23" customWidth="1"/>
    <col min="10244" max="10244" width="14.625" style="23" customWidth="1"/>
    <col min="10245" max="10245" width="12.875" style="23" customWidth="1"/>
    <col min="10246" max="10247" width="11.125" style="23" customWidth="1"/>
    <col min="10248" max="10248" width="14.625" style="23" customWidth="1"/>
    <col min="10249" max="10249" width="9.25" style="23" customWidth="1"/>
    <col min="10250" max="10250" width="19.375" style="23" customWidth="1"/>
    <col min="10251" max="10498" width="11" style="23"/>
    <col min="10499" max="10499" width="6.75" style="23" customWidth="1"/>
    <col min="10500" max="10500" width="14.625" style="23" customWidth="1"/>
    <col min="10501" max="10501" width="12.875" style="23" customWidth="1"/>
    <col min="10502" max="10503" width="11.125" style="23" customWidth="1"/>
    <col min="10504" max="10504" width="14.625" style="23" customWidth="1"/>
    <col min="10505" max="10505" width="9.25" style="23" customWidth="1"/>
    <col min="10506" max="10506" width="19.375" style="23" customWidth="1"/>
    <col min="10507" max="10754" width="11" style="23"/>
    <col min="10755" max="10755" width="6.75" style="23" customWidth="1"/>
    <col min="10756" max="10756" width="14.625" style="23" customWidth="1"/>
    <col min="10757" max="10757" width="12.875" style="23" customWidth="1"/>
    <col min="10758" max="10759" width="11.125" style="23" customWidth="1"/>
    <col min="10760" max="10760" width="14.625" style="23" customWidth="1"/>
    <col min="10761" max="10761" width="9.25" style="23" customWidth="1"/>
    <col min="10762" max="10762" width="19.375" style="23" customWidth="1"/>
    <col min="10763" max="11010" width="11" style="23"/>
    <col min="11011" max="11011" width="6.75" style="23" customWidth="1"/>
    <col min="11012" max="11012" width="14.625" style="23" customWidth="1"/>
    <col min="11013" max="11013" width="12.875" style="23" customWidth="1"/>
    <col min="11014" max="11015" width="11.125" style="23" customWidth="1"/>
    <col min="11016" max="11016" width="14.625" style="23" customWidth="1"/>
    <col min="11017" max="11017" width="9.25" style="23" customWidth="1"/>
    <col min="11018" max="11018" width="19.375" style="23" customWidth="1"/>
    <col min="11019" max="11266" width="11" style="23"/>
    <col min="11267" max="11267" width="6.75" style="23" customWidth="1"/>
    <col min="11268" max="11268" width="14.625" style="23" customWidth="1"/>
    <col min="11269" max="11269" width="12.875" style="23" customWidth="1"/>
    <col min="11270" max="11271" width="11.125" style="23" customWidth="1"/>
    <col min="11272" max="11272" width="14.625" style="23" customWidth="1"/>
    <col min="11273" max="11273" width="9.25" style="23" customWidth="1"/>
    <col min="11274" max="11274" width="19.375" style="23" customWidth="1"/>
    <col min="11275" max="11522" width="11" style="23"/>
    <col min="11523" max="11523" width="6.75" style="23" customWidth="1"/>
    <col min="11524" max="11524" width="14.625" style="23" customWidth="1"/>
    <col min="11525" max="11525" width="12.875" style="23" customWidth="1"/>
    <col min="11526" max="11527" width="11.125" style="23" customWidth="1"/>
    <col min="11528" max="11528" width="14.625" style="23" customWidth="1"/>
    <col min="11529" max="11529" width="9.25" style="23" customWidth="1"/>
    <col min="11530" max="11530" width="19.375" style="23" customWidth="1"/>
    <col min="11531" max="11778" width="11" style="23"/>
    <col min="11779" max="11779" width="6.75" style="23" customWidth="1"/>
    <col min="11780" max="11780" width="14.625" style="23" customWidth="1"/>
    <col min="11781" max="11781" width="12.875" style="23" customWidth="1"/>
    <col min="11782" max="11783" width="11.125" style="23" customWidth="1"/>
    <col min="11784" max="11784" width="14.625" style="23" customWidth="1"/>
    <col min="11785" max="11785" width="9.25" style="23" customWidth="1"/>
    <col min="11786" max="11786" width="19.375" style="23" customWidth="1"/>
    <col min="11787" max="12034" width="11" style="23"/>
    <col min="12035" max="12035" width="6.75" style="23" customWidth="1"/>
    <col min="12036" max="12036" width="14.625" style="23" customWidth="1"/>
    <col min="12037" max="12037" width="12.875" style="23" customWidth="1"/>
    <col min="12038" max="12039" width="11.125" style="23" customWidth="1"/>
    <col min="12040" max="12040" width="14.625" style="23" customWidth="1"/>
    <col min="12041" max="12041" width="9.25" style="23" customWidth="1"/>
    <col min="12042" max="12042" width="19.375" style="23" customWidth="1"/>
    <col min="12043" max="12290" width="11" style="23"/>
    <col min="12291" max="12291" width="6.75" style="23" customWidth="1"/>
    <col min="12292" max="12292" width="14.625" style="23" customWidth="1"/>
    <col min="12293" max="12293" width="12.875" style="23" customWidth="1"/>
    <col min="12294" max="12295" width="11.125" style="23" customWidth="1"/>
    <col min="12296" max="12296" width="14.625" style="23" customWidth="1"/>
    <col min="12297" max="12297" width="9.25" style="23" customWidth="1"/>
    <col min="12298" max="12298" width="19.375" style="23" customWidth="1"/>
    <col min="12299" max="12546" width="11" style="23"/>
    <col min="12547" max="12547" width="6.75" style="23" customWidth="1"/>
    <col min="12548" max="12548" width="14.625" style="23" customWidth="1"/>
    <col min="12549" max="12549" width="12.875" style="23" customWidth="1"/>
    <col min="12550" max="12551" width="11.125" style="23" customWidth="1"/>
    <col min="12552" max="12552" width="14.625" style="23" customWidth="1"/>
    <col min="12553" max="12553" width="9.25" style="23" customWidth="1"/>
    <col min="12554" max="12554" width="19.375" style="23" customWidth="1"/>
    <col min="12555" max="12802" width="11" style="23"/>
    <col min="12803" max="12803" width="6.75" style="23" customWidth="1"/>
    <col min="12804" max="12804" width="14.625" style="23" customWidth="1"/>
    <col min="12805" max="12805" width="12.875" style="23" customWidth="1"/>
    <col min="12806" max="12807" width="11.125" style="23" customWidth="1"/>
    <col min="12808" max="12808" width="14.625" style="23" customWidth="1"/>
    <col min="12809" max="12809" width="9.25" style="23" customWidth="1"/>
    <col min="12810" max="12810" width="19.375" style="23" customWidth="1"/>
    <col min="12811" max="13058" width="11" style="23"/>
    <col min="13059" max="13059" width="6.75" style="23" customWidth="1"/>
    <col min="13060" max="13060" width="14.625" style="23" customWidth="1"/>
    <col min="13061" max="13061" width="12.875" style="23" customWidth="1"/>
    <col min="13062" max="13063" width="11.125" style="23" customWidth="1"/>
    <col min="13064" max="13064" width="14.625" style="23" customWidth="1"/>
    <col min="13065" max="13065" width="9.25" style="23" customWidth="1"/>
    <col min="13066" max="13066" width="19.375" style="23" customWidth="1"/>
    <col min="13067" max="13314" width="11" style="23"/>
    <col min="13315" max="13315" width="6.75" style="23" customWidth="1"/>
    <col min="13316" max="13316" width="14.625" style="23" customWidth="1"/>
    <col min="13317" max="13317" width="12.875" style="23" customWidth="1"/>
    <col min="13318" max="13319" width="11.125" style="23" customWidth="1"/>
    <col min="13320" max="13320" width="14.625" style="23" customWidth="1"/>
    <col min="13321" max="13321" width="9.25" style="23" customWidth="1"/>
    <col min="13322" max="13322" width="19.375" style="23" customWidth="1"/>
    <col min="13323" max="13570" width="11" style="23"/>
    <col min="13571" max="13571" width="6.75" style="23" customWidth="1"/>
    <col min="13572" max="13572" width="14.625" style="23" customWidth="1"/>
    <col min="13573" max="13573" width="12.875" style="23" customWidth="1"/>
    <col min="13574" max="13575" width="11.125" style="23" customWidth="1"/>
    <col min="13576" max="13576" width="14.625" style="23" customWidth="1"/>
    <col min="13577" max="13577" width="9.25" style="23" customWidth="1"/>
    <col min="13578" max="13578" width="19.375" style="23" customWidth="1"/>
    <col min="13579" max="13826" width="11" style="23"/>
    <col min="13827" max="13827" width="6.75" style="23" customWidth="1"/>
    <col min="13828" max="13828" width="14.625" style="23" customWidth="1"/>
    <col min="13829" max="13829" width="12.875" style="23" customWidth="1"/>
    <col min="13830" max="13831" width="11.125" style="23" customWidth="1"/>
    <col min="13832" max="13832" width="14.625" style="23" customWidth="1"/>
    <col min="13833" max="13833" width="9.25" style="23" customWidth="1"/>
    <col min="13834" max="13834" width="19.375" style="23" customWidth="1"/>
    <col min="13835" max="14082" width="11" style="23"/>
    <col min="14083" max="14083" width="6.75" style="23" customWidth="1"/>
    <col min="14084" max="14084" width="14.625" style="23" customWidth="1"/>
    <col min="14085" max="14085" width="12.875" style="23" customWidth="1"/>
    <col min="14086" max="14087" width="11.125" style="23" customWidth="1"/>
    <col min="14088" max="14088" width="14.625" style="23" customWidth="1"/>
    <col min="14089" max="14089" width="9.25" style="23" customWidth="1"/>
    <col min="14090" max="14090" width="19.375" style="23" customWidth="1"/>
    <col min="14091" max="14338" width="11" style="23"/>
    <col min="14339" max="14339" width="6.75" style="23" customWidth="1"/>
    <col min="14340" max="14340" width="14.625" style="23" customWidth="1"/>
    <col min="14341" max="14341" width="12.875" style="23" customWidth="1"/>
    <col min="14342" max="14343" width="11.125" style="23" customWidth="1"/>
    <col min="14344" max="14344" width="14.625" style="23" customWidth="1"/>
    <col min="14345" max="14345" width="9.25" style="23" customWidth="1"/>
    <col min="14346" max="14346" width="19.375" style="23" customWidth="1"/>
    <col min="14347" max="14594" width="11" style="23"/>
    <col min="14595" max="14595" width="6.75" style="23" customWidth="1"/>
    <col min="14596" max="14596" width="14.625" style="23" customWidth="1"/>
    <col min="14597" max="14597" width="12.875" style="23" customWidth="1"/>
    <col min="14598" max="14599" width="11.125" style="23" customWidth="1"/>
    <col min="14600" max="14600" width="14.625" style="23" customWidth="1"/>
    <col min="14601" max="14601" width="9.25" style="23" customWidth="1"/>
    <col min="14602" max="14602" width="19.375" style="23" customWidth="1"/>
    <col min="14603" max="14850" width="11" style="23"/>
    <col min="14851" max="14851" width="6.75" style="23" customWidth="1"/>
    <col min="14852" max="14852" width="14.625" style="23" customWidth="1"/>
    <col min="14853" max="14853" width="12.875" style="23" customWidth="1"/>
    <col min="14854" max="14855" width="11.125" style="23" customWidth="1"/>
    <col min="14856" max="14856" width="14.625" style="23" customWidth="1"/>
    <col min="14857" max="14857" width="9.25" style="23" customWidth="1"/>
    <col min="14858" max="14858" width="19.375" style="23" customWidth="1"/>
    <col min="14859" max="15106" width="11" style="23"/>
    <col min="15107" max="15107" width="6.75" style="23" customWidth="1"/>
    <col min="15108" max="15108" width="14.625" style="23" customWidth="1"/>
    <col min="15109" max="15109" width="12.875" style="23" customWidth="1"/>
    <col min="15110" max="15111" width="11.125" style="23" customWidth="1"/>
    <col min="15112" max="15112" width="14.625" style="23" customWidth="1"/>
    <col min="15113" max="15113" width="9.25" style="23" customWidth="1"/>
    <col min="15114" max="15114" width="19.375" style="23" customWidth="1"/>
    <col min="15115" max="15362" width="11" style="23"/>
    <col min="15363" max="15363" width="6.75" style="23" customWidth="1"/>
    <col min="15364" max="15364" width="14.625" style="23" customWidth="1"/>
    <col min="15365" max="15365" width="12.875" style="23" customWidth="1"/>
    <col min="15366" max="15367" width="11.125" style="23" customWidth="1"/>
    <col min="15368" max="15368" width="14.625" style="23" customWidth="1"/>
    <col min="15369" max="15369" width="9.25" style="23" customWidth="1"/>
    <col min="15370" max="15370" width="19.375" style="23" customWidth="1"/>
    <col min="15371" max="15618" width="11" style="23"/>
    <col min="15619" max="15619" width="6.75" style="23" customWidth="1"/>
    <col min="15620" max="15620" width="14.625" style="23" customWidth="1"/>
    <col min="15621" max="15621" width="12.875" style="23" customWidth="1"/>
    <col min="15622" max="15623" width="11.125" style="23" customWidth="1"/>
    <col min="15624" max="15624" width="14.625" style="23" customWidth="1"/>
    <col min="15625" max="15625" width="9.25" style="23" customWidth="1"/>
    <col min="15626" max="15626" width="19.375" style="23" customWidth="1"/>
    <col min="15627" max="15874" width="11" style="23"/>
    <col min="15875" max="15875" width="6.75" style="23" customWidth="1"/>
    <col min="15876" max="15876" width="14.625" style="23" customWidth="1"/>
    <col min="15877" max="15877" width="12.875" style="23" customWidth="1"/>
    <col min="15878" max="15879" width="11.125" style="23" customWidth="1"/>
    <col min="15880" max="15880" width="14.625" style="23" customWidth="1"/>
    <col min="15881" max="15881" width="9.25" style="23" customWidth="1"/>
    <col min="15882" max="15882" width="19.375" style="23" customWidth="1"/>
    <col min="15883" max="16130" width="11" style="23"/>
    <col min="16131" max="16131" width="6.75" style="23" customWidth="1"/>
    <col min="16132" max="16132" width="14.625" style="23" customWidth="1"/>
    <col min="16133" max="16133" width="12.875" style="23" customWidth="1"/>
    <col min="16134" max="16135" width="11.125" style="23" customWidth="1"/>
    <col min="16136" max="16136" width="14.625" style="23" customWidth="1"/>
    <col min="16137" max="16137" width="9.25" style="23" customWidth="1"/>
    <col min="16138" max="16138" width="19.375" style="23" customWidth="1"/>
    <col min="16139" max="16384" width="11" style="23"/>
  </cols>
  <sheetData>
    <row r="1" spans="2:14" s="95" customFormat="1" ht="14.25" x14ac:dyDescent="0.2">
      <c r="C1" s="107"/>
      <c r="D1" s="107"/>
      <c r="E1" s="107"/>
      <c r="F1" s="107"/>
      <c r="G1" s="107"/>
      <c r="H1" s="107"/>
      <c r="I1" s="107"/>
      <c r="J1" s="107"/>
      <c r="K1" s="107"/>
      <c r="L1" s="107"/>
      <c r="M1" s="107"/>
    </row>
    <row r="2" spans="2:14" s="95" customFormat="1" ht="14.25" x14ac:dyDescent="0.2">
      <c r="B2" s="102" t="s">
        <v>133</v>
      </c>
      <c r="D2" s="108"/>
      <c r="E2" s="108"/>
      <c r="F2" s="108"/>
      <c r="G2" s="108"/>
      <c r="H2" s="108"/>
      <c r="I2" s="108"/>
      <c r="J2" s="108"/>
      <c r="K2" s="108"/>
      <c r="L2" s="108"/>
      <c r="M2" s="108"/>
    </row>
    <row r="3" spans="2:14" s="95" customFormat="1" ht="14.25" x14ac:dyDescent="0.2">
      <c r="B3" s="103" t="s">
        <v>152</v>
      </c>
      <c r="C3"/>
      <c r="D3" s="108"/>
      <c r="E3" s="108"/>
      <c r="F3" s="108"/>
      <c r="G3" s="108"/>
      <c r="H3" s="108"/>
      <c r="I3" s="108"/>
      <c r="J3" s="108"/>
      <c r="K3" s="108"/>
      <c r="L3" s="108"/>
      <c r="M3" s="108"/>
    </row>
    <row r="4" spans="2:14" s="95" customFormat="1" ht="14.25" x14ac:dyDescent="0.2">
      <c r="B4" s="103" t="s">
        <v>145</v>
      </c>
      <c r="C4"/>
      <c r="D4" s="108"/>
      <c r="E4" s="108"/>
      <c r="F4" s="108"/>
      <c r="G4" s="108"/>
      <c r="H4" s="108"/>
      <c r="I4" s="108"/>
      <c r="J4" s="108"/>
      <c r="K4" s="108"/>
      <c r="L4" s="108"/>
      <c r="M4" s="108"/>
    </row>
    <row r="5" spans="2:14" s="95" customFormat="1" ht="15.75" x14ac:dyDescent="0.2">
      <c r="B5" s="104"/>
      <c r="C5"/>
      <c r="D5" s="108"/>
      <c r="E5" s="108"/>
      <c r="F5" s="108"/>
      <c r="G5" s="108"/>
      <c r="H5" s="108"/>
      <c r="I5" s="108"/>
      <c r="J5" s="108"/>
      <c r="K5" s="108"/>
      <c r="L5" s="108"/>
      <c r="M5" s="108"/>
    </row>
    <row r="6" spans="2:14" s="95" customFormat="1" ht="15.75" x14ac:dyDescent="0.2">
      <c r="B6" s="104" t="s">
        <v>146</v>
      </c>
      <c r="C6"/>
      <c r="D6" s="108"/>
      <c r="E6" s="108"/>
      <c r="F6" s="108"/>
      <c r="G6" s="108"/>
      <c r="H6" s="108"/>
      <c r="I6" s="108"/>
      <c r="J6" s="108"/>
      <c r="K6" s="108"/>
      <c r="L6" s="108"/>
      <c r="M6" s="108"/>
    </row>
    <row r="7" spans="2:14" s="95" customFormat="1" ht="14.25" x14ac:dyDescent="0.2">
      <c r="C7" s="108"/>
      <c r="D7" s="108"/>
      <c r="E7" s="108"/>
      <c r="F7" s="108"/>
      <c r="G7" s="108"/>
      <c r="H7" s="108"/>
      <c r="I7" s="108"/>
      <c r="J7" s="108"/>
      <c r="K7" s="108"/>
      <c r="L7" s="108"/>
      <c r="M7" s="108"/>
    </row>
    <row r="8" spans="2:14" s="95" customFormat="1" ht="14.25" x14ac:dyDescent="0.2">
      <c r="C8" s="108"/>
      <c r="D8" s="108"/>
      <c r="E8" s="108"/>
      <c r="F8" s="108"/>
      <c r="G8" s="108"/>
      <c r="H8" s="108"/>
      <c r="I8" s="108"/>
      <c r="J8" s="108"/>
      <c r="K8" s="108"/>
      <c r="L8" s="108"/>
      <c r="M8" s="108"/>
    </row>
    <row r="9" spans="2:14" ht="26.25" customHeight="1" x14ac:dyDescent="0.25">
      <c r="B9" s="214" t="s">
        <v>148</v>
      </c>
      <c r="C9" s="214"/>
      <c r="D9" s="214"/>
      <c r="E9" s="214"/>
      <c r="F9" s="214"/>
      <c r="G9" s="214"/>
      <c r="H9" s="214"/>
      <c r="I9" s="214"/>
      <c r="J9" s="214"/>
      <c r="K9" s="214"/>
    </row>
    <row r="10" spans="2:14" s="95" customFormat="1" ht="9.9499999999999993" customHeight="1" x14ac:dyDescent="0.2">
      <c r="B10" s="109"/>
      <c r="C10" s="109"/>
      <c r="D10" s="109"/>
      <c r="E10" s="109"/>
      <c r="F10" s="109"/>
      <c r="G10" s="109"/>
      <c r="H10" s="109"/>
      <c r="I10" s="109"/>
      <c r="J10" s="109"/>
      <c r="K10" s="109"/>
      <c r="L10" s="109"/>
    </row>
    <row r="11" spans="2:14" s="110" customFormat="1" ht="15.75" customHeight="1" x14ac:dyDescent="0.2">
      <c r="B11" s="101" t="s">
        <v>15</v>
      </c>
      <c r="C11" s="101"/>
      <c r="D11" s="101"/>
      <c r="E11" s="101"/>
      <c r="F11" s="101"/>
      <c r="G11" s="101"/>
      <c r="H11" s="101"/>
      <c r="I11" s="101"/>
      <c r="J11" s="101"/>
      <c r="K11" s="101"/>
      <c r="L11" s="101"/>
      <c r="M11" s="101"/>
      <c r="N11" s="101"/>
    </row>
    <row r="12" spans="2:14" s="95" customFormat="1" ht="9.9499999999999993" customHeight="1" x14ac:dyDescent="0.2">
      <c r="B12" s="111"/>
      <c r="D12" s="112"/>
      <c r="E12" s="113"/>
      <c r="F12" s="112"/>
      <c r="G12" s="114"/>
      <c r="H12" s="114"/>
      <c r="I12" s="114"/>
      <c r="J12" s="112"/>
      <c r="K12" s="105"/>
      <c r="L12" s="105"/>
    </row>
    <row r="13" spans="2:14" s="95" customFormat="1" x14ac:dyDescent="0.2">
      <c r="B13" s="101" t="s">
        <v>134</v>
      </c>
      <c r="C13" s="115"/>
      <c r="D13" s="116"/>
      <c r="E13" s="117"/>
      <c r="F13" s="116"/>
      <c r="G13" s="118"/>
      <c r="H13" s="118"/>
      <c r="I13" s="118"/>
      <c r="J13" s="116"/>
      <c r="K13" s="106"/>
      <c r="L13" s="106"/>
    </row>
    <row r="14" spans="2:14" s="95" customFormat="1" ht="9.9499999999999993" customHeight="1" x14ac:dyDescent="0.2">
      <c r="B14" s="101"/>
      <c r="C14" s="115"/>
    </row>
    <row r="15" spans="2:14" s="95" customFormat="1" x14ac:dyDescent="0.2">
      <c r="B15" s="119" t="s">
        <v>2</v>
      </c>
      <c r="C15" s="120"/>
      <c r="D15" s="121"/>
      <c r="E15" s="121"/>
      <c r="F15" s="121"/>
      <c r="G15" s="121"/>
      <c r="H15" s="121"/>
      <c r="I15" s="121"/>
      <c r="J15" s="121"/>
      <c r="K15" s="121"/>
      <c r="L15" s="122"/>
    </row>
    <row r="16" spans="2:14" s="95" customFormat="1" ht="14.25" x14ac:dyDescent="0.2">
      <c r="B16" s="123"/>
      <c r="C16" s="115"/>
    </row>
    <row r="17" spans="2:18" ht="213" x14ac:dyDescent="0.25">
      <c r="B17" s="24" t="s">
        <v>3</v>
      </c>
      <c r="C17" s="24" t="s">
        <v>8</v>
      </c>
      <c r="D17" s="25" t="s">
        <v>7</v>
      </c>
      <c r="E17" s="25" t="s">
        <v>9</v>
      </c>
      <c r="F17" s="124" t="s">
        <v>122</v>
      </c>
      <c r="G17" s="124" t="s">
        <v>123</v>
      </c>
      <c r="H17" s="26" t="s">
        <v>4</v>
      </c>
      <c r="I17" s="27" t="s">
        <v>10</v>
      </c>
      <c r="J17" s="28" t="s">
        <v>21</v>
      </c>
      <c r="K17" s="29" t="s">
        <v>5</v>
      </c>
      <c r="O17" s="125" t="s">
        <v>124</v>
      </c>
      <c r="P17" s="125" t="s">
        <v>125</v>
      </c>
      <c r="Q17" s="126" t="s">
        <v>126</v>
      </c>
      <c r="R17" s="127" t="s">
        <v>127</v>
      </c>
    </row>
    <row r="18" spans="2:18" ht="8.25" customHeight="1" x14ac:dyDescent="0.25">
      <c r="B18" s="30"/>
      <c r="C18" s="31"/>
      <c r="D18" s="32"/>
      <c r="E18" s="33"/>
      <c r="F18" s="33"/>
      <c r="G18" s="33"/>
      <c r="H18" s="32"/>
      <c r="I18" s="34"/>
      <c r="J18" s="32"/>
      <c r="K18" s="35"/>
      <c r="O18" s="128"/>
      <c r="P18" s="128"/>
      <c r="Q18" s="129"/>
      <c r="R18" s="130"/>
    </row>
    <row r="19" spans="2:18" ht="30" x14ac:dyDescent="0.25">
      <c r="B19" s="36" t="s">
        <v>11</v>
      </c>
      <c r="C19" s="37" t="s">
        <v>12</v>
      </c>
      <c r="D19" s="38">
        <v>96</v>
      </c>
      <c r="E19" s="131"/>
      <c r="F19" s="132">
        <f>G19*50%</f>
        <v>10</v>
      </c>
      <c r="G19" s="132">
        <v>20</v>
      </c>
      <c r="H19" s="133"/>
      <c r="I19" s="39" t="e">
        <f t="shared" ref="I19:I25" si="0">D19/E19*H19</f>
        <v>#DIV/0!</v>
      </c>
      <c r="J19" s="36">
        <v>1</v>
      </c>
      <c r="K19" s="40" t="e">
        <f t="shared" ref="K19:K25" si="1">I19*J19</f>
        <v>#DIV/0!</v>
      </c>
      <c r="O19" s="134">
        <f t="shared" ref="O19:O25" si="2">D19/D$28</f>
        <v>9.6616412713109636E-3</v>
      </c>
      <c r="P19" s="134">
        <f t="shared" ref="P19:P25" si="3">IF(E19&lt;F19,-E19/F19+100%,IF(E19&gt;G19,E19/G19-100%,"0"))</f>
        <v>1</v>
      </c>
      <c r="Q19" s="129">
        <f>ROUND(P19*O19*100,2)</f>
        <v>0.97</v>
      </c>
      <c r="R19" s="130">
        <f>Q19*5</f>
        <v>4.8499999999999996</v>
      </c>
    </row>
    <row r="20" spans="2:18" ht="30" x14ac:dyDescent="0.25">
      <c r="B20" s="36" t="s">
        <v>0</v>
      </c>
      <c r="C20" s="37" t="s">
        <v>12</v>
      </c>
      <c r="D20" s="38">
        <v>179.6</v>
      </c>
      <c r="E20" s="131"/>
      <c r="F20" s="132">
        <v>13</v>
      </c>
      <c r="G20" s="132">
        <v>25</v>
      </c>
      <c r="H20" s="133"/>
      <c r="I20" s="39" t="e">
        <f t="shared" si="0"/>
        <v>#DIV/0!</v>
      </c>
      <c r="J20" s="36">
        <v>1</v>
      </c>
      <c r="K20" s="40" t="e">
        <f t="shared" si="1"/>
        <v>#DIV/0!</v>
      </c>
      <c r="O20" s="134">
        <f t="shared" si="2"/>
        <v>1.8075320545077593E-2</v>
      </c>
      <c r="P20" s="134">
        <f t="shared" si="3"/>
        <v>1</v>
      </c>
      <c r="Q20" s="129">
        <f t="shared" ref="Q20:Q25" si="4">ROUND(P20*O20*100,2)</f>
        <v>1.81</v>
      </c>
      <c r="R20" s="130">
        <f t="shared" ref="R20:R25" si="5">Q20*5</f>
        <v>9.0500000000000007</v>
      </c>
    </row>
    <row r="21" spans="2:18" ht="45" x14ac:dyDescent="0.25">
      <c r="B21" s="36" t="s">
        <v>1</v>
      </c>
      <c r="C21" s="37" t="s">
        <v>16</v>
      </c>
      <c r="D21" s="38">
        <v>3767</v>
      </c>
      <c r="E21" s="131"/>
      <c r="F21" s="132">
        <f>G21*50%</f>
        <v>7</v>
      </c>
      <c r="G21" s="132">
        <v>14</v>
      </c>
      <c r="H21" s="133"/>
      <c r="I21" s="39" t="e">
        <f t="shared" si="0"/>
        <v>#DIV/0!</v>
      </c>
      <c r="J21" s="36">
        <v>1</v>
      </c>
      <c r="K21" s="40" t="e">
        <f t="shared" si="1"/>
        <v>#DIV/0!</v>
      </c>
      <c r="O21" s="134">
        <f t="shared" si="2"/>
        <v>0.37911877780237913</v>
      </c>
      <c r="P21" s="134">
        <f t="shared" si="3"/>
        <v>1</v>
      </c>
      <c r="Q21" s="129">
        <f t="shared" si="4"/>
        <v>37.909999999999997</v>
      </c>
      <c r="R21" s="130">
        <f t="shared" si="5"/>
        <v>189.54999999999998</v>
      </c>
    </row>
    <row r="22" spans="2:18" ht="60" customHeight="1" x14ac:dyDescent="0.25">
      <c r="B22" s="36" t="s">
        <v>1</v>
      </c>
      <c r="C22" s="37" t="s">
        <v>17</v>
      </c>
      <c r="D22" s="38">
        <v>5614</v>
      </c>
      <c r="E22" s="131"/>
      <c r="F22" s="132">
        <f>G22*50%</f>
        <v>7</v>
      </c>
      <c r="G22" s="132">
        <v>14</v>
      </c>
      <c r="H22" s="133"/>
      <c r="I22" s="39" t="e">
        <f t="shared" si="0"/>
        <v>#DIV/0!</v>
      </c>
      <c r="J22" s="36">
        <v>1</v>
      </c>
      <c r="K22" s="40" t="e">
        <f t="shared" si="1"/>
        <v>#DIV/0!</v>
      </c>
      <c r="O22" s="134">
        <f t="shared" si="2"/>
        <v>0.56500473017853903</v>
      </c>
      <c r="P22" s="134">
        <f t="shared" si="3"/>
        <v>1</v>
      </c>
      <c r="Q22" s="129">
        <f t="shared" si="4"/>
        <v>56.5</v>
      </c>
      <c r="R22" s="130">
        <f t="shared" si="5"/>
        <v>282.5</v>
      </c>
    </row>
    <row r="23" spans="2:18" ht="45" x14ac:dyDescent="0.25">
      <c r="B23" s="36" t="s">
        <v>1</v>
      </c>
      <c r="C23" s="37" t="s">
        <v>18</v>
      </c>
      <c r="D23" s="38">
        <v>145.6</v>
      </c>
      <c r="E23" s="131"/>
      <c r="F23" s="132">
        <f>G23*50%</f>
        <v>7</v>
      </c>
      <c r="G23" s="132">
        <v>14</v>
      </c>
      <c r="H23" s="133"/>
      <c r="I23" s="39" t="e">
        <f t="shared" si="0"/>
        <v>#DIV/0!</v>
      </c>
      <c r="J23" s="36">
        <v>1</v>
      </c>
      <c r="K23" s="40" t="e">
        <f t="shared" si="1"/>
        <v>#DIV/0!</v>
      </c>
      <c r="O23" s="134">
        <f t="shared" si="2"/>
        <v>1.4653489261488293E-2</v>
      </c>
      <c r="P23" s="134">
        <f t="shared" si="3"/>
        <v>1</v>
      </c>
      <c r="Q23" s="129">
        <f t="shared" si="4"/>
        <v>1.47</v>
      </c>
      <c r="R23" s="130">
        <f t="shared" si="5"/>
        <v>7.35</v>
      </c>
    </row>
    <row r="24" spans="2:18" ht="45" x14ac:dyDescent="0.25">
      <c r="B24" s="36" t="s">
        <v>1</v>
      </c>
      <c r="C24" s="37" t="s">
        <v>19</v>
      </c>
      <c r="D24" s="38">
        <v>104</v>
      </c>
      <c r="E24" s="131"/>
      <c r="F24" s="132">
        <f>G24*50%</f>
        <v>7</v>
      </c>
      <c r="G24" s="132">
        <v>14</v>
      </c>
      <c r="H24" s="133"/>
      <c r="I24" s="39" t="e">
        <f t="shared" si="0"/>
        <v>#DIV/0!</v>
      </c>
      <c r="J24" s="36">
        <v>1</v>
      </c>
      <c r="K24" s="40" t="e">
        <f t="shared" si="1"/>
        <v>#DIV/0!</v>
      </c>
      <c r="O24" s="134">
        <f t="shared" si="2"/>
        <v>1.0466778043920211E-2</v>
      </c>
      <c r="P24" s="134">
        <f t="shared" si="3"/>
        <v>1</v>
      </c>
      <c r="Q24" s="129">
        <f t="shared" si="4"/>
        <v>1.05</v>
      </c>
      <c r="R24" s="130">
        <f t="shared" si="5"/>
        <v>5.25</v>
      </c>
    </row>
    <row r="25" spans="2:18" ht="45" x14ac:dyDescent="0.25">
      <c r="B25" s="36" t="s">
        <v>1</v>
      </c>
      <c r="C25" s="37" t="s">
        <v>20</v>
      </c>
      <c r="D25" s="38">
        <v>30</v>
      </c>
      <c r="E25" s="131"/>
      <c r="F25" s="132">
        <f>G25*50%</f>
        <v>7</v>
      </c>
      <c r="G25" s="132">
        <v>14</v>
      </c>
      <c r="H25" s="133"/>
      <c r="I25" s="39" t="e">
        <f t="shared" si="0"/>
        <v>#DIV/0!</v>
      </c>
      <c r="J25" s="36">
        <v>1</v>
      </c>
      <c r="K25" s="40" t="e">
        <f t="shared" si="1"/>
        <v>#DIV/0!</v>
      </c>
      <c r="O25" s="134">
        <f t="shared" si="2"/>
        <v>3.0192628972846758E-3</v>
      </c>
      <c r="P25" s="134">
        <f t="shared" si="3"/>
        <v>1</v>
      </c>
      <c r="Q25" s="129">
        <f t="shared" si="4"/>
        <v>0.3</v>
      </c>
      <c r="R25" s="130">
        <f t="shared" si="5"/>
        <v>1.5</v>
      </c>
    </row>
    <row r="26" spans="2:18" ht="15.75" x14ac:dyDescent="0.25">
      <c r="B26" s="218" t="s">
        <v>22</v>
      </c>
      <c r="C26" s="218"/>
      <c r="D26" s="218"/>
      <c r="E26" s="218"/>
      <c r="F26" s="218"/>
      <c r="G26" s="218"/>
      <c r="H26" s="218"/>
      <c r="I26" s="218"/>
      <c r="J26" s="218"/>
      <c r="K26" s="171"/>
      <c r="O26" s="170"/>
      <c r="P26" s="134"/>
      <c r="Q26" s="129"/>
      <c r="R26" s="130"/>
    </row>
    <row r="27" spans="2:18" ht="16.5" customHeight="1" x14ac:dyDescent="0.25">
      <c r="B27" s="41"/>
      <c r="C27" s="31"/>
      <c r="D27" s="32"/>
      <c r="E27" s="33"/>
      <c r="F27" s="33"/>
      <c r="G27" s="33"/>
      <c r="H27" s="32"/>
      <c r="I27" s="42"/>
      <c r="J27" s="32"/>
      <c r="K27" s="43"/>
      <c r="P27" s="128"/>
      <c r="Q27" s="129"/>
      <c r="R27" s="130"/>
    </row>
    <row r="28" spans="2:18" ht="15.75" x14ac:dyDescent="0.25">
      <c r="B28" s="215" t="s">
        <v>6</v>
      </c>
      <c r="C28" s="215"/>
      <c r="D28" s="44">
        <f>SUM(D19:D25)</f>
        <v>9936.2000000000007</v>
      </c>
      <c r="E28" s="216"/>
      <c r="F28" s="216"/>
      <c r="G28" s="216"/>
      <c r="H28" s="216"/>
      <c r="I28" s="216"/>
      <c r="J28" s="216"/>
      <c r="K28" s="45" t="e">
        <f>SUM(K19:K26)</f>
        <v>#DIV/0!</v>
      </c>
      <c r="P28" s="135" t="s">
        <v>128</v>
      </c>
      <c r="Q28" s="129"/>
      <c r="R28" s="136">
        <f>SUM(R19:R25)</f>
        <v>500.05</v>
      </c>
    </row>
    <row r="29" spans="2:18" ht="15.75" x14ac:dyDescent="0.25">
      <c r="B29" s="41"/>
      <c r="C29" s="41"/>
      <c r="D29" s="32"/>
      <c r="E29" s="46"/>
      <c r="F29" s="46"/>
      <c r="G29" s="46"/>
      <c r="H29" s="46"/>
      <c r="I29" s="46"/>
      <c r="J29" s="46"/>
      <c r="K29" s="47"/>
    </row>
    <row r="30" spans="2:18" ht="15.75" x14ac:dyDescent="0.25">
      <c r="B30" s="41"/>
      <c r="C30" s="41"/>
      <c r="D30" s="32"/>
      <c r="E30" s="46"/>
      <c r="F30" s="46"/>
      <c r="G30" s="46"/>
      <c r="H30" s="46"/>
      <c r="I30" s="46"/>
      <c r="J30" s="46"/>
      <c r="K30" s="47"/>
    </row>
    <row r="31" spans="2:18" ht="56.25" customHeight="1" x14ac:dyDescent="0.25">
      <c r="B31" s="217" t="s">
        <v>13</v>
      </c>
      <c r="C31" s="217"/>
      <c r="D31" s="217"/>
      <c r="E31" s="217"/>
      <c r="F31" s="217"/>
      <c r="G31" s="217"/>
      <c r="H31" s="217"/>
      <c r="I31" s="217"/>
      <c r="J31" s="217"/>
      <c r="K31" s="217"/>
    </row>
    <row r="32" spans="2:18" ht="15.75" x14ac:dyDescent="0.25">
      <c r="B32" s="213" t="s">
        <v>14</v>
      </c>
      <c r="C32" s="213"/>
      <c r="D32" s="213"/>
      <c r="E32" s="213"/>
      <c r="F32" s="213"/>
      <c r="G32" s="213"/>
      <c r="H32" s="213"/>
      <c r="I32" s="213"/>
      <c r="J32" s="213"/>
      <c r="K32" s="43"/>
    </row>
    <row r="34" spans="2:11" customFormat="1" ht="14.25" x14ac:dyDescent="0.2">
      <c r="B34" s="98" t="s">
        <v>129</v>
      </c>
      <c r="C34" s="98"/>
      <c r="D34" s="98"/>
    </row>
    <row r="35" spans="2:11" customFormat="1" ht="14.25" x14ac:dyDescent="0.2">
      <c r="B35" s="98" t="s">
        <v>130</v>
      </c>
      <c r="C35" s="98"/>
      <c r="D35" s="98"/>
      <c r="E35" s="98"/>
      <c r="H35" t="s">
        <v>112</v>
      </c>
    </row>
    <row r="36" spans="2:11" customFormat="1" ht="14.25" x14ac:dyDescent="0.2">
      <c r="B36" s="99" t="s">
        <v>131</v>
      </c>
      <c r="C36" s="99"/>
      <c r="E36" s="99"/>
      <c r="G36" s="212" t="s">
        <v>132</v>
      </c>
      <c r="H36" s="212"/>
      <c r="K36" s="100" t="s">
        <v>154</v>
      </c>
    </row>
    <row r="37" spans="2:11" ht="15.75" x14ac:dyDescent="0.25">
      <c r="B37" s="48"/>
      <c r="C37" s="49"/>
      <c r="D37" s="50"/>
      <c r="E37" s="51"/>
      <c r="F37" s="51"/>
      <c r="G37" s="51"/>
      <c r="H37" s="50"/>
      <c r="I37" s="52"/>
      <c r="J37" s="50"/>
      <c r="K37" s="47"/>
    </row>
    <row r="38" spans="2:11" ht="15.75" x14ac:dyDescent="0.25">
      <c r="B38" s="41"/>
      <c r="C38" s="31"/>
      <c r="D38" s="32"/>
      <c r="E38" s="33"/>
      <c r="F38" s="33"/>
      <c r="G38" s="33"/>
      <c r="H38" s="32"/>
      <c r="I38" s="34"/>
      <c r="J38" s="32"/>
      <c r="K38" s="43"/>
    </row>
    <row r="39" spans="2:11" ht="18" x14ac:dyDescent="0.25">
      <c r="B39" s="53"/>
      <c r="C39" s="54"/>
      <c r="D39" s="55"/>
      <c r="E39" s="56"/>
      <c r="F39" s="56"/>
      <c r="G39" s="56"/>
      <c r="H39" s="55"/>
      <c r="I39" s="57"/>
      <c r="J39" s="55"/>
      <c r="K39" s="58"/>
    </row>
    <row r="41" spans="2:11" ht="18" x14ac:dyDescent="0.25">
      <c r="B41" s="53"/>
      <c r="C41" s="54"/>
      <c r="D41" s="55"/>
      <c r="E41" s="56"/>
      <c r="F41" s="56"/>
      <c r="G41" s="56"/>
      <c r="H41" s="55"/>
      <c r="I41" s="57"/>
      <c r="J41" s="55"/>
      <c r="K41" s="59"/>
    </row>
    <row r="42" spans="2:11" ht="18" x14ac:dyDescent="0.25">
      <c r="B42" s="53"/>
      <c r="C42" s="54"/>
      <c r="D42" s="55"/>
      <c r="E42" s="56"/>
      <c r="F42" s="56"/>
      <c r="G42" s="56"/>
      <c r="H42" s="55"/>
      <c r="I42" s="57"/>
      <c r="J42" s="55"/>
      <c r="K42" s="59"/>
    </row>
    <row r="43" spans="2:11" ht="18" x14ac:dyDescent="0.25">
      <c r="B43" s="53"/>
      <c r="C43" s="54"/>
      <c r="D43" s="55"/>
      <c r="E43" s="56"/>
      <c r="F43" s="56"/>
      <c r="G43" s="56"/>
      <c r="H43" s="55"/>
      <c r="I43" s="57"/>
      <c r="J43" s="55"/>
      <c r="K43" s="59"/>
    </row>
  </sheetData>
  <sheetProtection algorithmName="SHA-512" hashValue="5h9WiIsGCuHbDC9ZrE6xNGWEr0LKU65q7XgNHaHsklqDSOpFkZHYi8psYxr+edOi4P0Qgu3CYnmYleVUS77ojQ==" saltValue="iBQtx6Qb9PGPLfE5yAFF8Q==" spinCount="100000" sheet="1" objects="1" scenarios="1"/>
  <protectedRanges>
    <protectedRange sqref="K26" name="Bereich3"/>
    <protectedRange sqref="D15:K15" name="Bereich1"/>
    <protectedRange sqref="E19:E25 H19:H25" name="Bereich2"/>
  </protectedRanges>
  <mergeCells count="7">
    <mergeCell ref="G36:H36"/>
    <mergeCell ref="B32:J32"/>
    <mergeCell ref="B9:K9"/>
    <mergeCell ref="B28:C28"/>
    <mergeCell ref="E28:J28"/>
    <mergeCell ref="B31:K31"/>
    <mergeCell ref="B26:J26"/>
  </mergeCells>
  <printOptions horizontalCentered="1"/>
  <pageMargins left="0.59055118110236227" right="0.19685039370078741" top="0.59055118110236227" bottom="0.39370078740157483" header="0.19685039370078741" footer="0.19685039370078741"/>
  <pageSetup paperSize="9" scale="6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B2:H79"/>
  <sheetViews>
    <sheetView showGridLines="0" topLeftCell="A45" workbookViewId="0">
      <selection activeCell="H73" sqref="H73"/>
    </sheetView>
  </sheetViews>
  <sheetFormatPr baseColWidth="10" defaultRowHeight="14.25" x14ac:dyDescent="0.2"/>
  <cols>
    <col min="1" max="1" width="5.125" style="95" customWidth="1"/>
    <col min="2" max="2" width="52.75" style="95" customWidth="1"/>
    <col min="3" max="3" width="32.5" style="95" bestFit="1" customWidth="1"/>
    <col min="4" max="4" width="9.125" style="95" customWidth="1"/>
    <col min="5" max="5" width="10.75" style="95" customWidth="1"/>
    <col min="6" max="257" width="11" style="95"/>
    <col min="258" max="258" width="52.75" style="95" customWidth="1"/>
    <col min="259" max="259" width="32.5" style="95" bestFit="1" customWidth="1"/>
    <col min="260" max="260" width="9.125" style="95" customWidth="1"/>
    <col min="261" max="261" width="10.75" style="95" customWidth="1"/>
    <col min="262" max="513" width="11" style="95"/>
    <col min="514" max="514" width="52.75" style="95" customWidth="1"/>
    <col min="515" max="515" width="32.5" style="95" bestFit="1" customWidth="1"/>
    <col min="516" max="516" width="9.125" style="95" customWidth="1"/>
    <col min="517" max="517" width="10.75" style="95" customWidth="1"/>
    <col min="518" max="769" width="11" style="95"/>
    <col min="770" max="770" width="52.75" style="95" customWidth="1"/>
    <col min="771" max="771" width="32.5" style="95" bestFit="1" customWidth="1"/>
    <col min="772" max="772" width="9.125" style="95" customWidth="1"/>
    <col min="773" max="773" width="10.75" style="95" customWidth="1"/>
    <col min="774" max="1025" width="11" style="95"/>
    <col min="1026" max="1026" width="52.75" style="95" customWidth="1"/>
    <col min="1027" max="1027" width="32.5" style="95" bestFit="1" customWidth="1"/>
    <col min="1028" max="1028" width="9.125" style="95" customWidth="1"/>
    <col min="1029" max="1029" width="10.75" style="95" customWidth="1"/>
    <col min="1030" max="1281" width="11" style="95"/>
    <col min="1282" max="1282" width="52.75" style="95" customWidth="1"/>
    <col min="1283" max="1283" width="32.5" style="95" bestFit="1" customWidth="1"/>
    <col min="1284" max="1284" width="9.125" style="95" customWidth="1"/>
    <col min="1285" max="1285" width="10.75" style="95" customWidth="1"/>
    <col min="1286" max="1537" width="11" style="95"/>
    <col min="1538" max="1538" width="52.75" style="95" customWidth="1"/>
    <col min="1539" max="1539" width="32.5" style="95" bestFit="1" customWidth="1"/>
    <col min="1540" max="1540" width="9.125" style="95" customWidth="1"/>
    <col min="1541" max="1541" width="10.75" style="95" customWidth="1"/>
    <col min="1542" max="1793" width="11" style="95"/>
    <col min="1794" max="1794" width="52.75" style="95" customWidth="1"/>
    <col min="1795" max="1795" width="32.5" style="95" bestFit="1" customWidth="1"/>
    <col min="1796" max="1796" width="9.125" style="95" customWidth="1"/>
    <col min="1797" max="1797" width="10.75" style="95" customWidth="1"/>
    <col min="1798" max="2049" width="11" style="95"/>
    <col min="2050" max="2050" width="52.75" style="95" customWidth="1"/>
    <col min="2051" max="2051" width="32.5" style="95" bestFit="1" customWidth="1"/>
    <col min="2052" max="2052" width="9.125" style="95" customWidth="1"/>
    <col min="2053" max="2053" width="10.75" style="95" customWidth="1"/>
    <col min="2054" max="2305" width="11" style="95"/>
    <col min="2306" max="2306" width="52.75" style="95" customWidth="1"/>
    <col min="2307" max="2307" width="32.5" style="95" bestFit="1" customWidth="1"/>
    <col min="2308" max="2308" width="9.125" style="95" customWidth="1"/>
    <col min="2309" max="2309" width="10.75" style="95" customWidth="1"/>
    <col min="2310" max="2561" width="11" style="95"/>
    <col min="2562" max="2562" width="52.75" style="95" customWidth="1"/>
    <col min="2563" max="2563" width="32.5" style="95" bestFit="1" customWidth="1"/>
    <col min="2564" max="2564" width="9.125" style="95" customWidth="1"/>
    <col min="2565" max="2565" width="10.75" style="95" customWidth="1"/>
    <col min="2566" max="2817" width="11" style="95"/>
    <col min="2818" max="2818" width="52.75" style="95" customWidth="1"/>
    <col min="2819" max="2819" width="32.5" style="95" bestFit="1" customWidth="1"/>
    <col min="2820" max="2820" width="9.125" style="95" customWidth="1"/>
    <col min="2821" max="2821" width="10.75" style="95" customWidth="1"/>
    <col min="2822" max="3073" width="11" style="95"/>
    <col min="3074" max="3074" width="52.75" style="95" customWidth="1"/>
    <col min="3075" max="3075" width="32.5" style="95" bestFit="1" customWidth="1"/>
    <col min="3076" max="3076" width="9.125" style="95" customWidth="1"/>
    <col min="3077" max="3077" width="10.75" style="95" customWidth="1"/>
    <col min="3078" max="3329" width="11" style="95"/>
    <col min="3330" max="3330" width="52.75" style="95" customWidth="1"/>
    <col min="3331" max="3331" width="32.5" style="95" bestFit="1" customWidth="1"/>
    <col min="3332" max="3332" width="9.125" style="95" customWidth="1"/>
    <col min="3333" max="3333" width="10.75" style="95" customWidth="1"/>
    <col min="3334" max="3585" width="11" style="95"/>
    <col min="3586" max="3586" width="52.75" style="95" customWidth="1"/>
    <col min="3587" max="3587" width="32.5" style="95" bestFit="1" customWidth="1"/>
    <col min="3588" max="3588" width="9.125" style="95" customWidth="1"/>
    <col min="3589" max="3589" width="10.75" style="95" customWidth="1"/>
    <col min="3590" max="3841" width="11" style="95"/>
    <col min="3842" max="3842" width="52.75" style="95" customWidth="1"/>
    <col min="3843" max="3843" width="32.5" style="95" bestFit="1" customWidth="1"/>
    <col min="3844" max="3844" width="9.125" style="95" customWidth="1"/>
    <col min="3845" max="3845" width="10.75" style="95" customWidth="1"/>
    <col min="3846" max="4097" width="11" style="95"/>
    <col min="4098" max="4098" width="52.75" style="95" customWidth="1"/>
    <col min="4099" max="4099" width="32.5" style="95" bestFit="1" customWidth="1"/>
    <col min="4100" max="4100" width="9.125" style="95" customWidth="1"/>
    <col min="4101" max="4101" width="10.75" style="95" customWidth="1"/>
    <col min="4102" max="4353" width="11" style="95"/>
    <col min="4354" max="4354" width="52.75" style="95" customWidth="1"/>
    <col min="4355" max="4355" width="32.5" style="95" bestFit="1" customWidth="1"/>
    <col min="4356" max="4356" width="9.125" style="95" customWidth="1"/>
    <col min="4357" max="4357" width="10.75" style="95" customWidth="1"/>
    <col min="4358" max="4609" width="11" style="95"/>
    <col min="4610" max="4610" width="52.75" style="95" customWidth="1"/>
    <col min="4611" max="4611" width="32.5" style="95" bestFit="1" customWidth="1"/>
    <col min="4612" max="4612" width="9.125" style="95" customWidth="1"/>
    <col min="4613" max="4613" width="10.75" style="95" customWidth="1"/>
    <col min="4614" max="4865" width="11" style="95"/>
    <col min="4866" max="4866" width="52.75" style="95" customWidth="1"/>
    <col min="4867" max="4867" width="32.5" style="95" bestFit="1" customWidth="1"/>
    <col min="4868" max="4868" width="9.125" style="95" customWidth="1"/>
    <col min="4869" max="4869" width="10.75" style="95" customWidth="1"/>
    <col min="4870" max="5121" width="11" style="95"/>
    <col min="5122" max="5122" width="52.75" style="95" customWidth="1"/>
    <col min="5123" max="5123" width="32.5" style="95" bestFit="1" customWidth="1"/>
    <col min="5124" max="5124" width="9.125" style="95" customWidth="1"/>
    <col min="5125" max="5125" width="10.75" style="95" customWidth="1"/>
    <col min="5126" max="5377" width="11" style="95"/>
    <col min="5378" max="5378" width="52.75" style="95" customWidth="1"/>
    <col min="5379" max="5379" width="32.5" style="95" bestFit="1" customWidth="1"/>
    <col min="5380" max="5380" width="9.125" style="95" customWidth="1"/>
    <col min="5381" max="5381" width="10.75" style="95" customWidth="1"/>
    <col min="5382" max="5633" width="11" style="95"/>
    <col min="5634" max="5634" width="52.75" style="95" customWidth="1"/>
    <col min="5635" max="5635" width="32.5" style="95" bestFit="1" customWidth="1"/>
    <col min="5636" max="5636" width="9.125" style="95" customWidth="1"/>
    <col min="5637" max="5637" width="10.75" style="95" customWidth="1"/>
    <col min="5638" max="5889" width="11" style="95"/>
    <col min="5890" max="5890" width="52.75" style="95" customWidth="1"/>
    <col min="5891" max="5891" width="32.5" style="95" bestFit="1" customWidth="1"/>
    <col min="5892" max="5892" width="9.125" style="95" customWidth="1"/>
    <col min="5893" max="5893" width="10.75" style="95" customWidth="1"/>
    <col min="5894" max="6145" width="11" style="95"/>
    <col min="6146" max="6146" width="52.75" style="95" customWidth="1"/>
    <col min="6147" max="6147" width="32.5" style="95" bestFit="1" customWidth="1"/>
    <col min="6148" max="6148" width="9.125" style="95" customWidth="1"/>
    <col min="6149" max="6149" width="10.75" style="95" customWidth="1"/>
    <col min="6150" max="6401" width="11" style="95"/>
    <col min="6402" max="6402" width="52.75" style="95" customWidth="1"/>
    <col min="6403" max="6403" width="32.5" style="95" bestFit="1" customWidth="1"/>
    <col min="6404" max="6404" width="9.125" style="95" customWidth="1"/>
    <col min="6405" max="6405" width="10.75" style="95" customWidth="1"/>
    <col min="6406" max="6657" width="11" style="95"/>
    <col min="6658" max="6658" width="52.75" style="95" customWidth="1"/>
    <col min="6659" max="6659" width="32.5" style="95" bestFit="1" customWidth="1"/>
    <col min="6660" max="6660" width="9.125" style="95" customWidth="1"/>
    <col min="6661" max="6661" width="10.75" style="95" customWidth="1"/>
    <col min="6662" max="6913" width="11" style="95"/>
    <col min="6914" max="6914" width="52.75" style="95" customWidth="1"/>
    <col min="6915" max="6915" width="32.5" style="95" bestFit="1" customWidth="1"/>
    <col min="6916" max="6916" width="9.125" style="95" customWidth="1"/>
    <col min="6917" max="6917" width="10.75" style="95" customWidth="1"/>
    <col min="6918" max="7169" width="11" style="95"/>
    <col min="7170" max="7170" width="52.75" style="95" customWidth="1"/>
    <col min="7171" max="7171" width="32.5" style="95" bestFit="1" customWidth="1"/>
    <col min="7172" max="7172" width="9.125" style="95" customWidth="1"/>
    <col min="7173" max="7173" width="10.75" style="95" customWidth="1"/>
    <col min="7174" max="7425" width="11" style="95"/>
    <col min="7426" max="7426" width="52.75" style="95" customWidth="1"/>
    <col min="7427" max="7427" width="32.5" style="95" bestFit="1" customWidth="1"/>
    <col min="7428" max="7428" width="9.125" style="95" customWidth="1"/>
    <col min="7429" max="7429" width="10.75" style="95" customWidth="1"/>
    <col min="7430" max="7681" width="11" style="95"/>
    <col min="7682" max="7682" width="52.75" style="95" customWidth="1"/>
    <col min="7683" max="7683" width="32.5" style="95" bestFit="1" customWidth="1"/>
    <col min="7684" max="7684" width="9.125" style="95" customWidth="1"/>
    <col min="7685" max="7685" width="10.75" style="95" customWidth="1"/>
    <col min="7686" max="7937" width="11" style="95"/>
    <col min="7938" max="7938" width="52.75" style="95" customWidth="1"/>
    <col min="7939" max="7939" width="32.5" style="95" bestFit="1" customWidth="1"/>
    <col min="7940" max="7940" width="9.125" style="95" customWidth="1"/>
    <col min="7941" max="7941" width="10.75" style="95" customWidth="1"/>
    <col min="7942" max="8193" width="11" style="95"/>
    <col min="8194" max="8194" width="52.75" style="95" customWidth="1"/>
    <col min="8195" max="8195" width="32.5" style="95" bestFit="1" customWidth="1"/>
    <col min="8196" max="8196" width="9.125" style="95" customWidth="1"/>
    <col min="8197" max="8197" width="10.75" style="95" customWidth="1"/>
    <col min="8198" max="8449" width="11" style="95"/>
    <col min="8450" max="8450" width="52.75" style="95" customWidth="1"/>
    <col min="8451" max="8451" width="32.5" style="95" bestFit="1" customWidth="1"/>
    <col min="8452" max="8452" width="9.125" style="95" customWidth="1"/>
    <col min="8453" max="8453" width="10.75" style="95" customWidth="1"/>
    <col min="8454" max="8705" width="11" style="95"/>
    <col min="8706" max="8706" width="52.75" style="95" customWidth="1"/>
    <col min="8707" max="8707" width="32.5" style="95" bestFit="1" customWidth="1"/>
    <col min="8708" max="8708" width="9.125" style="95" customWidth="1"/>
    <col min="8709" max="8709" width="10.75" style="95" customWidth="1"/>
    <col min="8710" max="8961" width="11" style="95"/>
    <col min="8962" max="8962" width="52.75" style="95" customWidth="1"/>
    <col min="8963" max="8963" width="32.5" style="95" bestFit="1" customWidth="1"/>
    <col min="8964" max="8964" width="9.125" style="95" customWidth="1"/>
    <col min="8965" max="8965" width="10.75" style="95" customWidth="1"/>
    <col min="8966" max="9217" width="11" style="95"/>
    <col min="9218" max="9218" width="52.75" style="95" customWidth="1"/>
    <col min="9219" max="9219" width="32.5" style="95" bestFit="1" customWidth="1"/>
    <col min="9220" max="9220" width="9.125" style="95" customWidth="1"/>
    <col min="9221" max="9221" width="10.75" style="95" customWidth="1"/>
    <col min="9222" max="9473" width="11" style="95"/>
    <col min="9474" max="9474" width="52.75" style="95" customWidth="1"/>
    <col min="9475" max="9475" width="32.5" style="95" bestFit="1" customWidth="1"/>
    <col min="9476" max="9476" width="9.125" style="95" customWidth="1"/>
    <col min="9477" max="9477" width="10.75" style="95" customWidth="1"/>
    <col min="9478" max="9729" width="11" style="95"/>
    <col min="9730" max="9730" width="52.75" style="95" customWidth="1"/>
    <col min="9731" max="9731" width="32.5" style="95" bestFit="1" customWidth="1"/>
    <col min="9732" max="9732" width="9.125" style="95" customWidth="1"/>
    <col min="9733" max="9733" width="10.75" style="95" customWidth="1"/>
    <col min="9734" max="9985" width="11" style="95"/>
    <col min="9986" max="9986" width="52.75" style="95" customWidth="1"/>
    <col min="9987" max="9987" width="32.5" style="95" bestFit="1" customWidth="1"/>
    <col min="9988" max="9988" width="9.125" style="95" customWidth="1"/>
    <col min="9989" max="9989" width="10.75" style="95" customWidth="1"/>
    <col min="9990" max="10241" width="11" style="95"/>
    <col min="10242" max="10242" width="52.75" style="95" customWidth="1"/>
    <col min="10243" max="10243" width="32.5" style="95" bestFit="1" customWidth="1"/>
    <col min="10244" max="10244" width="9.125" style="95" customWidth="1"/>
    <col min="10245" max="10245" width="10.75" style="95" customWidth="1"/>
    <col min="10246" max="10497" width="11" style="95"/>
    <col min="10498" max="10498" width="52.75" style="95" customWidth="1"/>
    <col min="10499" max="10499" width="32.5" style="95" bestFit="1" customWidth="1"/>
    <col min="10500" max="10500" width="9.125" style="95" customWidth="1"/>
    <col min="10501" max="10501" width="10.75" style="95" customWidth="1"/>
    <col min="10502" max="10753" width="11" style="95"/>
    <col min="10754" max="10754" width="52.75" style="95" customWidth="1"/>
    <col min="10755" max="10755" width="32.5" style="95" bestFit="1" customWidth="1"/>
    <col min="10756" max="10756" width="9.125" style="95" customWidth="1"/>
    <col min="10757" max="10757" width="10.75" style="95" customWidth="1"/>
    <col min="10758" max="11009" width="11" style="95"/>
    <col min="11010" max="11010" width="52.75" style="95" customWidth="1"/>
    <col min="11011" max="11011" width="32.5" style="95" bestFit="1" customWidth="1"/>
    <col min="11012" max="11012" width="9.125" style="95" customWidth="1"/>
    <col min="11013" max="11013" width="10.75" style="95" customWidth="1"/>
    <col min="11014" max="11265" width="11" style="95"/>
    <col min="11266" max="11266" width="52.75" style="95" customWidth="1"/>
    <col min="11267" max="11267" width="32.5" style="95" bestFit="1" customWidth="1"/>
    <col min="11268" max="11268" width="9.125" style="95" customWidth="1"/>
    <col min="11269" max="11269" width="10.75" style="95" customWidth="1"/>
    <col min="11270" max="11521" width="11" style="95"/>
    <col min="11522" max="11522" width="52.75" style="95" customWidth="1"/>
    <col min="11523" max="11523" width="32.5" style="95" bestFit="1" customWidth="1"/>
    <col min="11524" max="11524" width="9.125" style="95" customWidth="1"/>
    <col min="11525" max="11525" width="10.75" style="95" customWidth="1"/>
    <col min="11526" max="11777" width="11" style="95"/>
    <col min="11778" max="11778" width="52.75" style="95" customWidth="1"/>
    <col min="11779" max="11779" width="32.5" style="95" bestFit="1" customWidth="1"/>
    <col min="11780" max="11780" width="9.125" style="95" customWidth="1"/>
    <col min="11781" max="11781" width="10.75" style="95" customWidth="1"/>
    <col min="11782" max="12033" width="11" style="95"/>
    <col min="12034" max="12034" width="52.75" style="95" customWidth="1"/>
    <col min="12035" max="12035" width="32.5" style="95" bestFit="1" customWidth="1"/>
    <col min="12036" max="12036" width="9.125" style="95" customWidth="1"/>
    <col min="12037" max="12037" width="10.75" style="95" customWidth="1"/>
    <col min="12038" max="12289" width="11" style="95"/>
    <col min="12290" max="12290" width="52.75" style="95" customWidth="1"/>
    <col min="12291" max="12291" width="32.5" style="95" bestFit="1" customWidth="1"/>
    <col min="12292" max="12292" width="9.125" style="95" customWidth="1"/>
    <col min="12293" max="12293" width="10.75" style="95" customWidth="1"/>
    <col min="12294" max="12545" width="11" style="95"/>
    <col min="12546" max="12546" width="52.75" style="95" customWidth="1"/>
    <col min="12547" max="12547" width="32.5" style="95" bestFit="1" customWidth="1"/>
    <col min="12548" max="12548" width="9.125" style="95" customWidth="1"/>
    <col min="12549" max="12549" width="10.75" style="95" customWidth="1"/>
    <col min="12550" max="12801" width="11" style="95"/>
    <col min="12802" max="12802" width="52.75" style="95" customWidth="1"/>
    <col min="12803" max="12803" width="32.5" style="95" bestFit="1" customWidth="1"/>
    <col min="12804" max="12804" width="9.125" style="95" customWidth="1"/>
    <col min="12805" max="12805" width="10.75" style="95" customWidth="1"/>
    <col min="12806" max="13057" width="11" style="95"/>
    <col min="13058" max="13058" width="52.75" style="95" customWidth="1"/>
    <col min="13059" max="13059" width="32.5" style="95" bestFit="1" customWidth="1"/>
    <col min="13060" max="13060" width="9.125" style="95" customWidth="1"/>
    <col min="13061" max="13061" width="10.75" style="95" customWidth="1"/>
    <col min="13062" max="13313" width="11" style="95"/>
    <col min="13314" max="13314" width="52.75" style="95" customWidth="1"/>
    <col min="13315" max="13315" width="32.5" style="95" bestFit="1" customWidth="1"/>
    <col min="13316" max="13316" width="9.125" style="95" customWidth="1"/>
    <col min="13317" max="13317" width="10.75" style="95" customWidth="1"/>
    <col min="13318" max="13569" width="11" style="95"/>
    <col min="13570" max="13570" width="52.75" style="95" customWidth="1"/>
    <col min="13571" max="13571" width="32.5" style="95" bestFit="1" customWidth="1"/>
    <col min="13572" max="13572" width="9.125" style="95" customWidth="1"/>
    <col min="13573" max="13573" width="10.75" style="95" customWidth="1"/>
    <col min="13574" max="13825" width="11" style="95"/>
    <col min="13826" max="13826" width="52.75" style="95" customWidth="1"/>
    <col min="13827" max="13827" width="32.5" style="95" bestFit="1" customWidth="1"/>
    <col min="13828" max="13828" width="9.125" style="95" customWidth="1"/>
    <col min="13829" max="13829" width="10.75" style="95" customWidth="1"/>
    <col min="13830" max="14081" width="11" style="95"/>
    <col min="14082" max="14082" width="52.75" style="95" customWidth="1"/>
    <col min="14083" max="14083" width="32.5" style="95" bestFit="1" customWidth="1"/>
    <col min="14084" max="14084" width="9.125" style="95" customWidth="1"/>
    <col min="14085" max="14085" width="10.75" style="95" customWidth="1"/>
    <col min="14086" max="14337" width="11" style="95"/>
    <col min="14338" max="14338" width="52.75" style="95" customWidth="1"/>
    <col min="14339" max="14339" width="32.5" style="95" bestFit="1" customWidth="1"/>
    <col min="14340" max="14340" width="9.125" style="95" customWidth="1"/>
    <col min="14341" max="14341" width="10.75" style="95" customWidth="1"/>
    <col min="14342" max="14593" width="11" style="95"/>
    <col min="14594" max="14594" width="52.75" style="95" customWidth="1"/>
    <col min="14595" max="14595" width="32.5" style="95" bestFit="1" customWidth="1"/>
    <col min="14596" max="14596" width="9.125" style="95" customWidth="1"/>
    <col min="14597" max="14597" width="10.75" style="95" customWidth="1"/>
    <col min="14598" max="14849" width="11" style="95"/>
    <col min="14850" max="14850" width="52.75" style="95" customWidth="1"/>
    <col min="14851" max="14851" width="32.5" style="95" bestFit="1" customWidth="1"/>
    <col min="14852" max="14852" width="9.125" style="95" customWidth="1"/>
    <col min="14853" max="14853" width="10.75" style="95" customWidth="1"/>
    <col min="14854" max="15105" width="11" style="95"/>
    <col min="15106" max="15106" width="52.75" style="95" customWidth="1"/>
    <col min="15107" max="15107" width="32.5" style="95" bestFit="1" customWidth="1"/>
    <col min="15108" max="15108" width="9.125" style="95" customWidth="1"/>
    <col min="15109" max="15109" width="10.75" style="95" customWidth="1"/>
    <col min="15110" max="15361" width="11" style="95"/>
    <col min="15362" max="15362" width="52.75" style="95" customWidth="1"/>
    <col min="15363" max="15363" width="32.5" style="95" bestFit="1" customWidth="1"/>
    <col min="15364" max="15364" width="9.125" style="95" customWidth="1"/>
    <col min="15365" max="15365" width="10.75" style="95" customWidth="1"/>
    <col min="15366" max="15617" width="11" style="95"/>
    <col min="15618" max="15618" width="52.75" style="95" customWidth="1"/>
    <col min="15619" max="15619" width="32.5" style="95" bestFit="1" customWidth="1"/>
    <col min="15620" max="15620" width="9.125" style="95" customWidth="1"/>
    <col min="15621" max="15621" width="10.75" style="95" customWidth="1"/>
    <col min="15622" max="15873" width="11" style="95"/>
    <col min="15874" max="15874" width="52.75" style="95" customWidth="1"/>
    <col min="15875" max="15875" width="32.5" style="95" bestFit="1" customWidth="1"/>
    <col min="15876" max="15876" width="9.125" style="95" customWidth="1"/>
    <col min="15877" max="15877" width="10.75" style="95" customWidth="1"/>
    <col min="15878" max="16129" width="11" style="95"/>
    <col min="16130" max="16130" width="52.75" style="95" customWidth="1"/>
    <col min="16131" max="16131" width="32.5" style="95" bestFit="1" customWidth="1"/>
    <col min="16132" max="16132" width="9.125" style="95" customWidth="1"/>
    <col min="16133" max="16133" width="10.75" style="95" customWidth="1"/>
    <col min="16134" max="16384" width="11" style="95"/>
  </cols>
  <sheetData>
    <row r="2" spans="2:6" x14ac:dyDescent="0.2">
      <c r="B2" s="102" t="s">
        <v>133</v>
      </c>
    </row>
    <row r="3" spans="2:6" x14ac:dyDescent="0.2">
      <c r="B3" s="103" t="s">
        <v>152</v>
      </c>
      <c r="C3"/>
    </row>
    <row r="4" spans="2:6" x14ac:dyDescent="0.2">
      <c r="B4" s="103" t="s">
        <v>145</v>
      </c>
      <c r="C4"/>
    </row>
    <row r="5" spans="2:6" ht="15.75" x14ac:dyDescent="0.2">
      <c r="B5" s="104"/>
      <c r="C5"/>
    </row>
    <row r="6" spans="2:6" ht="15.75" x14ac:dyDescent="0.2">
      <c r="B6" s="104" t="s">
        <v>146</v>
      </c>
      <c r="C6"/>
    </row>
    <row r="8" spans="2:6" s="60" customFormat="1" ht="15.75" x14ac:dyDescent="0.2">
      <c r="B8" s="225"/>
      <c r="C8" s="225"/>
      <c r="D8" s="225"/>
    </row>
    <row r="9" spans="2:6" s="60" customFormat="1" ht="19.5" customHeight="1" x14ac:dyDescent="0.2">
      <c r="B9" s="228" t="s">
        <v>151</v>
      </c>
      <c r="C9" s="228"/>
      <c r="D9" s="228"/>
      <c r="E9" s="228"/>
    </row>
    <row r="10" spans="2:6" s="60" customFormat="1" ht="9.9499999999999993" customHeight="1" x14ac:dyDescent="0.2">
      <c r="B10" s="137"/>
      <c r="C10" s="137"/>
      <c r="D10" s="137"/>
      <c r="E10" s="137"/>
    </row>
    <row r="11" spans="2:6" s="60" customFormat="1" ht="15.75" x14ac:dyDescent="0.2">
      <c r="B11" s="138" t="s">
        <v>15</v>
      </c>
      <c r="C11" s="137"/>
      <c r="D11" s="137"/>
      <c r="E11" s="137"/>
    </row>
    <row r="12" spans="2:6" s="60" customFormat="1" ht="9.9499999999999993" customHeight="1" x14ac:dyDescent="0.2">
      <c r="B12" s="137"/>
      <c r="C12" s="137"/>
      <c r="D12" s="137"/>
      <c r="E12" s="137"/>
    </row>
    <row r="13" spans="2:6" s="60" customFormat="1" ht="15.75" x14ac:dyDescent="0.2">
      <c r="B13" s="101" t="s">
        <v>134</v>
      </c>
      <c r="C13" s="137"/>
      <c r="D13" s="137"/>
      <c r="E13" s="137"/>
    </row>
    <row r="14" spans="2:6" s="60" customFormat="1" ht="9.9499999999999993" customHeight="1" x14ac:dyDescent="0.2">
      <c r="B14" s="137"/>
      <c r="C14" s="137"/>
      <c r="D14" s="137"/>
      <c r="E14" s="137"/>
    </row>
    <row r="15" spans="2:6" s="60" customFormat="1" ht="15.75" x14ac:dyDescent="0.2">
      <c r="B15" s="139" t="s">
        <v>2</v>
      </c>
      <c r="C15" s="140"/>
      <c r="D15" s="140"/>
      <c r="E15" s="140"/>
      <c r="F15" s="141"/>
    </row>
    <row r="16" spans="2:6" s="60" customFormat="1" ht="9.9499999999999993" customHeight="1" x14ac:dyDescent="0.2">
      <c r="B16" s="61"/>
      <c r="C16" s="61"/>
      <c r="D16" s="61"/>
      <c r="E16" s="61"/>
    </row>
    <row r="17" spans="2:5" s="60" customFormat="1" ht="15.75" x14ac:dyDescent="0.2">
      <c r="B17" s="223" t="s">
        <v>23</v>
      </c>
      <c r="C17" s="222"/>
      <c r="D17" s="142"/>
      <c r="E17" s="62" t="s">
        <v>24</v>
      </c>
    </row>
    <row r="18" spans="2:5" s="60" customFormat="1" ht="15.75" x14ac:dyDescent="0.2">
      <c r="B18" s="223" t="s">
        <v>25</v>
      </c>
      <c r="C18" s="222"/>
      <c r="D18" s="142"/>
      <c r="E18" s="62" t="s">
        <v>24</v>
      </c>
    </row>
    <row r="19" spans="2:5" s="60" customFormat="1" ht="15.75" x14ac:dyDescent="0.2">
      <c r="B19" s="223" t="s">
        <v>26</v>
      </c>
      <c r="C19" s="222"/>
      <c r="D19" s="142"/>
      <c r="E19" s="62" t="s">
        <v>24</v>
      </c>
    </row>
    <row r="20" spans="2:5" s="60" customFormat="1" ht="15.75" x14ac:dyDescent="0.2">
      <c r="B20" s="61"/>
      <c r="C20" s="61"/>
      <c r="D20" s="61"/>
      <c r="E20" s="61"/>
    </row>
    <row r="21" spans="2:5" x14ac:dyDescent="0.2">
      <c r="B21" s="1"/>
      <c r="C21" s="1"/>
      <c r="D21" s="2" t="s">
        <v>27</v>
      </c>
      <c r="E21" s="2" t="s">
        <v>28</v>
      </c>
    </row>
    <row r="22" spans="2:5" x14ac:dyDescent="0.2">
      <c r="B22" s="224" t="s">
        <v>29</v>
      </c>
      <c r="C22" s="224"/>
      <c r="D22" s="3">
        <v>100</v>
      </c>
      <c r="E22" s="4">
        <v>100</v>
      </c>
    </row>
    <row r="23" spans="2:5" x14ac:dyDescent="0.2">
      <c r="B23" s="221" t="s">
        <v>99</v>
      </c>
      <c r="C23" s="222"/>
      <c r="D23" s="143"/>
      <c r="E23" s="143"/>
    </row>
    <row r="24" spans="2:5" x14ac:dyDescent="0.2">
      <c r="B24" s="221" t="s">
        <v>30</v>
      </c>
      <c r="C24" s="222"/>
      <c r="D24" s="144"/>
      <c r="E24" s="144"/>
    </row>
    <row r="25" spans="2:5" x14ac:dyDescent="0.2">
      <c r="B25" s="219" t="s">
        <v>31</v>
      </c>
      <c r="C25" s="220"/>
      <c r="D25" s="144"/>
      <c r="E25" s="144"/>
    </row>
    <row r="26" spans="2:5" x14ac:dyDescent="0.2">
      <c r="B26" s="221" t="s">
        <v>32</v>
      </c>
      <c r="C26" s="222"/>
      <c r="D26" s="144"/>
      <c r="E26" s="5"/>
    </row>
    <row r="27" spans="2:5" x14ac:dyDescent="0.2">
      <c r="B27" s="221" t="s">
        <v>33</v>
      </c>
      <c r="C27" s="222"/>
      <c r="D27" s="145"/>
      <c r="E27" s="6"/>
    </row>
    <row r="28" spans="2:5" x14ac:dyDescent="0.2">
      <c r="B28" s="221" t="s">
        <v>34</v>
      </c>
      <c r="C28" s="222"/>
      <c r="D28" s="144"/>
      <c r="E28" s="144"/>
    </row>
    <row r="29" spans="2:5" x14ac:dyDescent="0.2">
      <c r="B29" s="219" t="s">
        <v>35</v>
      </c>
      <c r="C29" s="220"/>
      <c r="D29" s="144"/>
      <c r="E29" s="7"/>
    </row>
    <row r="30" spans="2:5" x14ac:dyDescent="0.2">
      <c r="B30" s="226" t="s">
        <v>36</v>
      </c>
      <c r="C30" s="226"/>
      <c r="D30" s="146"/>
      <c r="E30" s="146"/>
    </row>
    <row r="31" spans="2:5" x14ac:dyDescent="0.2">
      <c r="B31" s="226" t="s">
        <v>37</v>
      </c>
      <c r="C31" s="226"/>
      <c r="D31" s="63"/>
      <c r="E31" s="147"/>
    </row>
    <row r="32" spans="2:5" x14ac:dyDescent="0.2">
      <c r="B32" s="227" t="s">
        <v>38</v>
      </c>
      <c r="C32" s="227"/>
      <c r="D32" s="8">
        <f>SUM(D24:D30)</f>
        <v>0</v>
      </c>
      <c r="E32" s="8">
        <f>SUM(E24+E25+E28+E30+E31)</f>
        <v>0</v>
      </c>
    </row>
    <row r="33" spans="2:5" x14ac:dyDescent="0.2">
      <c r="B33" s="224" t="s">
        <v>39</v>
      </c>
      <c r="C33" s="224"/>
      <c r="D33" s="5"/>
      <c r="E33" s="9"/>
    </row>
    <row r="34" spans="2:5" x14ac:dyDescent="0.2">
      <c r="B34" s="221" t="s">
        <v>40</v>
      </c>
      <c r="C34" s="222"/>
      <c r="D34" s="144"/>
      <c r="E34" s="144"/>
    </row>
    <row r="35" spans="2:5" x14ac:dyDescent="0.2">
      <c r="B35" s="221" t="s">
        <v>41</v>
      </c>
      <c r="C35" s="222"/>
      <c r="D35" s="144"/>
      <c r="E35" s="144"/>
    </row>
    <row r="36" spans="2:5" x14ac:dyDescent="0.2">
      <c r="B36" s="221" t="s">
        <v>42</v>
      </c>
      <c r="C36" s="222"/>
      <c r="D36" s="144"/>
      <c r="E36" s="144"/>
    </row>
    <row r="37" spans="2:5" x14ac:dyDescent="0.2">
      <c r="B37" s="221" t="s">
        <v>43</v>
      </c>
      <c r="C37" s="222"/>
      <c r="D37" s="144"/>
      <c r="E37" s="144"/>
    </row>
    <row r="38" spans="2:5" x14ac:dyDescent="0.2">
      <c r="B38" s="221" t="s">
        <v>44</v>
      </c>
      <c r="C38" s="222"/>
      <c r="D38" s="144"/>
      <c r="E38" s="144"/>
    </row>
    <row r="39" spans="2:5" x14ac:dyDescent="0.2">
      <c r="B39" s="219" t="s">
        <v>45</v>
      </c>
      <c r="C39" s="220"/>
      <c r="D39" s="144"/>
      <c r="E39" s="144"/>
    </row>
    <row r="40" spans="2:5" x14ac:dyDescent="0.2">
      <c r="B40" s="221" t="s">
        <v>46</v>
      </c>
      <c r="C40" s="222"/>
      <c r="D40" s="144"/>
      <c r="E40" s="144"/>
    </row>
    <row r="41" spans="2:5" x14ac:dyDescent="0.2">
      <c r="B41" s="221" t="s">
        <v>47</v>
      </c>
      <c r="C41" s="222"/>
      <c r="D41" s="144"/>
      <c r="E41" s="144"/>
    </row>
    <row r="42" spans="2:5" x14ac:dyDescent="0.2">
      <c r="B42" s="221" t="s">
        <v>48</v>
      </c>
      <c r="C42" s="222"/>
      <c r="D42" s="144"/>
      <c r="E42" s="144"/>
    </row>
    <row r="43" spans="2:5" x14ac:dyDescent="0.2">
      <c r="B43" s="231" t="s">
        <v>49</v>
      </c>
      <c r="C43" s="232"/>
      <c r="D43" s="144"/>
      <c r="E43" s="144"/>
    </row>
    <row r="44" spans="2:5" x14ac:dyDescent="0.2">
      <c r="B44" s="233" t="s">
        <v>50</v>
      </c>
      <c r="C44" s="234"/>
      <c r="D44" s="144"/>
      <c r="E44" s="144"/>
    </row>
    <row r="45" spans="2:5" x14ac:dyDescent="0.2">
      <c r="B45" s="231" t="s">
        <v>51</v>
      </c>
      <c r="C45" s="232"/>
      <c r="D45" s="144"/>
      <c r="E45" s="144"/>
    </row>
    <row r="46" spans="2:5" x14ac:dyDescent="0.2">
      <c r="B46" s="235" t="s">
        <v>52</v>
      </c>
      <c r="C46" s="222"/>
      <c r="D46" s="10">
        <f>SUM(D32:D45)</f>
        <v>0</v>
      </c>
      <c r="E46" s="10">
        <f>SUM(E32:E45)</f>
        <v>0</v>
      </c>
    </row>
    <row r="47" spans="2:5" x14ac:dyDescent="0.2">
      <c r="B47" s="236" t="s">
        <v>53</v>
      </c>
      <c r="C47" s="222"/>
      <c r="D47" s="10">
        <f>D22+D46</f>
        <v>100</v>
      </c>
      <c r="E47" s="10">
        <f>E22+E46</f>
        <v>100</v>
      </c>
    </row>
    <row r="48" spans="2:5" ht="15" customHeight="1" x14ac:dyDescent="0.2">
      <c r="B48" s="237" t="s">
        <v>54</v>
      </c>
      <c r="C48" s="237"/>
      <c r="D48" s="11"/>
      <c r="E48" s="11"/>
    </row>
    <row r="49" spans="2:5" ht="15" customHeight="1" x14ac:dyDescent="0.2">
      <c r="B49" s="221" t="s">
        <v>55</v>
      </c>
      <c r="C49" s="222"/>
      <c r="D49" s="148"/>
      <c r="E49" s="149"/>
    </row>
    <row r="50" spans="2:5" x14ac:dyDescent="0.2">
      <c r="B50" s="229" t="s">
        <v>56</v>
      </c>
      <c r="C50" s="230"/>
      <c r="D50" s="148"/>
      <c r="E50" s="149"/>
    </row>
    <row r="51" spans="2:5" x14ac:dyDescent="0.2">
      <c r="B51" s="229" t="s">
        <v>57</v>
      </c>
      <c r="C51" s="230"/>
      <c r="D51" s="148"/>
      <c r="E51" s="149"/>
    </row>
    <row r="52" spans="2:5" x14ac:dyDescent="0.2">
      <c r="B52" s="239" t="s">
        <v>58</v>
      </c>
      <c r="C52" s="222"/>
      <c r="D52" s="12"/>
      <c r="E52" s="12"/>
    </row>
    <row r="53" spans="2:5" x14ac:dyDescent="0.2">
      <c r="B53" s="221" t="s">
        <v>59</v>
      </c>
      <c r="C53" s="222"/>
      <c r="D53" s="148"/>
      <c r="E53" s="148"/>
    </row>
    <row r="54" spans="2:5" x14ac:dyDescent="0.2">
      <c r="B54" s="226" t="s">
        <v>60</v>
      </c>
      <c r="C54" s="226"/>
      <c r="D54" s="148"/>
      <c r="E54" s="148"/>
    </row>
    <row r="55" spans="2:5" x14ac:dyDescent="0.2">
      <c r="B55" s="221" t="s">
        <v>61</v>
      </c>
      <c r="C55" s="222"/>
      <c r="D55" s="150"/>
      <c r="E55" s="150"/>
    </row>
    <row r="56" spans="2:5" x14ac:dyDescent="0.2">
      <c r="B56" s="221" t="s">
        <v>62</v>
      </c>
      <c r="C56" s="222"/>
      <c r="D56" s="150"/>
      <c r="E56" s="150"/>
    </row>
    <row r="57" spans="2:5" x14ac:dyDescent="0.2">
      <c r="B57" s="221" t="s">
        <v>63</v>
      </c>
      <c r="C57" s="222"/>
      <c r="D57" s="150"/>
      <c r="E57" s="150"/>
    </row>
    <row r="58" spans="2:5" x14ac:dyDescent="0.2">
      <c r="B58" s="221" t="s">
        <v>64</v>
      </c>
      <c r="C58" s="222"/>
      <c r="D58" s="150"/>
      <c r="E58" s="150"/>
    </row>
    <row r="59" spans="2:5" x14ac:dyDescent="0.2">
      <c r="B59" s="235" t="s">
        <v>65</v>
      </c>
      <c r="C59" s="222"/>
      <c r="D59" s="10">
        <f>SUM(D49:D58)</f>
        <v>0</v>
      </c>
      <c r="E59" s="10">
        <f>SUM(E49:E58)</f>
        <v>0</v>
      </c>
    </row>
    <row r="60" spans="2:5" x14ac:dyDescent="0.2">
      <c r="B60" s="240" t="s">
        <v>66</v>
      </c>
      <c r="C60" s="222"/>
      <c r="D60" s="10">
        <f>D59+D47</f>
        <v>100</v>
      </c>
      <c r="E60" s="10">
        <f>E59+E47</f>
        <v>100</v>
      </c>
    </row>
    <row r="61" spans="2:5" x14ac:dyDescent="0.2">
      <c r="B61" s="13" t="s">
        <v>67</v>
      </c>
      <c r="C61" s="151"/>
      <c r="D61" s="14">
        <f>D60*C61%</f>
        <v>0</v>
      </c>
      <c r="E61" s="15">
        <f>E60*C61%</f>
        <v>0</v>
      </c>
    </row>
    <row r="62" spans="2:5" x14ac:dyDescent="0.2">
      <c r="B62" s="236" t="s">
        <v>68</v>
      </c>
      <c r="C62" s="241"/>
      <c r="D62" s="10">
        <f>SUM(D60:D61)</f>
        <v>100</v>
      </c>
      <c r="E62" s="10">
        <f>SUM(E60:E61)</f>
        <v>100</v>
      </c>
    </row>
    <row r="63" spans="2:5" x14ac:dyDescent="0.2">
      <c r="B63" s="236" t="s">
        <v>69</v>
      </c>
      <c r="C63" s="241"/>
      <c r="D63" s="16">
        <f>$D$23*D62%</f>
        <v>0</v>
      </c>
      <c r="E63" s="16">
        <f>$E$23*E62%</f>
        <v>0</v>
      </c>
    </row>
    <row r="64" spans="2:5" x14ac:dyDescent="0.2">
      <c r="B64" s="236" t="s">
        <v>70</v>
      </c>
      <c r="C64" s="238"/>
      <c r="D64" s="17">
        <f>D47/D62*100</f>
        <v>100</v>
      </c>
      <c r="E64" s="17">
        <f>E47/E62*100</f>
        <v>100</v>
      </c>
    </row>
    <row r="65" spans="2:8" x14ac:dyDescent="0.2">
      <c r="B65" s="18"/>
      <c r="C65" s="18"/>
      <c r="D65" s="18"/>
      <c r="E65" s="18"/>
    </row>
    <row r="66" spans="2:8" x14ac:dyDescent="0.2">
      <c r="B66" s="19"/>
      <c r="C66" s="19"/>
      <c r="D66" s="20" t="s">
        <v>27</v>
      </c>
      <c r="E66" s="20" t="s">
        <v>28</v>
      </c>
    </row>
    <row r="67" spans="2:8" x14ac:dyDescent="0.2">
      <c r="B67" s="19"/>
      <c r="C67" s="19" t="s">
        <v>71</v>
      </c>
      <c r="D67" s="152"/>
      <c r="E67" s="152"/>
    </row>
    <row r="68" spans="2:8" x14ac:dyDescent="0.2">
      <c r="B68" s="19"/>
      <c r="C68" s="19" t="s">
        <v>72</v>
      </c>
      <c r="D68" s="245">
        <f>D67+E67</f>
        <v>0</v>
      </c>
      <c r="E68" s="245"/>
    </row>
    <row r="69" spans="2:8" x14ac:dyDescent="0.2">
      <c r="B69" s="6"/>
      <c r="C69" s="6" t="s">
        <v>73</v>
      </c>
      <c r="D69" s="246">
        <f>(D63*D67+E63*E67)/100</f>
        <v>0</v>
      </c>
      <c r="E69" s="246"/>
    </row>
    <row r="70" spans="2:8" x14ac:dyDescent="0.2">
      <c r="B70" s="247" t="s">
        <v>74</v>
      </c>
      <c r="C70" s="247"/>
      <c r="D70" s="248"/>
      <c r="E70" s="248"/>
    </row>
    <row r="71" spans="2:8" x14ac:dyDescent="0.2">
      <c r="B71" s="247" t="s">
        <v>75</v>
      </c>
      <c r="C71" s="247"/>
      <c r="D71" s="249"/>
      <c r="E71" s="250"/>
    </row>
    <row r="72" spans="2:8" x14ac:dyDescent="0.2">
      <c r="B72" s="1"/>
      <c r="C72" s="1"/>
      <c r="D72" s="21"/>
      <c r="E72" s="21"/>
    </row>
    <row r="73" spans="2:8" x14ac:dyDescent="0.2">
      <c r="B73" s="19"/>
      <c r="C73" s="19" t="s">
        <v>76</v>
      </c>
      <c r="D73" s="22">
        <f>(D64*D67+E64*E67)/100</f>
        <v>0</v>
      </c>
      <c r="E73" s="21"/>
    </row>
    <row r="74" spans="2:8" x14ac:dyDescent="0.2">
      <c r="B74" s="19"/>
      <c r="C74" s="19" t="s">
        <v>77</v>
      </c>
      <c r="D74" s="22">
        <f>(D62*D67+E62*E67)/100</f>
        <v>0</v>
      </c>
      <c r="E74" s="21"/>
    </row>
    <row r="75" spans="2:8" ht="80.099999999999994" customHeight="1" x14ac:dyDescent="0.2">
      <c r="B75" s="242" t="s">
        <v>78</v>
      </c>
      <c r="C75" s="243"/>
      <c r="D75" s="243"/>
      <c r="E75" s="243"/>
    </row>
    <row r="76" spans="2:8" x14ac:dyDescent="0.2">
      <c r="B76" s="64"/>
      <c r="D76" s="244"/>
      <c r="E76" s="244"/>
    </row>
    <row r="77" spans="2:8" customFormat="1" x14ac:dyDescent="0.2">
      <c r="B77" s="98" t="s">
        <v>129</v>
      </c>
      <c r="C77" s="98"/>
      <c r="D77" s="98"/>
    </row>
    <row r="78" spans="2:8" customFormat="1" x14ac:dyDescent="0.2">
      <c r="B78" s="98" t="s">
        <v>130</v>
      </c>
      <c r="C78" s="98"/>
      <c r="D78" s="98"/>
      <c r="E78" s="98"/>
      <c r="H78" t="s">
        <v>112</v>
      </c>
    </row>
    <row r="79" spans="2:8" customFormat="1" x14ac:dyDescent="0.2">
      <c r="B79" s="99" t="s">
        <v>131</v>
      </c>
      <c r="C79" s="153" t="s">
        <v>132</v>
      </c>
      <c r="D79" s="153"/>
      <c r="E79" s="100" t="s">
        <v>154</v>
      </c>
    </row>
  </sheetData>
  <sheetProtection algorithmName="SHA-512" hashValue="EjtCmDON09rsif5zEfCnDeOklNiuazL75m81s5S93W245k+ikEQWYfiakpA3gD8aVNAFpXsg2XU0qjacnW3ogQ==" saltValue="IrRmooxm54gkIQXEMdPa/Q==" spinCount="100000" sheet="1" objects="1" scenarios="1"/>
  <protectedRanges>
    <protectedRange sqref="C15:E15" name="Bereich1"/>
    <protectedRange sqref="D17:D19" name="Bereich2"/>
    <protectedRange sqref="D23:D30 E23:E25 E28 E30:E31" name="Bereich3"/>
    <protectedRange sqref="D34:E45" name="Bereich4"/>
    <protectedRange sqref="D49:E51 D53:E58" name="Bereich5"/>
    <protectedRange sqref="C61" name="Bereich6"/>
    <protectedRange sqref="D67:E67" name="Bereich7"/>
    <protectedRange sqref="D70:E71" name="Bereich8"/>
  </protectedRanges>
  <mergeCells count="55">
    <mergeCell ref="B75:E75"/>
    <mergeCell ref="D76:E76"/>
    <mergeCell ref="D68:E68"/>
    <mergeCell ref="D69:E69"/>
    <mergeCell ref="B70:C70"/>
    <mergeCell ref="D70:E70"/>
    <mergeCell ref="B71:C71"/>
    <mergeCell ref="D71:E71"/>
    <mergeCell ref="B64:C64"/>
    <mergeCell ref="B52:C52"/>
    <mergeCell ref="B53:C53"/>
    <mergeCell ref="B54:C54"/>
    <mergeCell ref="B55:C55"/>
    <mergeCell ref="B56:C56"/>
    <mergeCell ref="B57:C57"/>
    <mergeCell ref="B58:C58"/>
    <mergeCell ref="B59:C59"/>
    <mergeCell ref="B60:C60"/>
    <mergeCell ref="B62:C62"/>
    <mergeCell ref="B63:C63"/>
    <mergeCell ref="B51:C51"/>
    <mergeCell ref="B40:C40"/>
    <mergeCell ref="B41:C41"/>
    <mergeCell ref="B42:C42"/>
    <mergeCell ref="B43:C43"/>
    <mergeCell ref="B44:C44"/>
    <mergeCell ref="B45:C45"/>
    <mergeCell ref="B46:C46"/>
    <mergeCell ref="B47:C47"/>
    <mergeCell ref="B48:C48"/>
    <mergeCell ref="B49:C49"/>
    <mergeCell ref="B50:C50"/>
    <mergeCell ref="B8:D8"/>
    <mergeCell ref="B39:C39"/>
    <mergeCell ref="B28:C28"/>
    <mergeCell ref="B29:C29"/>
    <mergeCell ref="B30:C30"/>
    <mergeCell ref="B31:C31"/>
    <mergeCell ref="B32:C32"/>
    <mergeCell ref="B33:C33"/>
    <mergeCell ref="B34:C34"/>
    <mergeCell ref="B35:C35"/>
    <mergeCell ref="B36:C36"/>
    <mergeCell ref="B37:C37"/>
    <mergeCell ref="B38:C38"/>
    <mergeCell ref="B27:C27"/>
    <mergeCell ref="B9:E9"/>
    <mergeCell ref="B17:C17"/>
    <mergeCell ref="B25:C25"/>
    <mergeCell ref="B26:C26"/>
    <mergeCell ref="B18:C18"/>
    <mergeCell ref="B19:C19"/>
    <mergeCell ref="B22:C22"/>
    <mergeCell ref="B23:C23"/>
    <mergeCell ref="B24:C24"/>
  </mergeCells>
  <conditionalFormatting sqref="D68">
    <cfRule type="cellIs" dxfId="5" priority="1" stopIfTrue="1" operator="lessThan">
      <formula>100</formula>
    </cfRule>
    <cfRule type="cellIs" dxfId="4" priority="2" stopIfTrue="1" operator="greaterThan">
      <formula>100</formula>
    </cfRule>
    <cfRule type="cellIs" dxfId="3" priority="3" stopIfTrue="1" operator="equal">
      <formula>100</formula>
    </cfRule>
  </conditionalFormatting>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sheetPr>
  <dimension ref="B2:H79"/>
  <sheetViews>
    <sheetView showGridLines="0" topLeftCell="A43" workbookViewId="0">
      <selection activeCell="H74" sqref="H74"/>
    </sheetView>
  </sheetViews>
  <sheetFormatPr baseColWidth="10" defaultRowHeight="14.25" x14ac:dyDescent="0.2"/>
  <cols>
    <col min="1" max="1" width="5.125" style="95" customWidth="1"/>
    <col min="2" max="2" width="52.75" style="95" customWidth="1"/>
    <col min="3" max="3" width="32.5" style="95" bestFit="1" customWidth="1"/>
    <col min="4" max="4" width="9.125" style="95" customWidth="1"/>
    <col min="5" max="5" width="10.75" style="95" customWidth="1"/>
    <col min="6" max="257" width="11" style="95"/>
    <col min="258" max="258" width="52.75" style="95" customWidth="1"/>
    <col min="259" max="259" width="32.5" style="95" bestFit="1" customWidth="1"/>
    <col min="260" max="260" width="9.125" style="95" customWidth="1"/>
    <col min="261" max="261" width="10.75" style="95" customWidth="1"/>
    <col min="262" max="513" width="11" style="95"/>
    <col min="514" max="514" width="52.75" style="95" customWidth="1"/>
    <col min="515" max="515" width="32.5" style="95" bestFit="1" customWidth="1"/>
    <col min="516" max="516" width="9.125" style="95" customWidth="1"/>
    <col min="517" max="517" width="10.75" style="95" customWidth="1"/>
    <col min="518" max="769" width="11" style="95"/>
    <col min="770" max="770" width="52.75" style="95" customWidth="1"/>
    <col min="771" max="771" width="32.5" style="95" bestFit="1" customWidth="1"/>
    <col min="772" max="772" width="9.125" style="95" customWidth="1"/>
    <col min="773" max="773" width="10.75" style="95" customWidth="1"/>
    <col min="774" max="1025" width="11" style="95"/>
    <col min="1026" max="1026" width="52.75" style="95" customWidth="1"/>
    <col min="1027" max="1027" width="32.5" style="95" bestFit="1" customWidth="1"/>
    <col min="1028" max="1028" width="9.125" style="95" customWidth="1"/>
    <col min="1029" max="1029" width="10.75" style="95" customWidth="1"/>
    <col min="1030" max="1281" width="11" style="95"/>
    <col min="1282" max="1282" width="52.75" style="95" customWidth="1"/>
    <col min="1283" max="1283" width="32.5" style="95" bestFit="1" customWidth="1"/>
    <col min="1284" max="1284" width="9.125" style="95" customWidth="1"/>
    <col min="1285" max="1285" width="10.75" style="95" customWidth="1"/>
    <col min="1286" max="1537" width="11" style="95"/>
    <col min="1538" max="1538" width="52.75" style="95" customWidth="1"/>
    <col min="1539" max="1539" width="32.5" style="95" bestFit="1" customWidth="1"/>
    <col min="1540" max="1540" width="9.125" style="95" customWidth="1"/>
    <col min="1541" max="1541" width="10.75" style="95" customWidth="1"/>
    <col min="1542" max="1793" width="11" style="95"/>
    <col min="1794" max="1794" width="52.75" style="95" customWidth="1"/>
    <col min="1795" max="1795" width="32.5" style="95" bestFit="1" customWidth="1"/>
    <col min="1796" max="1796" width="9.125" style="95" customWidth="1"/>
    <col min="1797" max="1797" width="10.75" style="95" customWidth="1"/>
    <col min="1798" max="2049" width="11" style="95"/>
    <col min="2050" max="2050" width="52.75" style="95" customWidth="1"/>
    <col min="2051" max="2051" width="32.5" style="95" bestFit="1" customWidth="1"/>
    <col min="2052" max="2052" width="9.125" style="95" customWidth="1"/>
    <col min="2053" max="2053" width="10.75" style="95" customWidth="1"/>
    <col min="2054" max="2305" width="11" style="95"/>
    <col min="2306" max="2306" width="52.75" style="95" customWidth="1"/>
    <col min="2307" max="2307" width="32.5" style="95" bestFit="1" customWidth="1"/>
    <col min="2308" max="2308" width="9.125" style="95" customWidth="1"/>
    <col min="2309" max="2309" width="10.75" style="95" customWidth="1"/>
    <col min="2310" max="2561" width="11" style="95"/>
    <col min="2562" max="2562" width="52.75" style="95" customWidth="1"/>
    <col min="2563" max="2563" width="32.5" style="95" bestFit="1" customWidth="1"/>
    <col min="2564" max="2564" width="9.125" style="95" customWidth="1"/>
    <col min="2565" max="2565" width="10.75" style="95" customWidth="1"/>
    <col min="2566" max="2817" width="11" style="95"/>
    <col min="2818" max="2818" width="52.75" style="95" customWidth="1"/>
    <col min="2819" max="2819" width="32.5" style="95" bestFit="1" customWidth="1"/>
    <col min="2820" max="2820" width="9.125" style="95" customWidth="1"/>
    <col min="2821" max="2821" width="10.75" style="95" customWidth="1"/>
    <col min="2822" max="3073" width="11" style="95"/>
    <col min="3074" max="3074" width="52.75" style="95" customWidth="1"/>
    <col min="3075" max="3075" width="32.5" style="95" bestFit="1" customWidth="1"/>
    <col min="3076" max="3076" width="9.125" style="95" customWidth="1"/>
    <col min="3077" max="3077" width="10.75" style="95" customWidth="1"/>
    <col min="3078" max="3329" width="11" style="95"/>
    <col min="3330" max="3330" width="52.75" style="95" customWidth="1"/>
    <col min="3331" max="3331" width="32.5" style="95" bestFit="1" customWidth="1"/>
    <col min="3332" max="3332" width="9.125" style="95" customWidth="1"/>
    <col min="3333" max="3333" width="10.75" style="95" customWidth="1"/>
    <col min="3334" max="3585" width="11" style="95"/>
    <col min="3586" max="3586" width="52.75" style="95" customWidth="1"/>
    <col min="3587" max="3587" width="32.5" style="95" bestFit="1" customWidth="1"/>
    <col min="3588" max="3588" width="9.125" style="95" customWidth="1"/>
    <col min="3589" max="3589" width="10.75" style="95" customWidth="1"/>
    <col min="3590" max="3841" width="11" style="95"/>
    <col min="3842" max="3842" width="52.75" style="95" customWidth="1"/>
    <col min="3843" max="3843" width="32.5" style="95" bestFit="1" customWidth="1"/>
    <col min="3844" max="3844" width="9.125" style="95" customWidth="1"/>
    <col min="3845" max="3845" width="10.75" style="95" customWidth="1"/>
    <col min="3846" max="4097" width="11" style="95"/>
    <col min="4098" max="4098" width="52.75" style="95" customWidth="1"/>
    <col min="4099" max="4099" width="32.5" style="95" bestFit="1" customWidth="1"/>
    <col min="4100" max="4100" width="9.125" style="95" customWidth="1"/>
    <col min="4101" max="4101" width="10.75" style="95" customWidth="1"/>
    <col min="4102" max="4353" width="11" style="95"/>
    <col min="4354" max="4354" width="52.75" style="95" customWidth="1"/>
    <col min="4355" max="4355" width="32.5" style="95" bestFit="1" customWidth="1"/>
    <col min="4356" max="4356" width="9.125" style="95" customWidth="1"/>
    <col min="4357" max="4357" width="10.75" style="95" customWidth="1"/>
    <col min="4358" max="4609" width="11" style="95"/>
    <col min="4610" max="4610" width="52.75" style="95" customWidth="1"/>
    <col min="4611" max="4611" width="32.5" style="95" bestFit="1" customWidth="1"/>
    <col min="4612" max="4612" width="9.125" style="95" customWidth="1"/>
    <col min="4613" max="4613" width="10.75" style="95" customWidth="1"/>
    <col min="4614" max="4865" width="11" style="95"/>
    <col min="4866" max="4866" width="52.75" style="95" customWidth="1"/>
    <col min="4867" max="4867" width="32.5" style="95" bestFit="1" customWidth="1"/>
    <col min="4868" max="4868" width="9.125" style="95" customWidth="1"/>
    <col min="4869" max="4869" width="10.75" style="95" customWidth="1"/>
    <col min="4870" max="5121" width="11" style="95"/>
    <col min="5122" max="5122" width="52.75" style="95" customWidth="1"/>
    <col min="5123" max="5123" width="32.5" style="95" bestFit="1" customWidth="1"/>
    <col min="5124" max="5124" width="9.125" style="95" customWidth="1"/>
    <col min="5125" max="5125" width="10.75" style="95" customWidth="1"/>
    <col min="5126" max="5377" width="11" style="95"/>
    <col min="5378" max="5378" width="52.75" style="95" customWidth="1"/>
    <col min="5379" max="5379" width="32.5" style="95" bestFit="1" customWidth="1"/>
    <col min="5380" max="5380" width="9.125" style="95" customWidth="1"/>
    <col min="5381" max="5381" width="10.75" style="95" customWidth="1"/>
    <col min="5382" max="5633" width="11" style="95"/>
    <col min="5634" max="5634" width="52.75" style="95" customWidth="1"/>
    <col min="5635" max="5635" width="32.5" style="95" bestFit="1" customWidth="1"/>
    <col min="5636" max="5636" width="9.125" style="95" customWidth="1"/>
    <col min="5637" max="5637" width="10.75" style="95" customWidth="1"/>
    <col min="5638" max="5889" width="11" style="95"/>
    <col min="5890" max="5890" width="52.75" style="95" customWidth="1"/>
    <col min="5891" max="5891" width="32.5" style="95" bestFit="1" customWidth="1"/>
    <col min="5892" max="5892" width="9.125" style="95" customWidth="1"/>
    <col min="5893" max="5893" width="10.75" style="95" customWidth="1"/>
    <col min="5894" max="6145" width="11" style="95"/>
    <col min="6146" max="6146" width="52.75" style="95" customWidth="1"/>
    <col min="6147" max="6147" width="32.5" style="95" bestFit="1" customWidth="1"/>
    <col min="6148" max="6148" width="9.125" style="95" customWidth="1"/>
    <col min="6149" max="6149" width="10.75" style="95" customWidth="1"/>
    <col min="6150" max="6401" width="11" style="95"/>
    <col min="6402" max="6402" width="52.75" style="95" customWidth="1"/>
    <col min="6403" max="6403" width="32.5" style="95" bestFit="1" customWidth="1"/>
    <col min="6404" max="6404" width="9.125" style="95" customWidth="1"/>
    <col min="6405" max="6405" width="10.75" style="95" customWidth="1"/>
    <col min="6406" max="6657" width="11" style="95"/>
    <col min="6658" max="6658" width="52.75" style="95" customWidth="1"/>
    <col min="6659" max="6659" width="32.5" style="95" bestFit="1" customWidth="1"/>
    <col min="6660" max="6660" width="9.125" style="95" customWidth="1"/>
    <col min="6661" max="6661" width="10.75" style="95" customWidth="1"/>
    <col min="6662" max="6913" width="11" style="95"/>
    <col min="6914" max="6914" width="52.75" style="95" customWidth="1"/>
    <col min="6915" max="6915" width="32.5" style="95" bestFit="1" customWidth="1"/>
    <col min="6916" max="6916" width="9.125" style="95" customWidth="1"/>
    <col min="6917" max="6917" width="10.75" style="95" customWidth="1"/>
    <col min="6918" max="7169" width="11" style="95"/>
    <col min="7170" max="7170" width="52.75" style="95" customWidth="1"/>
    <col min="7171" max="7171" width="32.5" style="95" bestFit="1" customWidth="1"/>
    <col min="7172" max="7172" width="9.125" style="95" customWidth="1"/>
    <col min="7173" max="7173" width="10.75" style="95" customWidth="1"/>
    <col min="7174" max="7425" width="11" style="95"/>
    <col min="7426" max="7426" width="52.75" style="95" customWidth="1"/>
    <col min="7427" max="7427" width="32.5" style="95" bestFit="1" customWidth="1"/>
    <col min="7428" max="7428" width="9.125" style="95" customWidth="1"/>
    <col min="7429" max="7429" width="10.75" style="95" customWidth="1"/>
    <col min="7430" max="7681" width="11" style="95"/>
    <col min="7682" max="7682" width="52.75" style="95" customWidth="1"/>
    <col min="7683" max="7683" width="32.5" style="95" bestFit="1" customWidth="1"/>
    <col min="7684" max="7684" width="9.125" style="95" customWidth="1"/>
    <col min="7685" max="7685" width="10.75" style="95" customWidth="1"/>
    <col min="7686" max="7937" width="11" style="95"/>
    <col min="7938" max="7938" width="52.75" style="95" customWidth="1"/>
    <col min="7939" max="7939" width="32.5" style="95" bestFit="1" customWidth="1"/>
    <col min="7940" max="7940" width="9.125" style="95" customWidth="1"/>
    <col min="7941" max="7941" width="10.75" style="95" customWidth="1"/>
    <col min="7942" max="8193" width="11" style="95"/>
    <col min="8194" max="8194" width="52.75" style="95" customWidth="1"/>
    <col min="8195" max="8195" width="32.5" style="95" bestFit="1" customWidth="1"/>
    <col min="8196" max="8196" width="9.125" style="95" customWidth="1"/>
    <col min="8197" max="8197" width="10.75" style="95" customWidth="1"/>
    <col min="8198" max="8449" width="11" style="95"/>
    <col min="8450" max="8450" width="52.75" style="95" customWidth="1"/>
    <col min="8451" max="8451" width="32.5" style="95" bestFit="1" customWidth="1"/>
    <col min="8452" max="8452" width="9.125" style="95" customWidth="1"/>
    <col min="8453" max="8453" width="10.75" style="95" customWidth="1"/>
    <col min="8454" max="8705" width="11" style="95"/>
    <col min="8706" max="8706" width="52.75" style="95" customWidth="1"/>
    <col min="8707" max="8707" width="32.5" style="95" bestFit="1" customWidth="1"/>
    <col min="8708" max="8708" width="9.125" style="95" customWidth="1"/>
    <col min="8709" max="8709" width="10.75" style="95" customWidth="1"/>
    <col min="8710" max="8961" width="11" style="95"/>
    <col min="8962" max="8962" width="52.75" style="95" customWidth="1"/>
    <col min="8963" max="8963" width="32.5" style="95" bestFit="1" customWidth="1"/>
    <col min="8964" max="8964" width="9.125" style="95" customWidth="1"/>
    <col min="8965" max="8965" width="10.75" style="95" customWidth="1"/>
    <col min="8966" max="9217" width="11" style="95"/>
    <col min="9218" max="9218" width="52.75" style="95" customWidth="1"/>
    <col min="9219" max="9219" width="32.5" style="95" bestFit="1" customWidth="1"/>
    <col min="9220" max="9220" width="9.125" style="95" customWidth="1"/>
    <col min="9221" max="9221" width="10.75" style="95" customWidth="1"/>
    <col min="9222" max="9473" width="11" style="95"/>
    <col min="9474" max="9474" width="52.75" style="95" customWidth="1"/>
    <col min="9475" max="9475" width="32.5" style="95" bestFit="1" customWidth="1"/>
    <col min="9476" max="9476" width="9.125" style="95" customWidth="1"/>
    <col min="9477" max="9477" width="10.75" style="95" customWidth="1"/>
    <col min="9478" max="9729" width="11" style="95"/>
    <col min="9730" max="9730" width="52.75" style="95" customWidth="1"/>
    <col min="9731" max="9731" width="32.5" style="95" bestFit="1" customWidth="1"/>
    <col min="9732" max="9732" width="9.125" style="95" customWidth="1"/>
    <col min="9733" max="9733" width="10.75" style="95" customWidth="1"/>
    <col min="9734" max="9985" width="11" style="95"/>
    <col min="9986" max="9986" width="52.75" style="95" customWidth="1"/>
    <col min="9987" max="9987" width="32.5" style="95" bestFit="1" customWidth="1"/>
    <col min="9988" max="9988" width="9.125" style="95" customWidth="1"/>
    <col min="9989" max="9989" width="10.75" style="95" customWidth="1"/>
    <col min="9990" max="10241" width="11" style="95"/>
    <col min="10242" max="10242" width="52.75" style="95" customWidth="1"/>
    <col min="10243" max="10243" width="32.5" style="95" bestFit="1" customWidth="1"/>
    <col min="10244" max="10244" width="9.125" style="95" customWidth="1"/>
    <col min="10245" max="10245" width="10.75" style="95" customWidth="1"/>
    <col min="10246" max="10497" width="11" style="95"/>
    <col min="10498" max="10498" width="52.75" style="95" customWidth="1"/>
    <col min="10499" max="10499" width="32.5" style="95" bestFit="1" customWidth="1"/>
    <col min="10500" max="10500" width="9.125" style="95" customWidth="1"/>
    <col min="10501" max="10501" width="10.75" style="95" customWidth="1"/>
    <col min="10502" max="10753" width="11" style="95"/>
    <col min="10754" max="10754" width="52.75" style="95" customWidth="1"/>
    <col min="10755" max="10755" width="32.5" style="95" bestFit="1" customWidth="1"/>
    <col min="10756" max="10756" width="9.125" style="95" customWidth="1"/>
    <col min="10757" max="10757" width="10.75" style="95" customWidth="1"/>
    <col min="10758" max="11009" width="11" style="95"/>
    <col min="11010" max="11010" width="52.75" style="95" customWidth="1"/>
    <col min="11011" max="11011" width="32.5" style="95" bestFit="1" customWidth="1"/>
    <col min="11012" max="11012" width="9.125" style="95" customWidth="1"/>
    <col min="11013" max="11013" width="10.75" style="95" customWidth="1"/>
    <col min="11014" max="11265" width="11" style="95"/>
    <col min="11266" max="11266" width="52.75" style="95" customWidth="1"/>
    <col min="11267" max="11267" width="32.5" style="95" bestFit="1" customWidth="1"/>
    <col min="11268" max="11268" width="9.125" style="95" customWidth="1"/>
    <col min="11269" max="11269" width="10.75" style="95" customWidth="1"/>
    <col min="11270" max="11521" width="11" style="95"/>
    <col min="11522" max="11522" width="52.75" style="95" customWidth="1"/>
    <col min="11523" max="11523" width="32.5" style="95" bestFit="1" customWidth="1"/>
    <col min="11524" max="11524" width="9.125" style="95" customWidth="1"/>
    <col min="11525" max="11525" width="10.75" style="95" customWidth="1"/>
    <col min="11526" max="11777" width="11" style="95"/>
    <col min="11778" max="11778" width="52.75" style="95" customWidth="1"/>
    <col min="11779" max="11779" width="32.5" style="95" bestFit="1" customWidth="1"/>
    <col min="11780" max="11780" width="9.125" style="95" customWidth="1"/>
    <col min="11781" max="11781" width="10.75" style="95" customWidth="1"/>
    <col min="11782" max="12033" width="11" style="95"/>
    <col min="12034" max="12034" width="52.75" style="95" customWidth="1"/>
    <col min="12035" max="12035" width="32.5" style="95" bestFit="1" customWidth="1"/>
    <col min="12036" max="12036" width="9.125" style="95" customWidth="1"/>
    <col min="12037" max="12037" width="10.75" style="95" customWidth="1"/>
    <col min="12038" max="12289" width="11" style="95"/>
    <col min="12290" max="12290" width="52.75" style="95" customWidth="1"/>
    <col min="12291" max="12291" width="32.5" style="95" bestFit="1" customWidth="1"/>
    <col min="12292" max="12292" width="9.125" style="95" customWidth="1"/>
    <col min="12293" max="12293" width="10.75" style="95" customWidth="1"/>
    <col min="12294" max="12545" width="11" style="95"/>
    <col min="12546" max="12546" width="52.75" style="95" customWidth="1"/>
    <col min="12547" max="12547" width="32.5" style="95" bestFit="1" customWidth="1"/>
    <col min="12548" max="12548" width="9.125" style="95" customWidth="1"/>
    <col min="12549" max="12549" width="10.75" style="95" customWidth="1"/>
    <col min="12550" max="12801" width="11" style="95"/>
    <col min="12802" max="12802" width="52.75" style="95" customWidth="1"/>
    <col min="12803" max="12803" width="32.5" style="95" bestFit="1" customWidth="1"/>
    <col min="12804" max="12804" width="9.125" style="95" customWidth="1"/>
    <col min="12805" max="12805" width="10.75" style="95" customWidth="1"/>
    <col min="12806" max="13057" width="11" style="95"/>
    <col min="13058" max="13058" width="52.75" style="95" customWidth="1"/>
    <col min="13059" max="13059" width="32.5" style="95" bestFit="1" customWidth="1"/>
    <col min="13060" max="13060" width="9.125" style="95" customWidth="1"/>
    <col min="13061" max="13061" width="10.75" style="95" customWidth="1"/>
    <col min="13062" max="13313" width="11" style="95"/>
    <col min="13314" max="13314" width="52.75" style="95" customWidth="1"/>
    <col min="13315" max="13315" width="32.5" style="95" bestFit="1" customWidth="1"/>
    <col min="13316" max="13316" width="9.125" style="95" customWidth="1"/>
    <col min="13317" max="13317" width="10.75" style="95" customWidth="1"/>
    <col min="13318" max="13569" width="11" style="95"/>
    <col min="13570" max="13570" width="52.75" style="95" customWidth="1"/>
    <col min="13571" max="13571" width="32.5" style="95" bestFit="1" customWidth="1"/>
    <col min="13572" max="13572" width="9.125" style="95" customWidth="1"/>
    <col min="13573" max="13573" width="10.75" style="95" customWidth="1"/>
    <col min="13574" max="13825" width="11" style="95"/>
    <col min="13826" max="13826" width="52.75" style="95" customWidth="1"/>
    <col min="13827" max="13827" width="32.5" style="95" bestFit="1" customWidth="1"/>
    <col min="13828" max="13828" width="9.125" style="95" customWidth="1"/>
    <col min="13829" max="13829" width="10.75" style="95" customWidth="1"/>
    <col min="13830" max="14081" width="11" style="95"/>
    <col min="14082" max="14082" width="52.75" style="95" customWidth="1"/>
    <col min="14083" max="14083" width="32.5" style="95" bestFit="1" customWidth="1"/>
    <col min="14084" max="14084" width="9.125" style="95" customWidth="1"/>
    <col min="14085" max="14085" width="10.75" style="95" customWidth="1"/>
    <col min="14086" max="14337" width="11" style="95"/>
    <col min="14338" max="14338" width="52.75" style="95" customWidth="1"/>
    <col min="14339" max="14339" width="32.5" style="95" bestFit="1" customWidth="1"/>
    <col min="14340" max="14340" width="9.125" style="95" customWidth="1"/>
    <col min="14341" max="14341" width="10.75" style="95" customWidth="1"/>
    <col min="14342" max="14593" width="11" style="95"/>
    <col min="14594" max="14594" width="52.75" style="95" customWidth="1"/>
    <col min="14595" max="14595" width="32.5" style="95" bestFit="1" customWidth="1"/>
    <col min="14596" max="14596" width="9.125" style="95" customWidth="1"/>
    <col min="14597" max="14597" width="10.75" style="95" customWidth="1"/>
    <col min="14598" max="14849" width="11" style="95"/>
    <col min="14850" max="14850" width="52.75" style="95" customWidth="1"/>
    <col min="14851" max="14851" width="32.5" style="95" bestFit="1" customWidth="1"/>
    <col min="14852" max="14852" width="9.125" style="95" customWidth="1"/>
    <col min="14853" max="14853" width="10.75" style="95" customWidth="1"/>
    <col min="14854" max="15105" width="11" style="95"/>
    <col min="15106" max="15106" width="52.75" style="95" customWidth="1"/>
    <col min="15107" max="15107" width="32.5" style="95" bestFit="1" customWidth="1"/>
    <col min="15108" max="15108" width="9.125" style="95" customWidth="1"/>
    <col min="15109" max="15109" width="10.75" style="95" customWidth="1"/>
    <col min="15110" max="15361" width="11" style="95"/>
    <col min="15362" max="15362" width="52.75" style="95" customWidth="1"/>
    <col min="15363" max="15363" width="32.5" style="95" bestFit="1" customWidth="1"/>
    <col min="15364" max="15364" width="9.125" style="95" customWidth="1"/>
    <col min="15365" max="15365" width="10.75" style="95" customWidth="1"/>
    <col min="15366" max="15617" width="11" style="95"/>
    <col min="15618" max="15618" width="52.75" style="95" customWidth="1"/>
    <col min="15619" max="15619" width="32.5" style="95" bestFit="1" customWidth="1"/>
    <col min="15620" max="15620" width="9.125" style="95" customWidth="1"/>
    <col min="15621" max="15621" width="10.75" style="95" customWidth="1"/>
    <col min="15622" max="15873" width="11" style="95"/>
    <col min="15874" max="15874" width="52.75" style="95" customWidth="1"/>
    <col min="15875" max="15875" width="32.5" style="95" bestFit="1" customWidth="1"/>
    <col min="15876" max="15876" width="9.125" style="95" customWidth="1"/>
    <col min="15877" max="15877" width="10.75" style="95" customWidth="1"/>
    <col min="15878" max="16129" width="11" style="95"/>
    <col min="16130" max="16130" width="52.75" style="95" customWidth="1"/>
    <col min="16131" max="16131" width="32.5" style="95" bestFit="1" customWidth="1"/>
    <col min="16132" max="16132" width="9.125" style="95" customWidth="1"/>
    <col min="16133" max="16133" width="10.75" style="95" customWidth="1"/>
    <col min="16134" max="16384" width="11" style="95"/>
  </cols>
  <sheetData>
    <row r="2" spans="2:6" x14ac:dyDescent="0.2">
      <c r="B2" s="102" t="s">
        <v>133</v>
      </c>
    </row>
    <row r="3" spans="2:6" x14ac:dyDescent="0.2">
      <c r="B3" s="103" t="s">
        <v>152</v>
      </c>
      <c r="C3"/>
    </row>
    <row r="4" spans="2:6" x14ac:dyDescent="0.2">
      <c r="B4" s="103" t="s">
        <v>145</v>
      </c>
      <c r="C4"/>
    </row>
    <row r="5" spans="2:6" ht="15.75" x14ac:dyDescent="0.2">
      <c r="B5" s="104"/>
      <c r="C5"/>
    </row>
    <row r="6" spans="2:6" ht="15.75" x14ac:dyDescent="0.2">
      <c r="B6" s="104" t="s">
        <v>146</v>
      </c>
      <c r="C6"/>
    </row>
    <row r="8" spans="2:6" s="60" customFormat="1" ht="15.75" x14ac:dyDescent="0.2">
      <c r="B8" s="225"/>
      <c r="C8" s="225"/>
      <c r="D8" s="225"/>
    </row>
    <row r="9" spans="2:6" s="60" customFormat="1" ht="33" customHeight="1" x14ac:dyDescent="0.2">
      <c r="B9" s="251" t="s">
        <v>150</v>
      </c>
      <c r="C9" s="251"/>
      <c r="D9" s="251"/>
      <c r="E9" s="251"/>
    </row>
    <row r="10" spans="2:6" s="60" customFormat="1" ht="9.9499999999999993" customHeight="1" x14ac:dyDescent="0.2">
      <c r="B10" s="137"/>
      <c r="C10" s="137"/>
      <c r="D10" s="137"/>
      <c r="E10" s="137"/>
    </row>
    <row r="11" spans="2:6" s="60" customFormat="1" ht="15.75" x14ac:dyDescent="0.2">
      <c r="B11" s="138" t="s">
        <v>15</v>
      </c>
      <c r="C11" s="137"/>
      <c r="D11" s="137"/>
      <c r="E11" s="137"/>
    </row>
    <row r="12" spans="2:6" s="60" customFormat="1" ht="9.9499999999999993" customHeight="1" x14ac:dyDescent="0.2">
      <c r="B12" s="137"/>
      <c r="C12" s="137"/>
      <c r="D12" s="137"/>
      <c r="E12" s="137"/>
    </row>
    <row r="13" spans="2:6" s="60" customFormat="1" ht="15.75" x14ac:dyDescent="0.2">
      <c r="B13" s="101" t="s">
        <v>134</v>
      </c>
      <c r="C13" s="137"/>
      <c r="D13" s="137"/>
      <c r="E13" s="137"/>
    </row>
    <row r="14" spans="2:6" s="60" customFormat="1" ht="9.9499999999999993" customHeight="1" x14ac:dyDescent="0.2">
      <c r="B14" s="137"/>
      <c r="C14" s="137"/>
      <c r="D14" s="137"/>
      <c r="E14" s="137"/>
    </row>
    <row r="15" spans="2:6" s="60" customFormat="1" ht="15.75" x14ac:dyDescent="0.2">
      <c r="B15" s="139" t="s">
        <v>2</v>
      </c>
      <c r="C15" s="140"/>
      <c r="D15" s="140"/>
      <c r="E15" s="140"/>
      <c r="F15" s="141"/>
    </row>
    <row r="16" spans="2:6" s="60" customFormat="1" ht="9.9499999999999993" customHeight="1" x14ac:dyDescent="0.2">
      <c r="B16" s="61"/>
      <c r="C16" s="61"/>
      <c r="D16" s="61"/>
      <c r="E16" s="61"/>
    </row>
    <row r="17" spans="2:5" s="60" customFormat="1" ht="15.75" x14ac:dyDescent="0.2">
      <c r="B17" s="223" t="s">
        <v>23</v>
      </c>
      <c r="C17" s="222"/>
      <c r="D17" s="142"/>
      <c r="E17" s="62" t="s">
        <v>24</v>
      </c>
    </row>
    <row r="18" spans="2:5" s="60" customFormat="1" ht="15.75" x14ac:dyDescent="0.2">
      <c r="B18" s="223" t="s">
        <v>25</v>
      </c>
      <c r="C18" s="222"/>
      <c r="D18" s="142"/>
      <c r="E18" s="62" t="s">
        <v>24</v>
      </c>
    </row>
    <row r="19" spans="2:5" s="60" customFormat="1" ht="15.75" x14ac:dyDescent="0.2">
      <c r="B19" s="223" t="s">
        <v>26</v>
      </c>
      <c r="C19" s="222"/>
      <c r="D19" s="142"/>
      <c r="E19" s="62" t="s">
        <v>24</v>
      </c>
    </row>
    <row r="20" spans="2:5" s="60" customFormat="1" ht="15.75" x14ac:dyDescent="0.2">
      <c r="B20" s="61"/>
      <c r="C20" s="61"/>
      <c r="D20" s="61"/>
      <c r="E20" s="61"/>
    </row>
    <row r="21" spans="2:5" x14ac:dyDescent="0.2">
      <c r="B21" s="1"/>
      <c r="C21" s="1"/>
      <c r="D21" s="2" t="s">
        <v>27</v>
      </c>
      <c r="E21" s="2" t="s">
        <v>28</v>
      </c>
    </row>
    <row r="22" spans="2:5" x14ac:dyDescent="0.2">
      <c r="B22" s="224" t="s">
        <v>29</v>
      </c>
      <c r="C22" s="224"/>
      <c r="D22" s="3">
        <v>100</v>
      </c>
      <c r="E22" s="4">
        <v>100</v>
      </c>
    </row>
    <row r="23" spans="2:5" x14ac:dyDescent="0.2">
      <c r="B23" s="221" t="s">
        <v>99</v>
      </c>
      <c r="C23" s="222"/>
      <c r="D23" s="143"/>
      <c r="E23" s="143"/>
    </row>
    <row r="24" spans="2:5" x14ac:dyDescent="0.2">
      <c r="B24" s="221" t="s">
        <v>30</v>
      </c>
      <c r="C24" s="222"/>
      <c r="D24" s="144"/>
      <c r="E24" s="144"/>
    </row>
    <row r="25" spans="2:5" x14ac:dyDescent="0.2">
      <c r="B25" s="219" t="s">
        <v>31</v>
      </c>
      <c r="C25" s="220"/>
      <c r="D25" s="144"/>
      <c r="E25" s="144"/>
    </row>
    <row r="26" spans="2:5" x14ac:dyDescent="0.2">
      <c r="B26" s="221" t="s">
        <v>32</v>
      </c>
      <c r="C26" s="222"/>
      <c r="D26" s="144"/>
      <c r="E26" s="5"/>
    </row>
    <row r="27" spans="2:5" x14ac:dyDescent="0.2">
      <c r="B27" s="221" t="s">
        <v>33</v>
      </c>
      <c r="C27" s="222"/>
      <c r="D27" s="145"/>
      <c r="E27" s="6"/>
    </row>
    <row r="28" spans="2:5" x14ac:dyDescent="0.2">
      <c r="B28" s="221" t="s">
        <v>34</v>
      </c>
      <c r="C28" s="222"/>
      <c r="D28" s="144"/>
      <c r="E28" s="144"/>
    </row>
    <row r="29" spans="2:5" x14ac:dyDescent="0.2">
      <c r="B29" s="219" t="s">
        <v>35</v>
      </c>
      <c r="C29" s="220"/>
      <c r="D29" s="144"/>
      <c r="E29" s="7"/>
    </row>
    <row r="30" spans="2:5" x14ac:dyDescent="0.2">
      <c r="B30" s="226" t="s">
        <v>36</v>
      </c>
      <c r="C30" s="226"/>
      <c r="D30" s="146"/>
      <c r="E30" s="146"/>
    </row>
    <row r="31" spans="2:5" x14ac:dyDescent="0.2">
      <c r="B31" s="226" t="s">
        <v>37</v>
      </c>
      <c r="C31" s="226"/>
      <c r="D31" s="63"/>
      <c r="E31" s="147"/>
    </row>
    <row r="32" spans="2:5" x14ac:dyDescent="0.2">
      <c r="B32" s="227" t="s">
        <v>38</v>
      </c>
      <c r="C32" s="227"/>
      <c r="D32" s="8">
        <f>SUM(D24:D30)</f>
        <v>0</v>
      </c>
      <c r="E32" s="8">
        <f>SUM(E24+E25+E28+E30+E31)</f>
        <v>0</v>
      </c>
    </row>
    <row r="33" spans="2:5" x14ac:dyDescent="0.2">
      <c r="B33" s="224" t="s">
        <v>39</v>
      </c>
      <c r="C33" s="224"/>
      <c r="D33" s="5"/>
      <c r="E33" s="9"/>
    </row>
    <row r="34" spans="2:5" x14ac:dyDescent="0.2">
      <c r="B34" s="221" t="s">
        <v>40</v>
      </c>
      <c r="C34" s="222"/>
      <c r="D34" s="144"/>
      <c r="E34" s="144"/>
    </row>
    <row r="35" spans="2:5" x14ac:dyDescent="0.2">
      <c r="B35" s="221" t="s">
        <v>41</v>
      </c>
      <c r="C35" s="222"/>
      <c r="D35" s="144"/>
      <c r="E35" s="144"/>
    </row>
    <row r="36" spans="2:5" x14ac:dyDescent="0.2">
      <c r="B36" s="221" t="s">
        <v>42</v>
      </c>
      <c r="C36" s="222"/>
      <c r="D36" s="144"/>
      <c r="E36" s="144"/>
    </row>
    <row r="37" spans="2:5" x14ac:dyDescent="0.2">
      <c r="B37" s="221" t="s">
        <v>43</v>
      </c>
      <c r="C37" s="222"/>
      <c r="D37" s="144"/>
      <c r="E37" s="144"/>
    </row>
    <row r="38" spans="2:5" x14ac:dyDescent="0.2">
      <c r="B38" s="221" t="s">
        <v>44</v>
      </c>
      <c r="C38" s="222"/>
      <c r="D38" s="144"/>
      <c r="E38" s="144"/>
    </row>
    <row r="39" spans="2:5" x14ac:dyDescent="0.2">
      <c r="B39" s="219" t="s">
        <v>45</v>
      </c>
      <c r="C39" s="220"/>
      <c r="D39" s="144"/>
      <c r="E39" s="144"/>
    </row>
    <row r="40" spans="2:5" x14ac:dyDescent="0.2">
      <c r="B40" s="221" t="s">
        <v>46</v>
      </c>
      <c r="C40" s="222"/>
      <c r="D40" s="144"/>
      <c r="E40" s="144"/>
    </row>
    <row r="41" spans="2:5" x14ac:dyDescent="0.2">
      <c r="B41" s="221" t="s">
        <v>47</v>
      </c>
      <c r="C41" s="222"/>
      <c r="D41" s="144"/>
      <c r="E41" s="144"/>
    </row>
    <row r="42" spans="2:5" x14ac:dyDescent="0.2">
      <c r="B42" s="221" t="s">
        <v>48</v>
      </c>
      <c r="C42" s="222"/>
      <c r="D42" s="144"/>
      <c r="E42" s="144"/>
    </row>
    <row r="43" spans="2:5" x14ac:dyDescent="0.2">
      <c r="B43" s="231" t="s">
        <v>49</v>
      </c>
      <c r="C43" s="232"/>
      <c r="D43" s="144"/>
      <c r="E43" s="144"/>
    </row>
    <row r="44" spans="2:5" x14ac:dyDescent="0.2">
      <c r="B44" s="233" t="s">
        <v>50</v>
      </c>
      <c r="C44" s="234"/>
      <c r="D44" s="144"/>
      <c r="E44" s="144"/>
    </row>
    <row r="45" spans="2:5" x14ac:dyDescent="0.2">
      <c r="B45" s="231" t="s">
        <v>51</v>
      </c>
      <c r="C45" s="232"/>
      <c r="D45" s="144"/>
      <c r="E45" s="144"/>
    </row>
    <row r="46" spans="2:5" x14ac:dyDescent="0.2">
      <c r="B46" s="235" t="s">
        <v>52</v>
      </c>
      <c r="C46" s="222"/>
      <c r="D46" s="10">
        <f>SUM(D32:D45)</f>
        <v>0</v>
      </c>
      <c r="E46" s="10">
        <f>SUM(E32:E45)</f>
        <v>0</v>
      </c>
    </row>
    <row r="47" spans="2:5" x14ac:dyDescent="0.2">
      <c r="B47" s="236" t="s">
        <v>53</v>
      </c>
      <c r="C47" s="222"/>
      <c r="D47" s="10">
        <f>D22+D46</f>
        <v>100</v>
      </c>
      <c r="E47" s="10">
        <f>E22+E46</f>
        <v>100</v>
      </c>
    </row>
    <row r="48" spans="2:5" ht="15" customHeight="1" x14ac:dyDescent="0.2">
      <c r="B48" s="237" t="s">
        <v>54</v>
      </c>
      <c r="C48" s="237"/>
      <c r="D48" s="11"/>
      <c r="E48" s="11"/>
    </row>
    <row r="49" spans="2:5" ht="15" customHeight="1" x14ac:dyDescent="0.2">
      <c r="B49" s="221" t="s">
        <v>55</v>
      </c>
      <c r="C49" s="222"/>
      <c r="D49" s="148"/>
      <c r="E49" s="149"/>
    </row>
    <row r="50" spans="2:5" x14ac:dyDescent="0.2">
      <c r="B50" s="229" t="s">
        <v>56</v>
      </c>
      <c r="C50" s="230"/>
      <c r="D50" s="148"/>
      <c r="E50" s="149"/>
    </row>
    <row r="51" spans="2:5" x14ac:dyDescent="0.2">
      <c r="B51" s="229" t="s">
        <v>57</v>
      </c>
      <c r="C51" s="230"/>
      <c r="D51" s="148"/>
      <c r="E51" s="149"/>
    </row>
    <row r="52" spans="2:5" x14ac:dyDescent="0.2">
      <c r="B52" s="239" t="s">
        <v>58</v>
      </c>
      <c r="C52" s="222"/>
      <c r="D52" s="12"/>
      <c r="E52" s="12"/>
    </row>
    <row r="53" spans="2:5" x14ac:dyDescent="0.2">
      <c r="B53" s="221" t="s">
        <v>59</v>
      </c>
      <c r="C53" s="222"/>
      <c r="D53" s="148"/>
      <c r="E53" s="148"/>
    </row>
    <row r="54" spans="2:5" x14ac:dyDescent="0.2">
      <c r="B54" s="226" t="s">
        <v>60</v>
      </c>
      <c r="C54" s="226"/>
      <c r="D54" s="148"/>
      <c r="E54" s="148"/>
    </row>
    <row r="55" spans="2:5" x14ac:dyDescent="0.2">
      <c r="B55" s="221" t="s">
        <v>61</v>
      </c>
      <c r="C55" s="222"/>
      <c r="D55" s="150"/>
      <c r="E55" s="150"/>
    </row>
    <row r="56" spans="2:5" x14ac:dyDescent="0.2">
      <c r="B56" s="221" t="s">
        <v>62</v>
      </c>
      <c r="C56" s="222"/>
      <c r="D56" s="150"/>
      <c r="E56" s="150"/>
    </row>
    <row r="57" spans="2:5" x14ac:dyDescent="0.2">
      <c r="B57" s="221" t="s">
        <v>63</v>
      </c>
      <c r="C57" s="222"/>
      <c r="D57" s="150"/>
      <c r="E57" s="150"/>
    </row>
    <row r="58" spans="2:5" x14ac:dyDescent="0.2">
      <c r="B58" s="221" t="s">
        <v>64</v>
      </c>
      <c r="C58" s="222"/>
      <c r="D58" s="150"/>
      <c r="E58" s="150"/>
    </row>
    <row r="59" spans="2:5" x14ac:dyDescent="0.2">
      <c r="B59" s="235" t="s">
        <v>65</v>
      </c>
      <c r="C59" s="222"/>
      <c r="D59" s="10">
        <f>SUM(D49:D58)</f>
        <v>0</v>
      </c>
      <c r="E59" s="10">
        <f>SUM(E49:E58)</f>
        <v>0</v>
      </c>
    </row>
    <row r="60" spans="2:5" x14ac:dyDescent="0.2">
      <c r="B60" s="240" t="s">
        <v>66</v>
      </c>
      <c r="C60" s="222"/>
      <c r="D60" s="10">
        <f>D59+D47</f>
        <v>100</v>
      </c>
      <c r="E60" s="10">
        <f>E59+E47</f>
        <v>100</v>
      </c>
    </row>
    <row r="61" spans="2:5" x14ac:dyDescent="0.2">
      <c r="B61" s="13" t="s">
        <v>67</v>
      </c>
      <c r="C61" s="151"/>
      <c r="D61" s="14">
        <f>D60*C61%</f>
        <v>0</v>
      </c>
      <c r="E61" s="15">
        <f>E60*C61%</f>
        <v>0</v>
      </c>
    </row>
    <row r="62" spans="2:5" x14ac:dyDescent="0.2">
      <c r="B62" s="236" t="s">
        <v>68</v>
      </c>
      <c r="C62" s="241"/>
      <c r="D62" s="10">
        <f>SUM(D60:D61)</f>
        <v>100</v>
      </c>
      <c r="E62" s="10">
        <f>SUM(E60:E61)</f>
        <v>100</v>
      </c>
    </row>
    <row r="63" spans="2:5" x14ac:dyDescent="0.2">
      <c r="B63" s="236" t="s">
        <v>69</v>
      </c>
      <c r="C63" s="241"/>
      <c r="D63" s="16">
        <f>$D$23*D62%</f>
        <v>0</v>
      </c>
      <c r="E63" s="16">
        <f>$E$23*E62%</f>
        <v>0</v>
      </c>
    </row>
    <row r="64" spans="2:5" x14ac:dyDescent="0.2">
      <c r="B64" s="236" t="s">
        <v>70</v>
      </c>
      <c r="C64" s="238"/>
      <c r="D64" s="17">
        <f>D47/D62*100</f>
        <v>100</v>
      </c>
      <c r="E64" s="17">
        <f>E47/E62*100</f>
        <v>100</v>
      </c>
    </row>
    <row r="65" spans="2:8" x14ac:dyDescent="0.2">
      <c r="B65" s="18"/>
      <c r="C65" s="18"/>
      <c r="D65" s="18"/>
      <c r="E65" s="18"/>
    </row>
    <row r="66" spans="2:8" x14ac:dyDescent="0.2">
      <c r="B66" s="19"/>
      <c r="C66" s="19"/>
      <c r="D66" s="20" t="s">
        <v>27</v>
      </c>
      <c r="E66" s="20" t="s">
        <v>28</v>
      </c>
    </row>
    <row r="67" spans="2:8" x14ac:dyDescent="0.2">
      <c r="B67" s="19"/>
      <c r="C67" s="19" t="s">
        <v>71</v>
      </c>
      <c r="D67" s="152">
        <v>0</v>
      </c>
      <c r="E67" s="152">
        <v>0</v>
      </c>
    </row>
    <row r="68" spans="2:8" x14ac:dyDescent="0.2">
      <c r="B68" s="19"/>
      <c r="C68" s="19" t="s">
        <v>72</v>
      </c>
      <c r="D68" s="245">
        <f>D67+E67</f>
        <v>0</v>
      </c>
      <c r="E68" s="245"/>
    </row>
    <row r="69" spans="2:8" x14ac:dyDescent="0.2">
      <c r="B69" s="6"/>
      <c r="C69" s="6" t="s">
        <v>73</v>
      </c>
      <c r="D69" s="246">
        <f>(D63*D67+E63*E67)/100</f>
        <v>0</v>
      </c>
      <c r="E69" s="246"/>
    </row>
    <row r="70" spans="2:8" x14ac:dyDescent="0.2">
      <c r="B70" s="247" t="s">
        <v>74</v>
      </c>
      <c r="C70" s="247"/>
      <c r="D70" s="248"/>
      <c r="E70" s="248"/>
    </row>
    <row r="71" spans="2:8" x14ac:dyDescent="0.2">
      <c r="B71" s="247" t="s">
        <v>75</v>
      </c>
      <c r="C71" s="247"/>
      <c r="D71" s="249"/>
      <c r="E71" s="250"/>
    </row>
    <row r="72" spans="2:8" x14ac:dyDescent="0.2">
      <c r="B72" s="1"/>
      <c r="C72" s="1"/>
      <c r="D72" s="21"/>
      <c r="E72" s="21"/>
    </row>
    <row r="73" spans="2:8" x14ac:dyDescent="0.2">
      <c r="B73" s="19"/>
      <c r="C73" s="19" t="s">
        <v>76</v>
      </c>
      <c r="D73" s="22">
        <f>(D64*D67+E64*E67)/100</f>
        <v>0</v>
      </c>
      <c r="E73" s="21"/>
    </row>
    <row r="74" spans="2:8" x14ac:dyDescent="0.2">
      <c r="B74" s="19"/>
      <c r="C74" s="19" t="s">
        <v>77</v>
      </c>
      <c r="D74" s="22">
        <f>(D62*D67+E62*E67)/100</f>
        <v>0</v>
      </c>
      <c r="E74" s="21"/>
    </row>
    <row r="75" spans="2:8" ht="80.099999999999994" customHeight="1" x14ac:dyDescent="0.2">
      <c r="B75" s="242" t="s">
        <v>78</v>
      </c>
      <c r="C75" s="243"/>
      <c r="D75" s="243"/>
      <c r="E75" s="243"/>
    </row>
    <row r="76" spans="2:8" x14ac:dyDescent="0.2">
      <c r="B76" s="64"/>
      <c r="D76" s="244"/>
      <c r="E76" s="244"/>
    </row>
    <row r="77" spans="2:8" customFormat="1" x14ac:dyDescent="0.2">
      <c r="B77" s="98" t="s">
        <v>129</v>
      </c>
      <c r="C77" s="98"/>
      <c r="D77" s="98"/>
    </row>
    <row r="78" spans="2:8" customFormat="1" x14ac:dyDescent="0.2">
      <c r="B78" s="98" t="s">
        <v>130</v>
      </c>
      <c r="C78" s="98"/>
      <c r="D78" s="98"/>
      <c r="E78" s="98"/>
      <c r="H78" t="s">
        <v>112</v>
      </c>
    </row>
    <row r="79" spans="2:8" customFormat="1" x14ac:dyDescent="0.2">
      <c r="B79" s="99" t="s">
        <v>131</v>
      </c>
      <c r="C79" s="153" t="s">
        <v>132</v>
      </c>
      <c r="D79" s="153"/>
      <c r="E79" s="100" t="s">
        <v>154</v>
      </c>
    </row>
  </sheetData>
  <sheetProtection algorithmName="SHA-512" hashValue="SAj46po+58zYBJAixDjyLCUKaiedGxTYtXKlu88/Ia9i01NQBk+pK9vbCFlQD2Q/zGTj/EaLB5l/sLsPjgQUzA==" saltValue="Tbarm6JxyZyzwrtLMcnZiw==" spinCount="100000" sheet="1" objects="1" scenarios="1"/>
  <protectedRanges>
    <protectedRange sqref="C15:E15" name="Bereich1"/>
    <protectedRange sqref="D17:D19" name="Bereich2"/>
    <protectedRange sqref="D23:D30 E23:E25 E28 E30:E31" name="Bereich3"/>
    <protectedRange sqref="D34:E45" name="Bereich4"/>
    <protectedRange sqref="D49:E51 D53:E58" name="Bereich5"/>
    <protectedRange sqref="C61" name="Bereich6"/>
    <protectedRange sqref="D67:E67" name="Bereich7"/>
    <protectedRange sqref="D70:E71" name="Bereich8"/>
  </protectedRanges>
  <mergeCells count="55">
    <mergeCell ref="B75:E75"/>
    <mergeCell ref="D76:E76"/>
    <mergeCell ref="D68:E68"/>
    <mergeCell ref="D69:E69"/>
    <mergeCell ref="B70:C70"/>
    <mergeCell ref="D70:E70"/>
    <mergeCell ref="B71:C71"/>
    <mergeCell ref="D71:E71"/>
    <mergeCell ref="B64:C64"/>
    <mergeCell ref="B52:C52"/>
    <mergeCell ref="B53:C53"/>
    <mergeCell ref="B54:C54"/>
    <mergeCell ref="B55:C55"/>
    <mergeCell ref="B56:C56"/>
    <mergeCell ref="B57:C57"/>
    <mergeCell ref="B58:C58"/>
    <mergeCell ref="B59:C59"/>
    <mergeCell ref="B60:C60"/>
    <mergeCell ref="B62:C62"/>
    <mergeCell ref="B63:C63"/>
    <mergeCell ref="B51:C51"/>
    <mergeCell ref="B40:C40"/>
    <mergeCell ref="B41:C41"/>
    <mergeCell ref="B42:C42"/>
    <mergeCell ref="B43:C43"/>
    <mergeCell ref="B44:C44"/>
    <mergeCell ref="B45:C45"/>
    <mergeCell ref="B46:C46"/>
    <mergeCell ref="B47:C47"/>
    <mergeCell ref="B48:C48"/>
    <mergeCell ref="B49:C49"/>
    <mergeCell ref="B50:C50"/>
    <mergeCell ref="B8:D8"/>
    <mergeCell ref="B39:C39"/>
    <mergeCell ref="B28:C28"/>
    <mergeCell ref="B29:C29"/>
    <mergeCell ref="B30:C30"/>
    <mergeCell ref="B31:C31"/>
    <mergeCell ref="B32:C32"/>
    <mergeCell ref="B33:C33"/>
    <mergeCell ref="B34:C34"/>
    <mergeCell ref="B35:C35"/>
    <mergeCell ref="B36:C36"/>
    <mergeCell ref="B37:C37"/>
    <mergeCell ref="B38:C38"/>
    <mergeCell ref="B27:C27"/>
    <mergeCell ref="B9:E9"/>
    <mergeCell ref="B17:C17"/>
    <mergeCell ref="B25:C25"/>
    <mergeCell ref="B26:C26"/>
    <mergeCell ref="B18:C18"/>
    <mergeCell ref="B19:C19"/>
    <mergeCell ref="B22:C22"/>
    <mergeCell ref="B23:C23"/>
    <mergeCell ref="B24:C24"/>
  </mergeCells>
  <conditionalFormatting sqref="D68">
    <cfRule type="cellIs" dxfId="2" priority="1" stopIfTrue="1" operator="lessThan">
      <formula>100</formula>
    </cfRule>
    <cfRule type="cellIs" dxfId="1" priority="2" stopIfTrue="1" operator="greaterThan">
      <formula>100</formula>
    </cfRule>
    <cfRule type="cellIs" dxfId="0" priority="3" stopIfTrue="1" operator="equal">
      <formula>100</formula>
    </cfRule>
  </conditionalFormatting>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249977111117893"/>
  </sheetPr>
  <dimension ref="B1:I55"/>
  <sheetViews>
    <sheetView showGridLines="0" tabSelected="1" workbookViewId="0">
      <selection activeCell="K25" sqref="K24:K25"/>
    </sheetView>
  </sheetViews>
  <sheetFormatPr baseColWidth="10" defaultRowHeight="14.25" x14ac:dyDescent="0.2"/>
  <cols>
    <col min="1" max="1" width="5.125" style="66" customWidth="1"/>
    <col min="2" max="2" width="3.125" style="66" customWidth="1"/>
    <col min="3" max="3" width="40.625" style="66" customWidth="1"/>
    <col min="4" max="4" width="9.375" style="66" customWidth="1"/>
    <col min="5" max="5" width="10.75" style="66" bestFit="1" customWidth="1"/>
    <col min="6" max="6" width="9.375" style="66" customWidth="1"/>
    <col min="7" max="7" width="13" style="66" customWidth="1"/>
    <col min="8" max="8" width="11.25" style="66" customWidth="1"/>
    <col min="9" max="9" width="15" style="66" customWidth="1"/>
    <col min="10" max="257" width="11" style="66"/>
    <col min="258" max="258" width="3.125" style="66" customWidth="1"/>
    <col min="259" max="259" width="40.625" style="66" customWidth="1"/>
    <col min="260" max="260" width="9.375" style="66" customWidth="1"/>
    <col min="261" max="261" width="10.75" style="66" bestFit="1" customWidth="1"/>
    <col min="262" max="262" width="9.375" style="66" customWidth="1"/>
    <col min="263" max="263" width="13" style="66" customWidth="1"/>
    <col min="264" max="264" width="11.25" style="66" customWidth="1"/>
    <col min="265" max="265" width="15" style="66" customWidth="1"/>
    <col min="266" max="513" width="11" style="66"/>
    <col min="514" max="514" width="3.125" style="66" customWidth="1"/>
    <col min="515" max="515" width="40.625" style="66" customWidth="1"/>
    <col min="516" max="516" width="9.375" style="66" customWidth="1"/>
    <col min="517" max="517" width="10.75" style="66" bestFit="1" customWidth="1"/>
    <col min="518" max="518" width="9.375" style="66" customWidth="1"/>
    <col min="519" max="519" width="13" style="66" customWidth="1"/>
    <col min="520" max="520" width="11.25" style="66" customWidth="1"/>
    <col min="521" max="521" width="15" style="66" customWidth="1"/>
    <col min="522" max="769" width="11" style="66"/>
    <col min="770" max="770" width="3.125" style="66" customWidth="1"/>
    <col min="771" max="771" width="40.625" style="66" customWidth="1"/>
    <col min="772" max="772" width="9.375" style="66" customWidth="1"/>
    <col min="773" max="773" width="10.75" style="66" bestFit="1" customWidth="1"/>
    <col min="774" max="774" width="9.375" style="66" customWidth="1"/>
    <col min="775" max="775" width="13" style="66" customWidth="1"/>
    <col min="776" max="776" width="11.25" style="66" customWidth="1"/>
    <col min="777" max="777" width="15" style="66" customWidth="1"/>
    <col min="778" max="1025" width="11" style="66"/>
    <col min="1026" max="1026" width="3.125" style="66" customWidth="1"/>
    <col min="1027" max="1027" width="40.625" style="66" customWidth="1"/>
    <col min="1028" max="1028" width="9.375" style="66" customWidth="1"/>
    <col min="1029" max="1029" width="10.75" style="66" bestFit="1" customWidth="1"/>
    <col min="1030" max="1030" width="9.375" style="66" customWidth="1"/>
    <col min="1031" max="1031" width="13" style="66" customWidth="1"/>
    <col min="1032" max="1032" width="11.25" style="66" customWidth="1"/>
    <col min="1033" max="1033" width="15" style="66" customWidth="1"/>
    <col min="1034" max="1281" width="11" style="66"/>
    <col min="1282" max="1282" width="3.125" style="66" customWidth="1"/>
    <col min="1283" max="1283" width="40.625" style="66" customWidth="1"/>
    <col min="1284" max="1284" width="9.375" style="66" customWidth="1"/>
    <col min="1285" max="1285" width="10.75" style="66" bestFit="1" customWidth="1"/>
    <col min="1286" max="1286" width="9.375" style="66" customWidth="1"/>
    <col min="1287" max="1287" width="13" style="66" customWidth="1"/>
    <col min="1288" max="1288" width="11.25" style="66" customWidth="1"/>
    <col min="1289" max="1289" width="15" style="66" customWidth="1"/>
    <col min="1290" max="1537" width="11" style="66"/>
    <col min="1538" max="1538" width="3.125" style="66" customWidth="1"/>
    <col min="1539" max="1539" width="40.625" style="66" customWidth="1"/>
    <col min="1540" max="1540" width="9.375" style="66" customWidth="1"/>
    <col min="1541" max="1541" width="10.75" style="66" bestFit="1" customWidth="1"/>
    <col min="1542" max="1542" width="9.375" style="66" customWidth="1"/>
    <col min="1543" max="1543" width="13" style="66" customWidth="1"/>
    <col min="1544" max="1544" width="11.25" style="66" customWidth="1"/>
    <col min="1545" max="1545" width="15" style="66" customWidth="1"/>
    <col min="1546" max="1793" width="11" style="66"/>
    <col min="1794" max="1794" width="3.125" style="66" customWidth="1"/>
    <col min="1795" max="1795" width="40.625" style="66" customWidth="1"/>
    <col min="1796" max="1796" width="9.375" style="66" customWidth="1"/>
    <col min="1797" max="1797" width="10.75" style="66" bestFit="1" customWidth="1"/>
    <col min="1798" max="1798" width="9.375" style="66" customWidth="1"/>
    <col min="1799" max="1799" width="13" style="66" customWidth="1"/>
    <col min="1800" max="1800" width="11.25" style="66" customWidth="1"/>
    <col min="1801" max="1801" width="15" style="66" customWidth="1"/>
    <col min="1802" max="2049" width="11" style="66"/>
    <col min="2050" max="2050" width="3.125" style="66" customWidth="1"/>
    <col min="2051" max="2051" width="40.625" style="66" customWidth="1"/>
    <col min="2052" max="2052" width="9.375" style="66" customWidth="1"/>
    <col min="2053" max="2053" width="10.75" style="66" bestFit="1" customWidth="1"/>
    <col min="2054" max="2054" width="9.375" style="66" customWidth="1"/>
    <col min="2055" max="2055" width="13" style="66" customWidth="1"/>
    <col min="2056" max="2056" width="11.25" style="66" customWidth="1"/>
    <col min="2057" max="2057" width="15" style="66" customWidth="1"/>
    <col min="2058" max="2305" width="11" style="66"/>
    <col min="2306" max="2306" width="3.125" style="66" customWidth="1"/>
    <col min="2307" max="2307" width="40.625" style="66" customWidth="1"/>
    <col min="2308" max="2308" width="9.375" style="66" customWidth="1"/>
    <col min="2309" max="2309" width="10.75" style="66" bestFit="1" customWidth="1"/>
    <col min="2310" max="2310" width="9.375" style="66" customWidth="1"/>
    <col min="2311" max="2311" width="13" style="66" customWidth="1"/>
    <col min="2312" max="2312" width="11.25" style="66" customWidth="1"/>
    <col min="2313" max="2313" width="15" style="66" customWidth="1"/>
    <col min="2314" max="2561" width="11" style="66"/>
    <col min="2562" max="2562" width="3.125" style="66" customWidth="1"/>
    <col min="2563" max="2563" width="40.625" style="66" customWidth="1"/>
    <col min="2564" max="2564" width="9.375" style="66" customWidth="1"/>
    <col min="2565" max="2565" width="10.75" style="66" bestFit="1" customWidth="1"/>
    <col min="2566" max="2566" width="9.375" style="66" customWidth="1"/>
    <col min="2567" max="2567" width="13" style="66" customWidth="1"/>
    <col min="2568" max="2568" width="11.25" style="66" customWidth="1"/>
    <col min="2569" max="2569" width="15" style="66" customWidth="1"/>
    <col min="2570" max="2817" width="11" style="66"/>
    <col min="2818" max="2818" width="3.125" style="66" customWidth="1"/>
    <col min="2819" max="2819" width="40.625" style="66" customWidth="1"/>
    <col min="2820" max="2820" width="9.375" style="66" customWidth="1"/>
    <col min="2821" max="2821" width="10.75" style="66" bestFit="1" customWidth="1"/>
    <col min="2822" max="2822" width="9.375" style="66" customWidth="1"/>
    <col min="2823" max="2823" width="13" style="66" customWidth="1"/>
    <col min="2824" max="2824" width="11.25" style="66" customWidth="1"/>
    <col min="2825" max="2825" width="15" style="66" customWidth="1"/>
    <col min="2826" max="3073" width="11" style="66"/>
    <col min="3074" max="3074" width="3.125" style="66" customWidth="1"/>
    <col min="3075" max="3075" width="40.625" style="66" customWidth="1"/>
    <col min="3076" max="3076" width="9.375" style="66" customWidth="1"/>
    <col min="3077" max="3077" width="10.75" style="66" bestFit="1" customWidth="1"/>
    <col min="3078" max="3078" width="9.375" style="66" customWidth="1"/>
    <col min="3079" max="3079" width="13" style="66" customWidth="1"/>
    <col min="3080" max="3080" width="11.25" style="66" customWidth="1"/>
    <col min="3081" max="3081" width="15" style="66" customWidth="1"/>
    <col min="3082" max="3329" width="11" style="66"/>
    <col min="3330" max="3330" width="3.125" style="66" customWidth="1"/>
    <col min="3331" max="3331" width="40.625" style="66" customWidth="1"/>
    <col min="3332" max="3332" width="9.375" style="66" customWidth="1"/>
    <col min="3333" max="3333" width="10.75" style="66" bestFit="1" customWidth="1"/>
    <col min="3334" max="3334" width="9.375" style="66" customWidth="1"/>
    <col min="3335" max="3335" width="13" style="66" customWidth="1"/>
    <col min="3336" max="3336" width="11.25" style="66" customWidth="1"/>
    <col min="3337" max="3337" width="15" style="66" customWidth="1"/>
    <col min="3338" max="3585" width="11" style="66"/>
    <col min="3586" max="3586" width="3.125" style="66" customWidth="1"/>
    <col min="3587" max="3587" width="40.625" style="66" customWidth="1"/>
    <col min="3588" max="3588" width="9.375" style="66" customWidth="1"/>
    <col min="3589" max="3589" width="10.75" style="66" bestFit="1" customWidth="1"/>
    <col min="3590" max="3590" width="9.375" style="66" customWidth="1"/>
    <col min="3591" max="3591" width="13" style="66" customWidth="1"/>
    <col min="3592" max="3592" width="11.25" style="66" customWidth="1"/>
    <col min="3593" max="3593" width="15" style="66" customWidth="1"/>
    <col min="3594" max="3841" width="11" style="66"/>
    <col min="3842" max="3842" width="3.125" style="66" customWidth="1"/>
    <col min="3843" max="3843" width="40.625" style="66" customWidth="1"/>
    <col min="3844" max="3844" width="9.375" style="66" customWidth="1"/>
    <col min="3845" max="3845" width="10.75" style="66" bestFit="1" customWidth="1"/>
    <col min="3846" max="3846" width="9.375" style="66" customWidth="1"/>
    <col min="3847" max="3847" width="13" style="66" customWidth="1"/>
    <col min="3848" max="3848" width="11.25" style="66" customWidth="1"/>
    <col min="3849" max="3849" width="15" style="66" customWidth="1"/>
    <col min="3850" max="4097" width="11" style="66"/>
    <col min="4098" max="4098" width="3.125" style="66" customWidth="1"/>
    <col min="4099" max="4099" width="40.625" style="66" customWidth="1"/>
    <col min="4100" max="4100" width="9.375" style="66" customWidth="1"/>
    <col min="4101" max="4101" width="10.75" style="66" bestFit="1" customWidth="1"/>
    <col min="4102" max="4102" width="9.375" style="66" customWidth="1"/>
    <col min="4103" max="4103" width="13" style="66" customWidth="1"/>
    <col min="4104" max="4104" width="11.25" style="66" customWidth="1"/>
    <col min="4105" max="4105" width="15" style="66" customWidth="1"/>
    <col min="4106" max="4353" width="11" style="66"/>
    <col min="4354" max="4354" width="3.125" style="66" customWidth="1"/>
    <col min="4355" max="4355" width="40.625" style="66" customWidth="1"/>
    <col min="4356" max="4356" width="9.375" style="66" customWidth="1"/>
    <col min="4357" max="4357" width="10.75" style="66" bestFit="1" customWidth="1"/>
    <col min="4358" max="4358" width="9.375" style="66" customWidth="1"/>
    <col min="4359" max="4359" width="13" style="66" customWidth="1"/>
    <col min="4360" max="4360" width="11.25" style="66" customWidth="1"/>
    <col min="4361" max="4361" width="15" style="66" customWidth="1"/>
    <col min="4362" max="4609" width="11" style="66"/>
    <col min="4610" max="4610" width="3.125" style="66" customWidth="1"/>
    <col min="4611" max="4611" width="40.625" style="66" customWidth="1"/>
    <col min="4612" max="4612" width="9.375" style="66" customWidth="1"/>
    <col min="4613" max="4613" width="10.75" style="66" bestFit="1" customWidth="1"/>
    <col min="4614" max="4614" width="9.375" style="66" customWidth="1"/>
    <col min="4615" max="4615" width="13" style="66" customWidth="1"/>
    <col min="4616" max="4616" width="11.25" style="66" customWidth="1"/>
    <col min="4617" max="4617" width="15" style="66" customWidth="1"/>
    <col min="4618" max="4865" width="11" style="66"/>
    <col min="4866" max="4866" width="3.125" style="66" customWidth="1"/>
    <col min="4867" max="4867" width="40.625" style="66" customWidth="1"/>
    <col min="4868" max="4868" width="9.375" style="66" customWidth="1"/>
    <col min="4869" max="4869" width="10.75" style="66" bestFit="1" customWidth="1"/>
    <col min="4870" max="4870" width="9.375" style="66" customWidth="1"/>
    <col min="4871" max="4871" width="13" style="66" customWidth="1"/>
    <col min="4872" max="4872" width="11.25" style="66" customWidth="1"/>
    <col min="4873" max="4873" width="15" style="66" customWidth="1"/>
    <col min="4874" max="5121" width="11" style="66"/>
    <col min="5122" max="5122" width="3.125" style="66" customWidth="1"/>
    <col min="5123" max="5123" width="40.625" style="66" customWidth="1"/>
    <col min="5124" max="5124" width="9.375" style="66" customWidth="1"/>
    <col min="5125" max="5125" width="10.75" style="66" bestFit="1" customWidth="1"/>
    <col min="5126" max="5126" width="9.375" style="66" customWidth="1"/>
    <col min="5127" max="5127" width="13" style="66" customWidth="1"/>
    <col min="5128" max="5128" width="11.25" style="66" customWidth="1"/>
    <col min="5129" max="5129" width="15" style="66" customWidth="1"/>
    <col min="5130" max="5377" width="11" style="66"/>
    <col min="5378" max="5378" width="3.125" style="66" customWidth="1"/>
    <col min="5379" max="5379" width="40.625" style="66" customWidth="1"/>
    <col min="5380" max="5380" width="9.375" style="66" customWidth="1"/>
    <col min="5381" max="5381" width="10.75" style="66" bestFit="1" customWidth="1"/>
    <col min="5382" max="5382" width="9.375" style="66" customWidth="1"/>
    <col min="5383" max="5383" width="13" style="66" customWidth="1"/>
    <col min="5384" max="5384" width="11.25" style="66" customWidth="1"/>
    <col min="5385" max="5385" width="15" style="66" customWidth="1"/>
    <col min="5386" max="5633" width="11" style="66"/>
    <col min="5634" max="5634" width="3.125" style="66" customWidth="1"/>
    <col min="5635" max="5635" width="40.625" style="66" customWidth="1"/>
    <col min="5636" max="5636" width="9.375" style="66" customWidth="1"/>
    <col min="5637" max="5637" width="10.75" style="66" bestFit="1" customWidth="1"/>
    <col min="5638" max="5638" width="9.375" style="66" customWidth="1"/>
    <col min="5639" max="5639" width="13" style="66" customWidth="1"/>
    <col min="5640" max="5640" width="11.25" style="66" customWidth="1"/>
    <col min="5641" max="5641" width="15" style="66" customWidth="1"/>
    <col min="5642" max="5889" width="11" style="66"/>
    <col min="5890" max="5890" width="3.125" style="66" customWidth="1"/>
    <col min="5891" max="5891" width="40.625" style="66" customWidth="1"/>
    <col min="5892" max="5892" width="9.375" style="66" customWidth="1"/>
    <col min="5893" max="5893" width="10.75" style="66" bestFit="1" customWidth="1"/>
    <col min="5894" max="5894" width="9.375" style="66" customWidth="1"/>
    <col min="5895" max="5895" width="13" style="66" customWidth="1"/>
    <col min="5896" max="5896" width="11.25" style="66" customWidth="1"/>
    <col min="5897" max="5897" width="15" style="66" customWidth="1"/>
    <col min="5898" max="6145" width="11" style="66"/>
    <col min="6146" max="6146" width="3.125" style="66" customWidth="1"/>
    <col min="6147" max="6147" width="40.625" style="66" customWidth="1"/>
    <col min="6148" max="6148" width="9.375" style="66" customWidth="1"/>
    <col min="6149" max="6149" width="10.75" style="66" bestFit="1" customWidth="1"/>
    <col min="6150" max="6150" width="9.375" style="66" customWidth="1"/>
    <col min="6151" max="6151" width="13" style="66" customWidth="1"/>
    <col min="6152" max="6152" width="11.25" style="66" customWidth="1"/>
    <col min="6153" max="6153" width="15" style="66" customWidth="1"/>
    <col min="6154" max="6401" width="11" style="66"/>
    <col min="6402" max="6402" width="3.125" style="66" customWidth="1"/>
    <col min="6403" max="6403" width="40.625" style="66" customWidth="1"/>
    <col min="6404" max="6404" width="9.375" style="66" customWidth="1"/>
    <col min="6405" max="6405" width="10.75" style="66" bestFit="1" customWidth="1"/>
    <col min="6406" max="6406" width="9.375" style="66" customWidth="1"/>
    <col min="6407" max="6407" width="13" style="66" customWidth="1"/>
    <col min="6408" max="6408" width="11.25" style="66" customWidth="1"/>
    <col min="6409" max="6409" width="15" style="66" customWidth="1"/>
    <col min="6410" max="6657" width="11" style="66"/>
    <col min="6658" max="6658" width="3.125" style="66" customWidth="1"/>
    <col min="6659" max="6659" width="40.625" style="66" customWidth="1"/>
    <col min="6660" max="6660" width="9.375" style="66" customWidth="1"/>
    <col min="6661" max="6661" width="10.75" style="66" bestFit="1" customWidth="1"/>
    <col min="6662" max="6662" width="9.375" style="66" customWidth="1"/>
    <col min="6663" max="6663" width="13" style="66" customWidth="1"/>
    <col min="6664" max="6664" width="11.25" style="66" customWidth="1"/>
    <col min="6665" max="6665" width="15" style="66" customWidth="1"/>
    <col min="6666" max="6913" width="11" style="66"/>
    <col min="6914" max="6914" width="3.125" style="66" customWidth="1"/>
    <col min="6915" max="6915" width="40.625" style="66" customWidth="1"/>
    <col min="6916" max="6916" width="9.375" style="66" customWidth="1"/>
    <col min="6917" max="6917" width="10.75" style="66" bestFit="1" customWidth="1"/>
    <col min="6918" max="6918" width="9.375" style="66" customWidth="1"/>
    <col min="6919" max="6919" width="13" style="66" customWidth="1"/>
    <col min="6920" max="6920" width="11.25" style="66" customWidth="1"/>
    <col min="6921" max="6921" width="15" style="66" customWidth="1"/>
    <col min="6922" max="7169" width="11" style="66"/>
    <col min="7170" max="7170" width="3.125" style="66" customWidth="1"/>
    <col min="7171" max="7171" width="40.625" style="66" customWidth="1"/>
    <col min="7172" max="7172" width="9.375" style="66" customWidth="1"/>
    <col min="7173" max="7173" width="10.75" style="66" bestFit="1" customWidth="1"/>
    <col min="7174" max="7174" width="9.375" style="66" customWidth="1"/>
    <col min="7175" max="7175" width="13" style="66" customWidth="1"/>
    <col min="7176" max="7176" width="11.25" style="66" customWidth="1"/>
    <col min="7177" max="7177" width="15" style="66" customWidth="1"/>
    <col min="7178" max="7425" width="11" style="66"/>
    <col min="7426" max="7426" width="3.125" style="66" customWidth="1"/>
    <col min="7427" max="7427" width="40.625" style="66" customWidth="1"/>
    <col min="7428" max="7428" width="9.375" style="66" customWidth="1"/>
    <col min="7429" max="7429" width="10.75" style="66" bestFit="1" customWidth="1"/>
    <col min="7430" max="7430" width="9.375" style="66" customWidth="1"/>
    <col min="7431" max="7431" width="13" style="66" customWidth="1"/>
    <col min="7432" max="7432" width="11.25" style="66" customWidth="1"/>
    <col min="7433" max="7433" width="15" style="66" customWidth="1"/>
    <col min="7434" max="7681" width="11" style="66"/>
    <col min="7682" max="7682" width="3.125" style="66" customWidth="1"/>
    <col min="7683" max="7683" width="40.625" style="66" customWidth="1"/>
    <col min="7684" max="7684" width="9.375" style="66" customWidth="1"/>
    <col min="7685" max="7685" width="10.75" style="66" bestFit="1" customWidth="1"/>
    <col min="7686" max="7686" width="9.375" style="66" customWidth="1"/>
    <col min="7687" max="7687" width="13" style="66" customWidth="1"/>
    <col min="7688" max="7688" width="11.25" style="66" customWidth="1"/>
    <col min="7689" max="7689" width="15" style="66" customWidth="1"/>
    <col min="7690" max="7937" width="11" style="66"/>
    <col min="7938" max="7938" width="3.125" style="66" customWidth="1"/>
    <col min="7939" max="7939" width="40.625" style="66" customWidth="1"/>
    <col min="7940" max="7940" width="9.375" style="66" customWidth="1"/>
    <col min="7941" max="7941" width="10.75" style="66" bestFit="1" customWidth="1"/>
    <col min="7942" max="7942" width="9.375" style="66" customWidth="1"/>
    <col min="7943" max="7943" width="13" style="66" customWidth="1"/>
    <col min="7944" max="7944" width="11.25" style="66" customWidth="1"/>
    <col min="7945" max="7945" width="15" style="66" customWidth="1"/>
    <col min="7946" max="8193" width="11" style="66"/>
    <col min="8194" max="8194" width="3.125" style="66" customWidth="1"/>
    <col min="8195" max="8195" width="40.625" style="66" customWidth="1"/>
    <col min="8196" max="8196" width="9.375" style="66" customWidth="1"/>
    <col min="8197" max="8197" width="10.75" style="66" bestFit="1" customWidth="1"/>
    <col min="8198" max="8198" width="9.375" style="66" customWidth="1"/>
    <col min="8199" max="8199" width="13" style="66" customWidth="1"/>
    <col min="8200" max="8200" width="11.25" style="66" customWidth="1"/>
    <col min="8201" max="8201" width="15" style="66" customWidth="1"/>
    <col min="8202" max="8449" width="11" style="66"/>
    <col min="8450" max="8450" width="3.125" style="66" customWidth="1"/>
    <col min="8451" max="8451" width="40.625" style="66" customWidth="1"/>
    <col min="8452" max="8452" width="9.375" style="66" customWidth="1"/>
    <col min="8453" max="8453" width="10.75" style="66" bestFit="1" customWidth="1"/>
    <col min="8454" max="8454" width="9.375" style="66" customWidth="1"/>
    <col min="8455" max="8455" width="13" style="66" customWidth="1"/>
    <col min="8456" max="8456" width="11.25" style="66" customWidth="1"/>
    <col min="8457" max="8457" width="15" style="66" customWidth="1"/>
    <col min="8458" max="8705" width="11" style="66"/>
    <col min="8706" max="8706" width="3.125" style="66" customWidth="1"/>
    <col min="8707" max="8707" width="40.625" style="66" customWidth="1"/>
    <col min="8708" max="8708" width="9.375" style="66" customWidth="1"/>
    <col min="8709" max="8709" width="10.75" style="66" bestFit="1" customWidth="1"/>
    <col min="8710" max="8710" width="9.375" style="66" customWidth="1"/>
    <col min="8711" max="8711" width="13" style="66" customWidth="1"/>
    <col min="8712" max="8712" width="11.25" style="66" customWidth="1"/>
    <col min="8713" max="8713" width="15" style="66" customWidth="1"/>
    <col min="8714" max="8961" width="11" style="66"/>
    <col min="8962" max="8962" width="3.125" style="66" customWidth="1"/>
    <col min="8963" max="8963" width="40.625" style="66" customWidth="1"/>
    <col min="8964" max="8964" width="9.375" style="66" customWidth="1"/>
    <col min="8965" max="8965" width="10.75" style="66" bestFit="1" customWidth="1"/>
    <col min="8966" max="8966" width="9.375" style="66" customWidth="1"/>
    <col min="8967" max="8967" width="13" style="66" customWidth="1"/>
    <col min="8968" max="8968" width="11.25" style="66" customWidth="1"/>
    <col min="8969" max="8969" width="15" style="66" customWidth="1"/>
    <col min="8970" max="9217" width="11" style="66"/>
    <col min="9218" max="9218" width="3.125" style="66" customWidth="1"/>
    <col min="9219" max="9219" width="40.625" style="66" customWidth="1"/>
    <col min="9220" max="9220" width="9.375" style="66" customWidth="1"/>
    <col min="9221" max="9221" width="10.75" style="66" bestFit="1" customWidth="1"/>
    <col min="9222" max="9222" width="9.375" style="66" customWidth="1"/>
    <col min="9223" max="9223" width="13" style="66" customWidth="1"/>
    <col min="9224" max="9224" width="11.25" style="66" customWidth="1"/>
    <col min="9225" max="9225" width="15" style="66" customWidth="1"/>
    <col min="9226" max="9473" width="11" style="66"/>
    <col min="9474" max="9474" width="3.125" style="66" customWidth="1"/>
    <col min="9475" max="9475" width="40.625" style="66" customWidth="1"/>
    <col min="9476" max="9476" width="9.375" style="66" customWidth="1"/>
    <col min="9477" max="9477" width="10.75" style="66" bestFit="1" customWidth="1"/>
    <col min="9478" max="9478" width="9.375" style="66" customWidth="1"/>
    <col min="9479" max="9479" width="13" style="66" customWidth="1"/>
    <col min="9480" max="9480" width="11.25" style="66" customWidth="1"/>
    <col min="9481" max="9481" width="15" style="66" customWidth="1"/>
    <col min="9482" max="9729" width="11" style="66"/>
    <col min="9730" max="9730" width="3.125" style="66" customWidth="1"/>
    <col min="9731" max="9731" width="40.625" style="66" customWidth="1"/>
    <col min="9732" max="9732" width="9.375" style="66" customWidth="1"/>
    <col min="9733" max="9733" width="10.75" style="66" bestFit="1" customWidth="1"/>
    <col min="9734" max="9734" width="9.375" style="66" customWidth="1"/>
    <col min="9735" max="9735" width="13" style="66" customWidth="1"/>
    <col min="9736" max="9736" width="11.25" style="66" customWidth="1"/>
    <col min="9737" max="9737" width="15" style="66" customWidth="1"/>
    <col min="9738" max="9985" width="11" style="66"/>
    <col min="9986" max="9986" width="3.125" style="66" customWidth="1"/>
    <col min="9987" max="9987" width="40.625" style="66" customWidth="1"/>
    <col min="9988" max="9988" width="9.375" style="66" customWidth="1"/>
    <col min="9989" max="9989" width="10.75" style="66" bestFit="1" customWidth="1"/>
    <col min="9990" max="9990" width="9.375" style="66" customWidth="1"/>
    <col min="9991" max="9991" width="13" style="66" customWidth="1"/>
    <col min="9992" max="9992" width="11.25" style="66" customWidth="1"/>
    <col min="9993" max="9993" width="15" style="66" customWidth="1"/>
    <col min="9994" max="10241" width="11" style="66"/>
    <col min="10242" max="10242" width="3.125" style="66" customWidth="1"/>
    <col min="10243" max="10243" width="40.625" style="66" customWidth="1"/>
    <col min="10244" max="10244" width="9.375" style="66" customWidth="1"/>
    <col min="10245" max="10245" width="10.75" style="66" bestFit="1" customWidth="1"/>
    <col min="10246" max="10246" width="9.375" style="66" customWidth="1"/>
    <col min="10247" max="10247" width="13" style="66" customWidth="1"/>
    <col min="10248" max="10248" width="11.25" style="66" customWidth="1"/>
    <col min="10249" max="10249" width="15" style="66" customWidth="1"/>
    <col min="10250" max="10497" width="11" style="66"/>
    <col min="10498" max="10498" width="3.125" style="66" customWidth="1"/>
    <col min="10499" max="10499" width="40.625" style="66" customWidth="1"/>
    <col min="10500" max="10500" width="9.375" style="66" customWidth="1"/>
    <col min="10501" max="10501" width="10.75" style="66" bestFit="1" customWidth="1"/>
    <col min="10502" max="10502" width="9.375" style="66" customWidth="1"/>
    <col min="10503" max="10503" width="13" style="66" customWidth="1"/>
    <col min="10504" max="10504" width="11.25" style="66" customWidth="1"/>
    <col min="10505" max="10505" width="15" style="66" customWidth="1"/>
    <col min="10506" max="10753" width="11" style="66"/>
    <col min="10754" max="10754" width="3.125" style="66" customWidth="1"/>
    <col min="10755" max="10755" width="40.625" style="66" customWidth="1"/>
    <col min="10756" max="10756" width="9.375" style="66" customWidth="1"/>
    <col min="10757" max="10757" width="10.75" style="66" bestFit="1" customWidth="1"/>
    <col min="10758" max="10758" width="9.375" style="66" customWidth="1"/>
    <col min="10759" max="10759" width="13" style="66" customWidth="1"/>
    <col min="10760" max="10760" width="11.25" style="66" customWidth="1"/>
    <col min="10761" max="10761" width="15" style="66" customWidth="1"/>
    <col min="10762" max="11009" width="11" style="66"/>
    <col min="11010" max="11010" width="3.125" style="66" customWidth="1"/>
    <col min="11011" max="11011" width="40.625" style="66" customWidth="1"/>
    <col min="11012" max="11012" width="9.375" style="66" customWidth="1"/>
    <col min="11013" max="11013" width="10.75" style="66" bestFit="1" customWidth="1"/>
    <col min="11014" max="11014" width="9.375" style="66" customWidth="1"/>
    <col min="11015" max="11015" width="13" style="66" customWidth="1"/>
    <col min="11016" max="11016" width="11.25" style="66" customWidth="1"/>
    <col min="11017" max="11017" width="15" style="66" customWidth="1"/>
    <col min="11018" max="11265" width="11" style="66"/>
    <col min="11266" max="11266" width="3.125" style="66" customWidth="1"/>
    <col min="11267" max="11267" width="40.625" style="66" customWidth="1"/>
    <col min="11268" max="11268" width="9.375" style="66" customWidth="1"/>
    <col min="11269" max="11269" width="10.75" style="66" bestFit="1" customWidth="1"/>
    <col min="11270" max="11270" width="9.375" style="66" customWidth="1"/>
    <col min="11271" max="11271" width="13" style="66" customWidth="1"/>
    <col min="11272" max="11272" width="11.25" style="66" customWidth="1"/>
    <col min="11273" max="11273" width="15" style="66" customWidth="1"/>
    <col min="11274" max="11521" width="11" style="66"/>
    <col min="11522" max="11522" width="3.125" style="66" customWidth="1"/>
    <col min="11523" max="11523" width="40.625" style="66" customWidth="1"/>
    <col min="11524" max="11524" width="9.375" style="66" customWidth="1"/>
    <col min="11525" max="11525" width="10.75" style="66" bestFit="1" customWidth="1"/>
    <col min="11526" max="11526" width="9.375" style="66" customWidth="1"/>
    <col min="11527" max="11527" width="13" style="66" customWidth="1"/>
    <col min="11528" max="11528" width="11.25" style="66" customWidth="1"/>
    <col min="11529" max="11529" width="15" style="66" customWidth="1"/>
    <col min="11530" max="11777" width="11" style="66"/>
    <col min="11778" max="11778" width="3.125" style="66" customWidth="1"/>
    <col min="11779" max="11779" width="40.625" style="66" customWidth="1"/>
    <col min="11780" max="11780" width="9.375" style="66" customWidth="1"/>
    <col min="11781" max="11781" width="10.75" style="66" bestFit="1" customWidth="1"/>
    <col min="11782" max="11782" width="9.375" style="66" customWidth="1"/>
    <col min="11783" max="11783" width="13" style="66" customWidth="1"/>
    <col min="11784" max="11784" width="11.25" style="66" customWidth="1"/>
    <col min="11785" max="11785" width="15" style="66" customWidth="1"/>
    <col min="11786" max="12033" width="11" style="66"/>
    <col min="12034" max="12034" width="3.125" style="66" customWidth="1"/>
    <col min="12035" max="12035" width="40.625" style="66" customWidth="1"/>
    <col min="12036" max="12036" width="9.375" style="66" customWidth="1"/>
    <col min="12037" max="12037" width="10.75" style="66" bestFit="1" customWidth="1"/>
    <col min="12038" max="12038" width="9.375" style="66" customWidth="1"/>
    <col min="12039" max="12039" width="13" style="66" customWidth="1"/>
    <col min="12040" max="12040" width="11.25" style="66" customWidth="1"/>
    <col min="12041" max="12041" width="15" style="66" customWidth="1"/>
    <col min="12042" max="12289" width="11" style="66"/>
    <col min="12290" max="12290" width="3.125" style="66" customWidth="1"/>
    <col min="12291" max="12291" width="40.625" style="66" customWidth="1"/>
    <col min="12292" max="12292" width="9.375" style="66" customWidth="1"/>
    <col min="12293" max="12293" width="10.75" style="66" bestFit="1" customWidth="1"/>
    <col min="12294" max="12294" width="9.375" style="66" customWidth="1"/>
    <col min="12295" max="12295" width="13" style="66" customWidth="1"/>
    <col min="12296" max="12296" width="11.25" style="66" customWidth="1"/>
    <col min="12297" max="12297" width="15" style="66" customWidth="1"/>
    <col min="12298" max="12545" width="11" style="66"/>
    <col min="12546" max="12546" width="3.125" style="66" customWidth="1"/>
    <col min="12547" max="12547" width="40.625" style="66" customWidth="1"/>
    <col min="12548" max="12548" width="9.375" style="66" customWidth="1"/>
    <col min="12549" max="12549" width="10.75" style="66" bestFit="1" customWidth="1"/>
    <col min="12550" max="12550" width="9.375" style="66" customWidth="1"/>
    <col min="12551" max="12551" width="13" style="66" customWidth="1"/>
    <col min="12552" max="12552" width="11.25" style="66" customWidth="1"/>
    <col min="12553" max="12553" width="15" style="66" customWidth="1"/>
    <col min="12554" max="12801" width="11" style="66"/>
    <col min="12802" max="12802" width="3.125" style="66" customWidth="1"/>
    <col min="12803" max="12803" width="40.625" style="66" customWidth="1"/>
    <col min="12804" max="12804" width="9.375" style="66" customWidth="1"/>
    <col min="12805" max="12805" width="10.75" style="66" bestFit="1" customWidth="1"/>
    <col min="12806" max="12806" width="9.375" style="66" customWidth="1"/>
    <col min="12807" max="12807" width="13" style="66" customWidth="1"/>
    <col min="12808" max="12808" width="11.25" style="66" customWidth="1"/>
    <col min="12809" max="12809" width="15" style="66" customWidth="1"/>
    <col min="12810" max="13057" width="11" style="66"/>
    <col min="13058" max="13058" width="3.125" style="66" customWidth="1"/>
    <col min="13059" max="13059" width="40.625" style="66" customWidth="1"/>
    <col min="13060" max="13060" width="9.375" style="66" customWidth="1"/>
    <col min="13061" max="13061" width="10.75" style="66" bestFit="1" customWidth="1"/>
    <col min="13062" max="13062" width="9.375" style="66" customWidth="1"/>
    <col min="13063" max="13063" width="13" style="66" customWidth="1"/>
    <col min="13064" max="13064" width="11.25" style="66" customWidth="1"/>
    <col min="13065" max="13065" width="15" style="66" customWidth="1"/>
    <col min="13066" max="13313" width="11" style="66"/>
    <col min="13314" max="13314" width="3.125" style="66" customWidth="1"/>
    <col min="13315" max="13315" width="40.625" style="66" customWidth="1"/>
    <col min="13316" max="13316" width="9.375" style="66" customWidth="1"/>
    <col min="13317" max="13317" width="10.75" style="66" bestFit="1" customWidth="1"/>
    <col min="13318" max="13318" width="9.375" style="66" customWidth="1"/>
    <col min="13319" max="13319" width="13" style="66" customWidth="1"/>
    <col min="13320" max="13320" width="11.25" style="66" customWidth="1"/>
    <col min="13321" max="13321" width="15" style="66" customWidth="1"/>
    <col min="13322" max="13569" width="11" style="66"/>
    <col min="13570" max="13570" width="3.125" style="66" customWidth="1"/>
    <col min="13571" max="13571" width="40.625" style="66" customWidth="1"/>
    <col min="13572" max="13572" width="9.375" style="66" customWidth="1"/>
    <col min="13573" max="13573" width="10.75" style="66" bestFit="1" customWidth="1"/>
    <col min="13574" max="13574" width="9.375" style="66" customWidth="1"/>
    <col min="13575" max="13575" width="13" style="66" customWidth="1"/>
    <col min="13576" max="13576" width="11.25" style="66" customWidth="1"/>
    <col min="13577" max="13577" width="15" style="66" customWidth="1"/>
    <col min="13578" max="13825" width="11" style="66"/>
    <col min="13826" max="13826" width="3.125" style="66" customWidth="1"/>
    <col min="13827" max="13827" width="40.625" style="66" customWidth="1"/>
    <col min="13828" max="13828" width="9.375" style="66" customWidth="1"/>
    <col min="13829" max="13829" width="10.75" style="66" bestFit="1" customWidth="1"/>
    <col min="13830" max="13830" width="9.375" style="66" customWidth="1"/>
    <col min="13831" max="13831" width="13" style="66" customWidth="1"/>
    <col min="13832" max="13832" width="11.25" style="66" customWidth="1"/>
    <col min="13833" max="13833" width="15" style="66" customWidth="1"/>
    <col min="13834" max="14081" width="11" style="66"/>
    <col min="14082" max="14082" width="3.125" style="66" customWidth="1"/>
    <col min="14083" max="14083" width="40.625" style="66" customWidth="1"/>
    <col min="14084" max="14084" width="9.375" style="66" customWidth="1"/>
    <col min="14085" max="14085" width="10.75" style="66" bestFit="1" customWidth="1"/>
    <col min="14086" max="14086" width="9.375" style="66" customWidth="1"/>
    <col min="14087" max="14087" width="13" style="66" customWidth="1"/>
    <col min="14088" max="14088" width="11.25" style="66" customWidth="1"/>
    <col min="14089" max="14089" width="15" style="66" customWidth="1"/>
    <col min="14090" max="14337" width="11" style="66"/>
    <col min="14338" max="14338" width="3.125" style="66" customWidth="1"/>
    <col min="14339" max="14339" width="40.625" style="66" customWidth="1"/>
    <col min="14340" max="14340" width="9.375" style="66" customWidth="1"/>
    <col min="14341" max="14341" width="10.75" style="66" bestFit="1" customWidth="1"/>
    <col min="14342" max="14342" width="9.375" style="66" customWidth="1"/>
    <col min="14343" max="14343" width="13" style="66" customWidth="1"/>
    <col min="14344" max="14344" width="11.25" style="66" customWidth="1"/>
    <col min="14345" max="14345" width="15" style="66" customWidth="1"/>
    <col min="14346" max="14593" width="11" style="66"/>
    <col min="14594" max="14594" width="3.125" style="66" customWidth="1"/>
    <col min="14595" max="14595" width="40.625" style="66" customWidth="1"/>
    <col min="14596" max="14596" width="9.375" style="66" customWidth="1"/>
    <col min="14597" max="14597" width="10.75" style="66" bestFit="1" customWidth="1"/>
    <col min="14598" max="14598" width="9.375" style="66" customWidth="1"/>
    <col min="14599" max="14599" width="13" style="66" customWidth="1"/>
    <col min="14600" max="14600" width="11.25" style="66" customWidth="1"/>
    <col min="14601" max="14601" width="15" style="66" customWidth="1"/>
    <col min="14602" max="14849" width="11" style="66"/>
    <col min="14850" max="14850" width="3.125" style="66" customWidth="1"/>
    <col min="14851" max="14851" width="40.625" style="66" customWidth="1"/>
    <col min="14852" max="14852" width="9.375" style="66" customWidth="1"/>
    <col min="14853" max="14853" width="10.75" style="66" bestFit="1" customWidth="1"/>
    <col min="14854" max="14854" width="9.375" style="66" customWidth="1"/>
    <col min="14855" max="14855" width="13" style="66" customWidth="1"/>
    <col min="14856" max="14856" width="11.25" style="66" customWidth="1"/>
    <col min="14857" max="14857" width="15" style="66" customWidth="1"/>
    <col min="14858" max="15105" width="11" style="66"/>
    <col min="15106" max="15106" width="3.125" style="66" customWidth="1"/>
    <col min="15107" max="15107" width="40.625" style="66" customWidth="1"/>
    <col min="15108" max="15108" width="9.375" style="66" customWidth="1"/>
    <col min="15109" max="15109" width="10.75" style="66" bestFit="1" customWidth="1"/>
    <col min="15110" max="15110" width="9.375" style="66" customWidth="1"/>
    <col min="15111" max="15111" width="13" style="66" customWidth="1"/>
    <col min="15112" max="15112" width="11.25" style="66" customWidth="1"/>
    <col min="15113" max="15113" width="15" style="66" customWidth="1"/>
    <col min="15114" max="15361" width="11" style="66"/>
    <col min="15362" max="15362" width="3.125" style="66" customWidth="1"/>
    <col min="15363" max="15363" width="40.625" style="66" customWidth="1"/>
    <col min="15364" max="15364" width="9.375" style="66" customWidth="1"/>
    <col min="15365" max="15365" width="10.75" style="66" bestFit="1" customWidth="1"/>
    <col min="15366" max="15366" width="9.375" style="66" customWidth="1"/>
    <col min="15367" max="15367" width="13" style="66" customWidth="1"/>
    <col min="15368" max="15368" width="11.25" style="66" customWidth="1"/>
    <col min="15369" max="15369" width="15" style="66" customWidth="1"/>
    <col min="15370" max="15617" width="11" style="66"/>
    <col min="15618" max="15618" width="3.125" style="66" customWidth="1"/>
    <col min="15619" max="15619" width="40.625" style="66" customWidth="1"/>
    <col min="15620" max="15620" width="9.375" style="66" customWidth="1"/>
    <col min="15621" max="15621" width="10.75" style="66" bestFit="1" customWidth="1"/>
    <col min="15622" max="15622" width="9.375" style="66" customWidth="1"/>
    <col min="15623" max="15623" width="13" style="66" customWidth="1"/>
    <col min="15624" max="15624" width="11.25" style="66" customWidth="1"/>
    <col min="15625" max="15625" width="15" style="66" customWidth="1"/>
    <col min="15626" max="15873" width="11" style="66"/>
    <col min="15874" max="15874" width="3.125" style="66" customWidth="1"/>
    <col min="15875" max="15875" width="40.625" style="66" customWidth="1"/>
    <col min="15876" max="15876" width="9.375" style="66" customWidth="1"/>
    <col min="15877" max="15877" width="10.75" style="66" bestFit="1" customWidth="1"/>
    <col min="15878" max="15878" width="9.375" style="66" customWidth="1"/>
    <col min="15879" max="15879" width="13" style="66" customWidth="1"/>
    <col min="15880" max="15880" width="11.25" style="66" customWidth="1"/>
    <col min="15881" max="15881" width="15" style="66" customWidth="1"/>
    <col min="15882" max="16129" width="11" style="66"/>
    <col min="16130" max="16130" width="3.125" style="66" customWidth="1"/>
    <col min="16131" max="16131" width="40.625" style="66" customWidth="1"/>
    <col min="16132" max="16132" width="9.375" style="66" customWidth="1"/>
    <col min="16133" max="16133" width="10.75" style="66" bestFit="1" customWidth="1"/>
    <col min="16134" max="16134" width="9.375" style="66" customWidth="1"/>
    <col min="16135" max="16135" width="13" style="66" customWidth="1"/>
    <col min="16136" max="16136" width="11.25" style="66" customWidth="1"/>
    <col min="16137" max="16137" width="15" style="66" customWidth="1"/>
    <col min="16138" max="16384" width="11" style="66"/>
  </cols>
  <sheetData>
    <row r="1" spans="2:9" s="65" customFormat="1" ht="14.25" customHeight="1" x14ac:dyDescent="0.25"/>
    <row r="2" spans="2:9" s="65" customFormat="1" ht="14.25" customHeight="1" x14ac:dyDescent="0.25">
      <c r="B2" s="102" t="s">
        <v>133</v>
      </c>
    </row>
    <row r="3" spans="2:9" s="65" customFormat="1" ht="14.25" customHeight="1" x14ac:dyDescent="0.25">
      <c r="B3" s="103" t="s">
        <v>152</v>
      </c>
      <c r="C3"/>
    </row>
    <row r="4" spans="2:9" s="65" customFormat="1" ht="14.25" customHeight="1" x14ac:dyDescent="0.25">
      <c r="B4" s="103" t="s">
        <v>145</v>
      </c>
      <c r="C4"/>
    </row>
    <row r="5" spans="2:9" s="65" customFormat="1" ht="14.25" customHeight="1" x14ac:dyDescent="0.25">
      <c r="B5" s="104"/>
      <c r="C5"/>
    </row>
    <row r="6" spans="2:9" s="65" customFormat="1" ht="14.25" customHeight="1" x14ac:dyDescent="0.25">
      <c r="B6" s="104" t="s">
        <v>146</v>
      </c>
      <c r="C6"/>
    </row>
    <row r="7" spans="2:9" s="65" customFormat="1" ht="14.25" customHeight="1" x14ac:dyDescent="0.25"/>
    <row r="8" spans="2:9" s="65" customFormat="1" ht="14.25" customHeight="1" x14ac:dyDescent="0.25"/>
    <row r="9" spans="2:9" s="65" customFormat="1" ht="21.75" customHeight="1" x14ac:dyDescent="0.25">
      <c r="B9" s="204" t="s">
        <v>149</v>
      </c>
      <c r="C9" s="204"/>
      <c r="D9" s="204"/>
      <c r="E9" s="204"/>
      <c r="F9" s="204"/>
      <c r="G9" s="204"/>
      <c r="H9" s="204"/>
      <c r="I9" s="204"/>
    </row>
    <row r="10" spans="2:9" s="60" customFormat="1" ht="9.9499999999999993" customHeight="1" x14ac:dyDescent="0.2">
      <c r="B10" s="137"/>
      <c r="C10" s="137"/>
      <c r="D10" s="137"/>
      <c r="E10" s="137"/>
    </row>
    <row r="11" spans="2:9" s="60" customFormat="1" ht="15.75" x14ac:dyDescent="0.2">
      <c r="B11" s="138" t="s">
        <v>15</v>
      </c>
      <c r="C11" s="137"/>
      <c r="D11" s="137"/>
      <c r="E11" s="137"/>
    </row>
    <row r="12" spans="2:9" s="60" customFormat="1" ht="9.9499999999999993" customHeight="1" x14ac:dyDescent="0.2">
      <c r="B12" s="137"/>
      <c r="C12" s="137"/>
      <c r="D12" s="137"/>
      <c r="E12" s="137"/>
    </row>
    <row r="13" spans="2:9" s="60" customFormat="1" ht="15.75" x14ac:dyDescent="0.2">
      <c r="B13" s="101" t="s">
        <v>134</v>
      </c>
      <c r="C13" s="137"/>
      <c r="D13" s="137"/>
      <c r="E13" s="137"/>
    </row>
    <row r="14" spans="2:9" s="60" customFormat="1" ht="9.9499999999999993" customHeight="1" x14ac:dyDescent="0.2">
      <c r="B14" s="137"/>
      <c r="C14" s="137"/>
      <c r="D14" s="137"/>
      <c r="E14" s="137"/>
    </row>
    <row r="15" spans="2:9" x14ac:dyDescent="0.2">
      <c r="B15" s="205" t="s">
        <v>2</v>
      </c>
      <c r="C15" s="205"/>
      <c r="D15" s="154"/>
      <c r="E15" s="154"/>
      <c r="F15" s="154"/>
      <c r="G15" s="154"/>
      <c r="H15" s="155"/>
      <c r="I15" s="155"/>
    </row>
    <row r="16" spans="2:9" x14ac:dyDescent="0.2">
      <c r="B16" s="119"/>
      <c r="C16" s="119"/>
      <c r="D16" s="156"/>
      <c r="E16" s="156"/>
      <c r="F16" s="156"/>
      <c r="G16" s="156"/>
    </row>
    <row r="17" spans="2:9" ht="15.75" x14ac:dyDescent="0.25">
      <c r="B17" s="206" t="s">
        <v>79</v>
      </c>
      <c r="C17" s="206"/>
      <c r="D17" s="206"/>
      <c r="E17" s="206"/>
      <c r="F17" s="206"/>
      <c r="G17" s="206"/>
      <c r="H17" s="206"/>
      <c r="I17" s="206"/>
    </row>
    <row r="18" spans="2:9" ht="15.75" x14ac:dyDescent="0.25">
      <c r="B18" s="67"/>
      <c r="C18" s="67"/>
      <c r="D18" s="67"/>
      <c r="E18" s="67"/>
      <c r="F18" s="67"/>
      <c r="G18" s="67"/>
      <c r="H18" s="67"/>
      <c r="I18" s="67"/>
    </row>
    <row r="19" spans="2:9" ht="45" customHeight="1" x14ac:dyDescent="0.2">
      <c r="B19" s="198" t="s">
        <v>80</v>
      </c>
      <c r="C19" s="198"/>
      <c r="D19" s="198"/>
      <c r="E19" s="198"/>
      <c r="F19" s="198"/>
      <c r="G19" s="198"/>
      <c r="H19" s="198"/>
      <c r="I19" s="198"/>
    </row>
    <row r="20" spans="2:9" ht="15" x14ac:dyDescent="0.2">
      <c r="B20" s="68"/>
      <c r="C20" s="68"/>
      <c r="D20" s="68"/>
      <c r="E20" s="68"/>
      <c r="F20" s="68"/>
      <c r="G20" s="68"/>
      <c r="H20" s="68"/>
      <c r="I20" s="68"/>
    </row>
    <row r="21" spans="2:9" ht="15.75" x14ac:dyDescent="0.25">
      <c r="B21" s="69" t="s">
        <v>81</v>
      </c>
      <c r="C21" s="70"/>
      <c r="D21" s="70"/>
      <c r="E21" s="70"/>
      <c r="F21" s="70"/>
      <c r="G21" s="70"/>
      <c r="H21" s="68"/>
      <c r="I21" s="68"/>
    </row>
    <row r="22" spans="2:9" ht="15.75" x14ac:dyDescent="0.25">
      <c r="B22" s="69"/>
      <c r="C22" s="70"/>
      <c r="D22" s="70"/>
      <c r="E22" s="70"/>
      <c r="F22" s="70"/>
      <c r="G22" s="70"/>
      <c r="H22" s="68"/>
      <c r="I22" s="68"/>
    </row>
    <row r="23" spans="2:9" x14ac:dyDescent="0.2">
      <c r="B23" s="71" t="s">
        <v>82</v>
      </c>
      <c r="C23" s="71"/>
      <c r="D23" s="71"/>
      <c r="E23" s="71"/>
      <c r="F23" s="71"/>
      <c r="G23" s="71"/>
      <c r="H23" s="72"/>
      <c r="I23" s="72"/>
    </row>
    <row r="24" spans="2:9" x14ac:dyDescent="0.2">
      <c r="B24" s="71" t="s">
        <v>83</v>
      </c>
      <c r="C24" s="71"/>
      <c r="D24" s="71"/>
      <c r="E24" s="71"/>
      <c r="F24" s="71"/>
      <c r="G24" s="71"/>
      <c r="H24" s="72"/>
      <c r="I24" s="72"/>
    </row>
    <row r="25" spans="2:9" x14ac:dyDescent="0.2">
      <c r="B25" s="71" t="s">
        <v>84</v>
      </c>
      <c r="C25" s="73"/>
      <c r="D25" s="73"/>
      <c r="E25" s="73"/>
      <c r="F25" s="73"/>
      <c r="G25" s="73"/>
      <c r="H25" s="72"/>
      <c r="I25" s="72"/>
    </row>
    <row r="26" spans="2:9" x14ac:dyDescent="0.2">
      <c r="B26" s="207" t="s">
        <v>85</v>
      </c>
      <c r="C26" s="207"/>
      <c r="D26" s="207"/>
      <c r="E26" s="207"/>
      <c r="F26" s="207"/>
      <c r="G26" s="207"/>
      <c r="H26" s="207"/>
      <c r="I26" s="207"/>
    </row>
    <row r="27" spans="2:9" ht="6.75" customHeight="1" x14ac:dyDescent="0.2"/>
    <row r="28" spans="2:9" ht="15" x14ac:dyDescent="0.2">
      <c r="B28" s="197" t="s">
        <v>86</v>
      </c>
      <c r="C28" s="197"/>
      <c r="D28" s="74"/>
      <c r="E28" s="74"/>
      <c r="F28" s="74"/>
      <c r="G28" s="74"/>
      <c r="H28" s="75"/>
      <c r="I28" s="75"/>
    </row>
    <row r="29" spans="2:9" ht="14.25" customHeight="1" x14ac:dyDescent="0.2">
      <c r="B29" s="198" t="s">
        <v>87</v>
      </c>
      <c r="C29" s="198"/>
      <c r="D29" s="198"/>
      <c r="E29" s="198"/>
      <c r="F29" s="198"/>
      <c r="G29" s="198"/>
      <c r="H29" s="198"/>
      <c r="I29" s="198"/>
    </row>
    <row r="30" spans="2:9" ht="15.75" x14ac:dyDescent="0.2">
      <c r="B30" s="76"/>
      <c r="C30" s="76"/>
      <c r="D30" s="76"/>
      <c r="E30" s="76"/>
      <c r="F30" s="76"/>
      <c r="G30" s="76"/>
      <c r="H30" s="76"/>
      <c r="I30" s="76"/>
    </row>
    <row r="31" spans="2:9" ht="42.75" x14ac:dyDescent="0.2">
      <c r="B31" s="76"/>
      <c r="C31" s="76"/>
      <c r="D31" s="97" t="s">
        <v>88</v>
      </c>
      <c r="E31" s="208" t="s">
        <v>89</v>
      </c>
      <c r="F31" s="208"/>
      <c r="G31" s="208"/>
      <c r="H31" s="208"/>
      <c r="I31" s="77" t="s">
        <v>90</v>
      </c>
    </row>
    <row r="32" spans="2:9" ht="15.75" x14ac:dyDescent="0.25">
      <c r="B32" s="78"/>
      <c r="C32" s="78"/>
      <c r="D32" s="79"/>
      <c r="E32" s="80"/>
      <c r="F32" s="80"/>
      <c r="G32" s="80"/>
      <c r="H32" s="81"/>
      <c r="I32" s="82"/>
    </row>
    <row r="33" spans="2:9" s="122" customFormat="1" ht="20.100000000000001" customHeight="1" x14ac:dyDescent="0.2">
      <c r="B33" s="175" t="s">
        <v>91</v>
      </c>
      <c r="C33" s="175" t="s">
        <v>92</v>
      </c>
      <c r="D33" s="176">
        <v>15</v>
      </c>
      <c r="E33" s="203"/>
      <c r="F33" s="203"/>
      <c r="G33" s="203"/>
      <c r="H33" s="203"/>
      <c r="I33" s="177">
        <f>SUM(D33*E33)</f>
        <v>0</v>
      </c>
    </row>
    <row r="34" spans="2:9" s="122" customFormat="1" ht="20.100000000000001" customHeight="1" x14ac:dyDescent="0.2">
      <c r="B34" s="175" t="s">
        <v>93</v>
      </c>
      <c r="C34" s="175" t="s">
        <v>94</v>
      </c>
      <c r="D34" s="176">
        <v>15</v>
      </c>
      <c r="E34" s="193"/>
      <c r="F34" s="193"/>
      <c r="G34" s="193"/>
      <c r="H34" s="193"/>
      <c r="I34" s="179">
        <f>SUM(D34*E34)</f>
        <v>0</v>
      </c>
    </row>
    <row r="35" spans="2:9" ht="15" x14ac:dyDescent="0.25">
      <c r="C35" s="83"/>
      <c r="D35" s="84"/>
      <c r="E35" s="85"/>
      <c r="F35" s="85"/>
      <c r="G35" s="85"/>
      <c r="H35" s="85"/>
      <c r="I35" s="86"/>
    </row>
    <row r="36" spans="2:9" ht="15" x14ac:dyDescent="0.25">
      <c r="C36" s="83"/>
      <c r="D36" s="194" t="s">
        <v>95</v>
      </c>
      <c r="E36" s="194"/>
      <c r="F36" s="194"/>
      <c r="G36" s="194"/>
      <c r="H36" s="194"/>
      <c r="I36" s="87">
        <f>SUM(I33:I35)</f>
        <v>0</v>
      </c>
    </row>
    <row r="37" spans="2:9" ht="15" x14ac:dyDescent="0.25">
      <c r="C37" s="83"/>
      <c r="D37" s="88"/>
      <c r="E37" s="88"/>
      <c r="F37" s="88"/>
      <c r="G37" s="88"/>
      <c r="H37" s="88"/>
      <c r="I37" s="89"/>
    </row>
    <row r="38" spans="2:9" ht="15" x14ac:dyDescent="0.2">
      <c r="B38" s="197" t="s">
        <v>113</v>
      </c>
      <c r="C38" s="197"/>
      <c r="D38" s="74"/>
      <c r="E38" s="74"/>
      <c r="F38" s="74"/>
      <c r="G38" s="74"/>
      <c r="H38" s="75"/>
      <c r="I38" s="75"/>
    </row>
    <row r="39" spans="2:9" ht="15.75" customHeight="1" x14ac:dyDescent="0.2">
      <c r="B39" s="198" t="s">
        <v>114</v>
      </c>
      <c r="C39" s="198"/>
      <c r="D39" s="198"/>
      <c r="E39" s="198"/>
      <c r="F39" s="198"/>
      <c r="G39" s="198"/>
      <c r="H39" s="198"/>
      <c r="I39" s="198"/>
    </row>
    <row r="40" spans="2:9" ht="15" x14ac:dyDescent="0.25">
      <c r="C40" s="83"/>
      <c r="D40" s="157"/>
      <c r="E40" s="157"/>
      <c r="F40" s="157"/>
      <c r="G40" s="157"/>
      <c r="H40" s="157"/>
      <c r="I40" s="158"/>
    </row>
    <row r="41" spans="2:9" ht="42.75" x14ac:dyDescent="0.2">
      <c r="B41" s="96"/>
      <c r="C41" s="96"/>
      <c r="D41" s="159" t="s">
        <v>115</v>
      </c>
      <c r="E41" s="159" t="s">
        <v>116</v>
      </c>
      <c r="F41" s="159" t="s">
        <v>117</v>
      </c>
      <c r="G41" s="159" t="s">
        <v>118</v>
      </c>
      <c r="H41" s="159" t="s">
        <v>119</v>
      </c>
      <c r="I41" s="160" t="s">
        <v>90</v>
      </c>
    </row>
    <row r="42" spans="2:9" ht="6.75" customHeight="1" x14ac:dyDescent="0.2">
      <c r="B42" s="161" t="s">
        <v>112</v>
      </c>
      <c r="C42" s="161"/>
      <c r="D42" s="162"/>
      <c r="E42" s="163"/>
      <c r="F42" s="163"/>
      <c r="G42" s="163"/>
      <c r="H42" s="163"/>
      <c r="I42" s="164"/>
    </row>
    <row r="43" spans="2:9" s="122" customFormat="1" ht="22.5" customHeight="1" x14ac:dyDescent="0.2">
      <c r="B43" s="175" t="s">
        <v>91</v>
      </c>
      <c r="C43" s="180" t="s">
        <v>120</v>
      </c>
      <c r="D43" s="181">
        <v>1</v>
      </c>
      <c r="E43" s="182">
        <v>5620</v>
      </c>
      <c r="F43" s="183"/>
      <c r="G43" s="178"/>
      <c r="H43" s="179" t="e">
        <f>I43/E43</f>
        <v>#DIV/0!</v>
      </c>
      <c r="I43" s="179" t="e">
        <f>SUM(D43*E43/F43*G43)</f>
        <v>#DIV/0!</v>
      </c>
    </row>
    <row r="44" spans="2:9" s="122" customFormat="1" ht="28.5" x14ac:dyDescent="0.2">
      <c r="B44" s="175" t="s">
        <v>93</v>
      </c>
      <c r="C44" s="180" t="s">
        <v>121</v>
      </c>
      <c r="D44" s="181">
        <v>1</v>
      </c>
      <c r="E44" s="182">
        <v>655</v>
      </c>
      <c r="F44" s="183"/>
      <c r="G44" s="178"/>
      <c r="H44" s="179" t="e">
        <f>I44/E44</f>
        <v>#DIV/0!</v>
      </c>
      <c r="I44" s="179" t="e">
        <f>SUM(D44*E44/F44*G44)</f>
        <v>#DIV/0!</v>
      </c>
    </row>
    <row r="45" spans="2:9" ht="6.75" customHeight="1" x14ac:dyDescent="0.2">
      <c r="B45" s="165"/>
      <c r="C45" s="165"/>
      <c r="D45" s="166"/>
      <c r="E45" s="167"/>
      <c r="F45" s="167"/>
      <c r="G45" s="167"/>
      <c r="H45" s="168"/>
      <c r="I45" s="86"/>
    </row>
    <row r="46" spans="2:9" ht="15" x14ac:dyDescent="0.25">
      <c r="B46" s="165"/>
      <c r="C46" s="165"/>
      <c r="D46" s="199" t="s">
        <v>95</v>
      </c>
      <c r="E46" s="200"/>
      <c r="F46" s="200"/>
      <c r="G46" s="200"/>
      <c r="H46" s="201"/>
      <c r="I46" s="87" t="e">
        <f>SUM(I43:I44)</f>
        <v>#DIV/0!</v>
      </c>
    </row>
    <row r="48" spans="2:9" ht="15" x14ac:dyDescent="0.25">
      <c r="D48" s="202" t="s">
        <v>96</v>
      </c>
      <c r="E48" s="202"/>
      <c r="F48" s="202"/>
      <c r="G48" s="202"/>
      <c r="H48" s="202"/>
      <c r="I48" s="158" t="e">
        <f>SUM(I46,I36)</f>
        <v>#DIV/0!</v>
      </c>
    </row>
    <row r="51" spans="2:9" ht="14.25" customHeight="1" x14ac:dyDescent="0.2">
      <c r="B51" s="195" t="s">
        <v>97</v>
      </c>
      <c r="C51" s="195"/>
      <c r="D51" s="169"/>
      <c r="E51" s="196" t="s">
        <v>98</v>
      </c>
      <c r="F51" s="196"/>
      <c r="G51" s="196"/>
      <c r="H51" s="196"/>
      <c r="I51" s="196"/>
    </row>
    <row r="53" spans="2:9" customFormat="1" x14ac:dyDescent="0.2">
      <c r="B53" s="98" t="s">
        <v>129</v>
      </c>
      <c r="C53" s="98"/>
      <c r="D53" s="98"/>
    </row>
    <row r="54" spans="2:9" customFormat="1" x14ac:dyDescent="0.2">
      <c r="B54" s="98" t="s">
        <v>130</v>
      </c>
      <c r="C54" s="98"/>
      <c r="D54" s="98"/>
      <c r="E54" s="98"/>
      <c r="H54" t="s">
        <v>112</v>
      </c>
    </row>
    <row r="55" spans="2:9" customFormat="1" x14ac:dyDescent="0.2">
      <c r="B55" s="99" t="s">
        <v>131</v>
      </c>
      <c r="F55" s="153" t="s">
        <v>132</v>
      </c>
      <c r="H55" s="153"/>
      <c r="I55" s="100" t="s">
        <v>154</v>
      </c>
    </row>
  </sheetData>
  <sheetProtection algorithmName="SHA-512" hashValue="icw2hG9EXxiYf9w/CzGXk4QQr19/Tl/UoahZzB0VY2Mln8s5h5uCt+acvgWxzwSSyqjIxD+x8XWBBRxypCZ29Q==" saltValue="tkwr1fF2z2hFmet1IPfyag==" spinCount="100000" sheet="1" objects="1" scenarios="1"/>
  <protectedRanges>
    <protectedRange sqref="D15:I15" name="Bereich1"/>
    <protectedRange sqref="E33:H34" name="Bereich2"/>
    <protectedRange sqref="F43:G44" name="Bereich3"/>
    <protectedRange sqref="D51" name="Bereich4"/>
  </protectedRanges>
  <mergeCells count="17">
    <mergeCell ref="E33:H33"/>
    <mergeCell ref="B9:I9"/>
    <mergeCell ref="B15:C15"/>
    <mergeCell ref="B17:I17"/>
    <mergeCell ref="B19:I19"/>
    <mergeCell ref="B26:I26"/>
    <mergeCell ref="B28:C28"/>
    <mergeCell ref="B29:I29"/>
    <mergeCell ref="E31:H31"/>
    <mergeCell ref="E34:H34"/>
    <mergeCell ref="D36:H36"/>
    <mergeCell ref="B51:C51"/>
    <mergeCell ref="E51:I51"/>
    <mergeCell ref="B38:C38"/>
    <mergeCell ref="B39:I39"/>
    <mergeCell ref="D46:H46"/>
    <mergeCell ref="D48:H48"/>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F511A97D3682D4EBD4E392C1EB5AFCF" ma:contentTypeVersion="2" ma:contentTypeDescription="Ein neues Dokument erstellen." ma:contentTypeScope="" ma:versionID="59181ccbda91f34f8a0965c32271b743">
  <xsd:schema xmlns:xsd="http://www.w3.org/2001/XMLSchema" xmlns:xs="http://www.w3.org/2001/XMLSchema" xmlns:p="http://schemas.microsoft.com/office/2006/metadata/properties" xmlns:ns2="4c948d53-035e-4de7-8015-7466cfd7f044" targetNamespace="http://schemas.microsoft.com/office/2006/metadata/properties" ma:root="true" ma:fieldsID="72b0044ebd3af61bcd97a08a116771e0" ns2:_="">
    <xsd:import namespace="4c948d53-035e-4de7-8015-7466cfd7f04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48d53-035e-4de7-8015-7466cfd7f044"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B3CEE2-39B1-4B38-84A6-3FC1A576E436}">
  <ds:schemaRefs>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c948d53-035e-4de7-8015-7466cfd7f044"/>
    <ds:schemaRef ds:uri="http://purl.org/dc/dcmitype/"/>
  </ds:schemaRefs>
</ds:datastoreItem>
</file>

<file path=customXml/itemProps2.xml><?xml version="1.0" encoding="utf-8"?>
<ds:datastoreItem xmlns:ds="http://schemas.openxmlformats.org/officeDocument/2006/customXml" ds:itemID="{5A1F890B-72C2-4D70-A4F1-675CCF2D8F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48d53-035e-4de7-8015-7466cfd7f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DC7B73-5C9C-4ED6-BFEF-FC77F2095E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Aufmaß Hannover</vt:lpstr>
      <vt:lpstr>PB Glas Han.</vt:lpstr>
      <vt:lpstr>Kalk.std.vers. Glas</vt:lpstr>
      <vt:lpstr>Kalk.std.vers. Sonderglas</vt:lpstr>
      <vt:lpstr>PB Sonderarbeiten</vt:lpstr>
      <vt:lpstr>'PB Glas Han.'!Druckbereich</vt:lpstr>
    </vt:vector>
  </TitlesOfParts>
  <Company>BGHM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Schönberger, Nicole, BGHM</dc:creator>
  <cp:lastModifiedBy>Bruder, Monika, BGHM</cp:lastModifiedBy>
  <cp:lastPrinted>2017-09-20T08:50:59Z</cp:lastPrinted>
  <dcterms:created xsi:type="dcterms:W3CDTF">2017-02-15T11:47:01Z</dcterms:created>
  <dcterms:modified xsi:type="dcterms:W3CDTF">2026-09-02T09:05:08Z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0x0101000F511A97D3682D4EBD4E392C1EB5AFCF</vt:lpwstr>
  </property>
</Properties>
</file>