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mt20\SG-4\ZVS\Vergaben\26\09\005 26A Objektplanung Gebäude\20_Veröffentlichung\"/>
    </mc:Choice>
  </mc:AlternateContent>
  <xr:revisionPtr revIDLastSave="0" documentId="13_ncr:1_{56288EB5-D48A-4084-ADA9-A993118F246C}" xr6:coauthVersionLast="47" xr6:coauthVersionMax="47" xr10:uidLastSave="{00000000-0000-0000-0000-000000000000}"/>
  <bookViews>
    <workbookView xWindow="-108" yWindow="-108" windowWidth="23256" windowHeight="12456" tabRatio="383" xr2:uid="{00000000-000D-0000-FFFF-FFFF00000000}"/>
  </bookViews>
  <sheets>
    <sheet name="Gebäude" sheetId="1" r:id="rId1"/>
    <sheet name="Freianlagen" sheetId="2" r:id="rId2"/>
    <sheet name="Angebotsendpreis" sheetId="3" r:id="rId3"/>
  </sheets>
  <definedNames>
    <definedName name="an_summe_angebot" localSheetId="2">Angebotsendpreis!$H$25</definedName>
    <definedName name="an_summe_angebot" localSheetId="1">Freianlagen!#REF!</definedName>
    <definedName name="an_summe_angebot">Gebäude!#REF!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G34" i="1"/>
  <c r="H34" i="2"/>
  <c r="H41" i="2" s="1"/>
  <c r="G34" i="2"/>
  <c r="F34" i="2"/>
  <c r="E34" i="2"/>
  <c r="E34" i="1"/>
  <c r="H40" i="2" l="1"/>
  <c r="H42" i="2" s="1"/>
  <c r="H47" i="2" s="1"/>
  <c r="H48" i="2" s="1"/>
  <c r="F34" i="1"/>
  <c r="H54" i="2" l="1"/>
  <c r="H55" i="2" s="1"/>
  <c r="H58" i="2" s="1"/>
  <c r="H15" i="3" s="1"/>
  <c r="H41" i="1"/>
  <c r="H40" i="1"/>
  <c r="H42" i="1" l="1"/>
  <c r="H47" i="1" l="1"/>
  <c r="H48" i="1" s="1"/>
  <c r="H54" i="1" l="1"/>
  <c r="H55" i="1" l="1"/>
  <c r="H58" i="1" s="1"/>
  <c r="H14" i="3" s="1"/>
  <c r="H16" i="3" s="1"/>
  <c r="H17" i="3" l="1"/>
  <c r="H18" i="3" s="1"/>
</calcChain>
</file>

<file path=xl/sharedStrings.xml><?xml version="1.0" encoding="utf-8"?>
<sst xmlns="http://schemas.openxmlformats.org/spreadsheetml/2006/main" count="154" uniqueCount="86">
  <si>
    <t>v.H.-Satz</t>
  </si>
  <si>
    <t>Nebenkosten</t>
  </si>
  <si>
    <t>1.</t>
  </si>
  <si>
    <t>Honorarangebot</t>
  </si>
  <si>
    <t>Diese Schätzung ist nicht verbindlich, sondern dient nur als Orientierungshilfe.</t>
  </si>
  <si>
    <t>Die anrechenbaren Kosten betragen voraussichtlich:</t>
  </si>
  <si>
    <t>1.1</t>
  </si>
  <si>
    <r>
      <t>(</t>
    </r>
    <r>
      <rPr>
        <sz val="11"/>
        <rFont val="Arial"/>
        <family val="2"/>
      </rPr>
      <t>Blaue Felder</t>
    </r>
    <r>
      <rPr>
        <sz val="11"/>
        <color theme="1"/>
        <rFont val="Arial"/>
        <family val="2"/>
      </rPr>
      <t xml:space="preserve"> sind von der Vergabestelle, </t>
    </r>
    <r>
      <rPr>
        <sz val="11"/>
        <rFont val="Arial"/>
        <family val="2"/>
      </rPr>
      <t>gelbe</t>
    </r>
    <r>
      <rPr>
        <sz val="11"/>
        <color theme="1"/>
        <rFont val="Arial"/>
        <family val="2"/>
      </rPr>
      <t xml:space="preserve"> vom Bieter auszufüllen)</t>
    </r>
  </si>
  <si>
    <r>
      <t xml:space="preserve">Ich/Wir biete(n) die Ausführung der beschriebenen Leistungen </t>
    </r>
    <r>
      <rPr>
        <b/>
        <sz val="11"/>
        <rFont val="Arial"/>
        <family val="2"/>
      </rPr>
      <t>wie folgt</t>
    </r>
    <r>
      <rPr>
        <b/>
        <sz val="11"/>
        <color theme="1"/>
        <rFont val="Arial"/>
        <family val="2"/>
      </rPr>
      <t xml:space="preserve"> an:</t>
    </r>
  </si>
  <si>
    <t>Honorarsatz</t>
  </si>
  <si>
    <t xml:space="preserve">Ab- bzw. Zuschlag zum Honorar für Grundleistungen </t>
  </si>
  <si>
    <t>Honorar gemäß der Verordnung über die Honorare für Architekten- und Ingenieurleistungen (HOAI) in der zur Zeit des Zuschlages gültigen Fassung</t>
  </si>
  <si>
    <t>nicht eindeutige Angaben führen zum Ausschluss des Angebots</t>
  </si>
  <si>
    <t>1.2.</t>
  </si>
  <si>
    <t>Grundleistungen</t>
  </si>
  <si>
    <t>Angebot (%)</t>
  </si>
  <si>
    <t>Honorar gesamt (€)</t>
  </si>
  <si>
    <t>LPH 1 (Grundlagenermittlung)</t>
  </si>
  <si>
    <t>LPH 2 (Vorplanung)</t>
  </si>
  <si>
    <t>LPH 3 (Entwurfsplanung)</t>
  </si>
  <si>
    <t>LPH 4 (Genehmigungsplanung)</t>
  </si>
  <si>
    <t>LPH 5 (Ausführungsplanung)</t>
  </si>
  <si>
    <t>LPH 6 (Vorbereitung der Vergabe)</t>
  </si>
  <si>
    <t>Nettohonorar Grundleistungen</t>
  </si>
  <si>
    <t>Angebot (€)</t>
  </si>
  <si>
    <t>Angebot (v.H.-Satz)</t>
  </si>
  <si>
    <t>Abschlag</t>
  </si>
  <si>
    <t>Zuschlag</t>
  </si>
  <si>
    <t>Zwischensumme Nebenkosten</t>
  </si>
  <si>
    <t>Umsatzsteuer</t>
  </si>
  <si>
    <t>Gesamthonorar (brutto)</t>
  </si>
  <si>
    <r>
      <t xml:space="preserve">als absoluter Betrag </t>
    </r>
    <r>
      <rPr>
        <b/>
        <i/>
        <u/>
        <sz val="9"/>
        <color theme="1"/>
        <rFont val="Arial"/>
        <family val="2"/>
      </rPr>
      <t>oder</t>
    </r>
    <r>
      <rPr>
        <i/>
        <sz val="9"/>
        <color theme="1"/>
        <rFont val="Arial"/>
        <family val="2"/>
      </rPr>
      <t xml:space="preserve"> als Prozentsatz auf Grundleistungen</t>
    </r>
  </si>
  <si>
    <t>Vertrag</t>
  </si>
  <si>
    <t>Bieter</t>
  </si>
  <si>
    <t>Zwischensumme Ab-/Zuschlag</t>
  </si>
  <si>
    <t>Vertrag (%)</t>
  </si>
  <si>
    <t>1.3</t>
  </si>
  <si>
    <t>(€)</t>
  </si>
  <si>
    <t>LPH 7 (Mitwirkung bei der Vergabe)</t>
  </si>
  <si>
    <t>LPH 9 (Objektbetreuung)</t>
  </si>
  <si>
    <t>LPH 8 (Objektüberwachung)</t>
  </si>
  <si>
    <t xml:space="preserve">Stundensätze </t>
  </si>
  <si>
    <t xml:space="preserve">Die Stundensätze werden bei der Wertung nicht berücksichtigt </t>
  </si>
  <si>
    <t>EUR/Stunde</t>
  </si>
  <si>
    <t>Geschäftsführer / Führungspersonal</t>
  </si>
  <si>
    <t>Planungsingenieure / Meister / Projektleiter</t>
  </si>
  <si>
    <t>Projektmitarbeiter</t>
  </si>
  <si>
    <t>Für den technischen Zeichner und sonstigen Mitarbeiter mit vergleichbarer Qualifikation</t>
  </si>
  <si>
    <t>Kaufmännisches Personal</t>
  </si>
  <si>
    <t>1.6</t>
  </si>
  <si>
    <t>Leistungsstufe 1</t>
  </si>
  <si>
    <r>
      <t xml:space="preserve">Abweichung vom </t>
    </r>
    <r>
      <rPr>
        <b/>
        <sz val="11"/>
        <color theme="1"/>
        <rFont val="Arial"/>
        <family val="2"/>
      </rPr>
      <t>Basissatz</t>
    </r>
  </si>
  <si>
    <t>HOAI (%)</t>
  </si>
  <si>
    <t>Leistungsstufe 2 (auf Abruf)</t>
  </si>
  <si>
    <t>1.4</t>
  </si>
  <si>
    <t>Umbauzuschlag</t>
  </si>
  <si>
    <r>
      <t xml:space="preserve">Der Umbauzuschlag (UZS) wird auf das Netto-Grundhonorar zzgl. Zu-/Abschlag </t>
    </r>
    <r>
      <rPr>
        <b/>
        <sz val="9"/>
        <rFont val="Arial"/>
        <family val="2"/>
      </rPr>
      <t xml:space="preserve">insgesamt </t>
    </r>
    <r>
      <rPr>
        <sz val="9"/>
        <rFont val="Arial"/>
        <family val="2"/>
      </rPr>
      <t>wie folgt angerechnet:</t>
    </r>
  </si>
  <si>
    <t>Zwischensumme Umbauzuschlag</t>
  </si>
  <si>
    <t>(auf GL, Zu-/Abschlag)</t>
  </si>
  <si>
    <t>(auf GL, Zu-/Abschlag, UZS)</t>
  </si>
  <si>
    <t>Gesamthonorar (netto) (Grundhonorar + Zu-/Abschlag + UZS + NK)</t>
  </si>
  <si>
    <r>
      <t xml:space="preserve">Die Nebenkosten werden auf Netto-Grundhonorar zzgl. Zu-/Abschlag und UZS </t>
    </r>
    <r>
      <rPr>
        <b/>
        <sz val="9"/>
        <rFont val="Arial"/>
        <family val="2"/>
      </rPr>
      <t xml:space="preserve">insgesamt </t>
    </r>
    <r>
      <rPr>
        <sz val="9"/>
        <rFont val="Arial"/>
        <family val="2"/>
      </rPr>
      <t>wie folgt in Rechnung gestellt:</t>
    </r>
  </si>
  <si>
    <t>Ort, Datum</t>
  </si>
  <si>
    <t>Vorname, Name der erklärenden Person</t>
  </si>
  <si>
    <t>1,5</t>
  </si>
  <si>
    <t>2.</t>
  </si>
  <si>
    <t>Reiter 1</t>
  </si>
  <si>
    <t>DAS PREISBLATT BESTEHT AUS 3 REITERN!</t>
  </si>
  <si>
    <t>Reiter 2</t>
  </si>
  <si>
    <t>Reiter 3</t>
  </si>
  <si>
    <t>Gesamt</t>
  </si>
  <si>
    <t>1.7</t>
  </si>
  <si>
    <t>26/09/005 - Erweiterungsbau Stefanschule - Gebäude</t>
  </si>
  <si>
    <t>Gebäude</t>
  </si>
  <si>
    <t>Die anrechenbaren Kosten (KG 300/400) betragen voraussichtlich:</t>
  </si>
  <si>
    <r>
      <t xml:space="preserve">Der Auftraggeber geht von Honorarzone </t>
    </r>
    <r>
      <rPr>
        <b/>
        <sz val="11"/>
        <color theme="1"/>
        <rFont val="Arial"/>
        <family val="2"/>
      </rPr>
      <t>III</t>
    </r>
    <r>
      <rPr>
        <sz val="11"/>
        <color theme="1"/>
        <rFont val="Arial"/>
        <family val="2"/>
      </rPr>
      <t xml:space="preserve"> aus</t>
    </r>
  </si>
  <si>
    <t>Leistungsstufe 3 (auf Abruf)</t>
  </si>
  <si>
    <t>Gesamthonorar - Objektplanung Gebäude</t>
  </si>
  <si>
    <t>26/09/005 - Erweiterungsbau Stefanschule - Freianlage</t>
  </si>
  <si>
    <t>Freianlage</t>
  </si>
  <si>
    <t>Gesamthonorar - Freianlagen</t>
  </si>
  <si>
    <t>26/09/005 - Erweiterungsbau Stefanschule - Gesamt</t>
  </si>
  <si>
    <t>Gesamthonorar - Gebäude und Freianlage</t>
  </si>
  <si>
    <t>Honorar Gebäude (netto) (Grundhonorar + Zu-/Abschlag + UZS + NK)</t>
  </si>
  <si>
    <t>Honorar Freianl. (netto) (Grundhonorar + Zu-/Abschlag + UZS + NK)</t>
  </si>
  <si>
    <t>Gesamthonorar Gebäude + Freianlage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</si>
</sst>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00000"/>
    <numFmt numFmtId="166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name val="Arial"/>
      <family val="2"/>
    </font>
    <font>
      <b/>
      <sz val="11"/>
      <color theme="1"/>
      <name val="Arial"/>
      <family val="2"/>
    </font>
    <font>
      <b/>
      <sz val="11"/>
      <color theme="0" tint="-4.9989318521683403E-2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9"/>
      <color theme="1"/>
      <name val="Arial"/>
      <family val="2"/>
    </font>
    <font>
      <strike/>
      <sz val="11"/>
      <color theme="1"/>
      <name val="Arial"/>
      <family val="2"/>
    </font>
    <font>
      <b/>
      <i/>
      <u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3" tint="0.3999755851924192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b/>
      <u/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22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23" fillId="0" borderId="0" xfId="0" applyFont="1" applyAlignment="1" applyProtection="1">
      <alignment horizontal="right"/>
      <protection locked="0"/>
    </xf>
    <xf numFmtId="0" fontId="23" fillId="0" borderId="0" xfId="0" applyFont="1" applyAlignment="1" applyProtection="1">
      <alignment horizontal="center"/>
      <protection locked="0"/>
    </xf>
    <xf numFmtId="0" fontId="22" fillId="4" borderId="1" xfId="0" applyFont="1" applyFill="1" applyBorder="1" applyAlignment="1" applyProtection="1">
      <alignment horizontal="center"/>
      <protection locked="0"/>
    </xf>
    <xf numFmtId="0" fontId="23" fillId="0" borderId="0" xfId="0" applyFont="1" applyProtection="1">
      <protection locked="0"/>
    </xf>
    <xf numFmtId="0" fontId="0" fillId="0" borderId="0" xfId="0" applyAlignment="1" applyProtection="1">
      <alignment vertical="top" wrapText="1"/>
      <protection locked="0"/>
    </xf>
    <xf numFmtId="165" fontId="7" fillId="0" borderId="0" xfId="0" applyNumberFormat="1" applyFont="1" applyAlignment="1" applyProtection="1">
      <alignment horizontal="left" wrapText="1"/>
      <protection locked="0"/>
    </xf>
    <xf numFmtId="165" fontId="7" fillId="0" borderId="0" xfId="0" applyNumberFormat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164" fontId="1" fillId="0" borderId="0" xfId="3" applyNumberForma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4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9" fontId="7" fillId="3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166" fontId="12" fillId="6" borderId="1" xfId="4" applyNumberFormat="1" applyFont="1" applyFill="1" applyBorder="1" applyAlignment="1" applyProtection="1">
      <alignment horizontal="right"/>
      <protection locked="0"/>
    </xf>
    <xf numFmtId="10" fontId="7" fillId="3" borderId="1" xfId="0" applyNumberFormat="1" applyFont="1" applyFill="1" applyBorder="1" applyAlignment="1" applyProtection="1">
      <alignment horizontal="right"/>
      <protection locked="0"/>
    </xf>
    <xf numFmtId="164" fontId="8" fillId="3" borderId="1" xfId="0" applyNumberFormat="1" applyFont="1" applyFill="1" applyBorder="1" applyAlignment="1" applyProtection="1">
      <alignment horizontal="right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66" fontId="7" fillId="5" borderId="1" xfId="0" applyNumberFormat="1" applyFont="1" applyFill="1" applyBorder="1" applyAlignment="1" applyProtection="1">
      <alignment horizontal="right"/>
      <protection locked="0"/>
    </xf>
    <xf numFmtId="164" fontId="8" fillId="5" borderId="1" xfId="0" applyNumberFormat="1" applyFont="1" applyFill="1" applyBorder="1" applyAlignment="1" applyProtection="1">
      <alignment horizontal="right"/>
      <protection locked="0"/>
    </xf>
    <xf numFmtId="166" fontId="12" fillId="5" borderId="3" xfId="0" applyNumberFormat="1" applyFont="1" applyFill="1" applyBorder="1" applyAlignment="1" applyProtection="1">
      <alignment horizontal="right" vertical="top" wrapText="1"/>
      <protection locked="0"/>
    </xf>
    <xf numFmtId="49" fontId="4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4" fillId="0" borderId="0" xfId="0" applyFont="1" applyAlignment="1" applyProtection="1">
      <alignment horizontal="center"/>
      <protection locked="0"/>
    </xf>
    <xf numFmtId="44" fontId="7" fillId="3" borderId="1" xfId="2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vertical="center" wrapText="1"/>
      <protection locked="0"/>
    </xf>
    <xf numFmtId="44" fontId="7" fillId="0" borderId="0" xfId="2" applyFont="1" applyFill="1" applyBorder="1" applyAlignment="1" applyProtection="1">
      <alignment horizontal="right"/>
      <protection locked="0"/>
    </xf>
    <xf numFmtId="9" fontId="7" fillId="0" borderId="0" xfId="0" applyNumberFormat="1" applyFont="1" applyAlignment="1" applyProtection="1">
      <alignment horizontal="right"/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Border="1" applyAlignment="1" applyProtection="1">
      <alignment horizontal="right" vertical="top" wrapText="1"/>
      <protection locked="0"/>
    </xf>
    <xf numFmtId="9" fontId="12" fillId="0" borderId="0" xfId="4" applyFont="1" applyFill="1" applyBorder="1" applyAlignment="1" applyProtection="1">
      <alignment horizontal="center"/>
      <protection locked="0"/>
    </xf>
    <xf numFmtId="164" fontId="7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9" fontId="2" fillId="4" borderId="1" xfId="4" applyFont="1" applyFill="1" applyBorder="1" applyAlignment="1" applyProtection="1">
      <alignment horizontal="right"/>
      <protection locked="0"/>
    </xf>
    <xf numFmtId="9" fontId="4" fillId="3" borderId="1" xfId="4" applyFont="1" applyFill="1" applyBorder="1" applyAlignment="1" applyProtection="1">
      <alignment horizontal="right"/>
      <protection locked="0"/>
    </xf>
    <xf numFmtId="164" fontId="5" fillId="0" borderId="0" xfId="0" applyNumberFormat="1" applyFont="1" applyProtection="1">
      <protection locked="0"/>
    </xf>
    <xf numFmtId="164" fontId="0" fillId="0" borderId="0" xfId="0" applyNumberFormat="1" applyProtection="1">
      <protection locked="0"/>
    </xf>
    <xf numFmtId="49" fontId="4" fillId="0" borderId="0" xfId="0" quotePrefix="1" applyNumberFormat="1" applyFont="1" applyAlignment="1" applyProtection="1">
      <alignment horizontal="left" vertical="top"/>
      <protection locked="0"/>
    </xf>
    <xf numFmtId="0" fontId="2" fillId="0" borderId="24" xfId="0" applyFont="1" applyBorder="1" applyAlignment="1" applyProtection="1">
      <alignment vertical="top" wrapText="1"/>
      <protection locked="0"/>
    </xf>
    <xf numFmtId="166" fontId="2" fillId="4" borderId="1" xfId="4" applyNumberFormat="1" applyFont="1" applyFill="1" applyBorder="1" applyAlignment="1" applyProtection="1">
      <alignment horizontal="right"/>
    </xf>
    <xf numFmtId="166" fontId="2" fillId="5" borderId="1" xfId="4" applyNumberFormat="1" applyFont="1" applyFill="1" applyBorder="1" applyAlignment="1" applyProtection="1">
      <alignment horizontal="right"/>
    </xf>
    <xf numFmtId="10" fontId="2" fillId="4" borderId="1" xfId="4" applyNumberFormat="1" applyFont="1" applyFill="1" applyBorder="1" applyAlignment="1" applyProtection="1">
      <alignment horizontal="right"/>
    </xf>
    <xf numFmtId="10" fontId="2" fillId="5" borderId="1" xfId="0" applyNumberFormat="1" applyFont="1" applyFill="1" applyBorder="1" applyAlignment="1" applyProtection="1">
      <alignment vertical="top" wrapText="1"/>
    </xf>
    <xf numFmtId="164" fontId="15" fillId="4" borderId="1" xfId="3" applyNumberFormat="1" applyFont="1" applyFill="1" applyBorder="1" applyAlignment="1" applyProtection="1">
      <alignment horizontal="right"/>
    </xf>
    <xf numFmtId="44" fontId="4" fillId="5" borderId="1" xfId="2" applyFont="1" applyFill="1" applyBorder="1" applyAlignment="1" applyProtection="1">
      <alignment vertical="top" wrapText="1"/>
    </xf>
    <xf numFmtId="44" fontId="2" fillId="5" borderId="1" xfId="2" applyFont="1" applyFill="1" applyBorder="1" applyProtection="1"/>
    <xf numFmtId="44" fontId="4" fillId="5" borderId="1" xfId="2" applyFont="1" applyFill="1" applyBorder="1" applyProtection="1"/>
    <xf numFmtId="164" fontId="2" fillId="5" borderId="1" xfId="0" applyNumberFormat="1" applyFont="1" applyFill="1" applyBorder="1" applyAlignment="1" applyProtection="1">
      <alignment horizontal="right"/>
    </xf>
    <xf numFmtId="164" fontId="4" fillId="5" borderId="1" xfId="0" applyNumberFormat="1" applyFont="1" applyFill="1" applyBorder="1" applyAlignment="1" applyProtection="1">
      <alignment horizontal="right"/>
    </xf>
    <xf numFmtId="164" fontId="4" fillId="5" borderId="21" xfId="0" applyNumberFormat="1" applyFont="1" applyFill="1" applyBorder="1" applyProtection="1"/>
    <xf numFmtId="0" fontId="2" fillId="0" borderId="27" xfId="0" applyFont="1" applyBorder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vertical="top" wrapText="1"/>
      <protection locked="0"/>
    </xf>
    <xf numFmtId="10" fontId="8" fillId="5" borderId="14" xfId="4" applyNumberFormat="1" applyFont="1" applyFill="1" applyBorder="1" applyProtection="1">
      <protection locked="0"/>
    </xf>
    <xf numFmtId="164" fontId="5" fillId="0" borderId="9" xfId="0" applyNumberFormat="1" applyFont="1" applyBorder="1" applyProtection="1">
      <protection locked="0"/>
    </xf>
    <xf numFmtId="0" fontId="4" fillId="0" borderId="0" xfId="0" quotePrefix="1" applyFont="1" applyProtection="1">
      <protection locked="0"/>
    </xf>
    <xf numFmtId="44" fontId="4" fillId="3" borderId="1" xfId="5" applyFont="1" applyFill="1" applyBorder="1" applyAlignment="1" applyProtection="1">
      <alignment horizontal="right" vertical="center"/>
      <protection locked="0"/>
    </xf>
    <xf numFmtId="44" fontId="4" fillId="3" borderId="1" xfId="5" applyFont="1" applyFill="1" applyBorder="1" applyAlignment="1" applyProtection="1">
      <alignment vertical="center"/>
      <protection locked="0"/>
    </xf>
    <xf numFmtId="164" fontId="2" fillId="5" borderId="10" xfId="0" applyNumberFormat="1" applyFont="1" applyFill="1" applyBorder="1" applyProtection="1"/>
    <xf numFmtId="164" fontId="2" fillId="5" borderId="28" xfId="0" applyNumberFormat="1" applyFont="1" applyFill="1" applyBorder="1" applyProtection="1"/>
    <xf numFmtId="164" fontId="8" fillId="5" borderId="26" xfId="0" applyNumberFormat="1" applyFont="1" applyFill="1" applyBorder="1" applyProtection="1"/>
    <xf numFmtId="164" fontId="7" fillId="5" borderId="11" xfId="0" applyNumberFormat="1" applyFont="1" applyFill="1" applyBorder="1" applyProtection="1"/>
    <xf numFmtId="10" fontId="7" fillId="5" borderId="1" xfId="0" applyNumberFormat="1" applyFont="1" applyFill="1" applyBorder="1" applyAlignment="1" applyProtection="1">
      <alignment horizontal="right"/>
      <protection locked="0"/>
    </xf>
    <xf numFmtId="166" fontId="7" fillId="3" borderId="1" xfId="0" applyNumberFormat="1" applyFont="1" applyFill="1" applyBorder="1" applyAlignment="1" applyProtection="1">
      <alignment horizontal="right"/>
      <protection locked="0"/>
    </xf>
    <xf numFmtId="0" fontId="2" fillId="5" borderId="22" xfId="0" applyFont="1" applyFill="1" applyBorder="1" applyAlignment="1" applyProtection="1">
      <alignment horizontal="left" vertical="top" wrapText="1"/>
      <protection locked="0"/>
    </xf>
    <xf numFmtId="0" fontId="2" fillId="5" borderId="23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9" fontId="20" fillId="0" borderId="12" xfId="4" applyFont="1" applyFill="1" applyBorder="1" applyAlignment="1" applyProtection="1">
      <alignment horizontal="center"/>
      <protection locked="0"/>
    </xf>
    <xf numFmtId="9" fontId="20" fillId="0" borderId="18" xfId="4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left" vertical="top" wrapText="1"/>
      <protection locked="0"/>
    </xf>
    <xf numFmtId="0" fontId="13" fillId="5" borderId="2" xfId="0" applyFont="1" applyFill="1" applyBorder="1" applyAlignment="1" applyProtection="1">
      <alignment horizontal="left" vertical="top" wrapText="1"/>
      <protection locked="0"/>
    </xf>
    <xf numFmtId="0" fontId="13" fillId="5" borderId="4" xfId="0" applyFont="1" applyFill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wrapText="1"/>
      <protection locked="0"/>
    </xf>
    <xf numFmtId="0" fontId="19" fillId="0" borderId="0" xfId="0" applyFont="1" applyAlignment="1" applyProtection="1">
      <alignment wrapText="1"/>
      <protection locked="0"/>
    </xf>
    <xf numFmtId="0" fontId="13" fillId="5" borderId="2" xfId="0" applyFont="1" applyFill="1" applyBorder="1" applyAlignment="1" applyProtection="1">
      <alignment horizontal="left"/>
      <protection locked="0"/>
    </xf>
    <xf numFmtId="0" fontId="13" fillId="5" borderId="4" xfId="0" applyFont="1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right"/>
      <protection locked="0"/>
    </xf>
    <xf numFmtId="0" fontId="2" fillId="5" borderId="2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5" borderId="3" xfId="0" applyFont="1" applyFill="1" applyBorder="1" applyAlignment="1" applyProtection="1">
      <alignment horizontal="right" vertical="top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22" fillId="4" borderId="2" xfId="0" applyFont="1" applyFill="1" applyBorder="1" applyAlignment="1" applyProtection="1">
      <alignment horizontal="center"/>
      <protection locked="0"/>
    </xf>
    <xf numFmtId="0" fontId="22" fillId="4" borderId="4" xfId="0" applyFont="1" applyFill="1" applyBorder="1" applyAlignment="1" applyProtection="1">
      <alignment horizontal="center"/>
      <protection locked="0"/>
    </xf>
    <xf numFmtId="0" fontId="22" fillId="4" borderId="3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165" fontId="7" fillId="0" borderId="0" xfId="0" applyNumberFormat="1" applyFont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2" fillId="5" borderId="5" xfId="0" applyFont="1" applyFill="1" applyBorder="1" applyAlignment="1" applyProtection="1">
      <alignment horizontal="left" vertical="top" wrapText="1"/>
      <protection locked="0"/>
    </xf>
    <xf numFmtId="0" fontId="2" fillId="5" borderId="6" xfId="0" applyFont="1" applyFill="1" applyBorder="1" applyAlignment="1" applyProtection="1">
      <alignment horizontal="left" vertical="top" wrapText="1"/>
      <protection locked="0"/>
    </xf>
    <xf numFmtId="0" fontId="2" fillId="5" borderId="29" xfId="0" applyFont="1" applyFill="1" applyBorder="1" applyAlignment="1" applyProtection="1">
      <alignment horizontal="left" vertical="top" wrapText="1"/>
      <protection locked="0"/>
    </xf>
    <xf numFmtId="0" fontId="2" fillId="5" borderId="30" xfId="0" applyFont="1" applyFill="1" applyBorder="1" applyAlignment="1" applyProtection="1">
      <alignment horizontal="left" vertical="top" wrapText="1"/>
      <protection locked="0"/>
    </xf>
    <xf numFmtId="0" fontId="2" fillId="5" borderId="31" xfId="0" applyFont="1" applyFill="1" applyBorder="1" applyAlignment="1" applyProtection="1">
      <alignment horizontal="left" vertical="top" wrapText="1"/>
      <protection locked="0"/>
    </xf>
    <xf numFmtId="0" fontId="2" fillId="5" borderId="7" xfId="0" applyFont="1" applyFill="1" applyBorder="1" applyAlignment="1" applyProtection="1">
      <alignment horizontal="left" vertical="top" wrapText="1"/>
      <protection locked="0"/>
    </xf>
    <xf numFmtId="0" fontId="2" fillId="5" borderId="8" xfId="0" applyFont="1" applyFill="1" applyBorder="1" applyAlignment="1" applyProtection="1">
      <alignment horizontal="left" vertical="top" wrapText="1"/>
      <protection locked="0"/>
    </xf>
    <xf numFmtId="0" fontId="2" fillId="5" borderId="25" xfId="0" applyFont="1" applyFill="1" applyBorder="1" applyAlignment="1" applyProtection="1">
      <alignment horizontal="left"/>
      <protection locked="0"/>
    </xf>
    <xf numFmtId="0" fontId="2" fillId="5" borderId="17" xfId="0" applyFont="1" applyFill="1" applyBorder="1" applyAlignment="1" applyProtection="1">
      <alignment horizontal="left"/>
      <protection locked="0"/>
    </xf>
    <xf numFmtId="0" fontId="4" fillId="5" borderId="7" xfId="0" applyFont="1" applyFill="1" applyBorder="1" applyAlignment="1" applyProtection="1">
      <alignment horizontal="left"/>
      <protection locked="0"/>
    </xf>
    <xf numFmtId="0" fontId="4" fillId="5" borderId="8" xfId="0" applyFont="1" applyFill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vertical="top" wrapText="1"/>
      <protection locked="0"/>
    </xf>
    <xf numFmtId="44" fontId="4" fillId="3" borderId="16" xfId="5" applyFont="1" applyFill="1" applyBorder="1" applyAlignment="1" applyProtection="1">
      <alignment vertical="center"/>
      <protection locked="0"/>
    </xf>
    <xf numFmtId="44" fontId="0" fillId="3" borderId="17" xfId="5" applyFont="1" applyFill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0" fillId="3" borderId="15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</cellXfs>
  <cellStyles count="6">
    <cellStyle name="20 % - Akzent1" xfId="3" builtinId="30"/>
    <cellStyle name="Prozent" xfId="4" builtinId="5"/>
    <cellStyle name="Standard" xfId="0" builtinId="0"/>
    <cellStyle name="Standard 3" xfId="1" xr:uid="{00000000-0005-0000-0000-000002000000}"/>
    <cellStyle name="Währung" xfId="2" builtinId="4"/>
    <cellStyle name="Währung 2" xfId="5" xr:uid="{C6D85929-96CE-4BA5-B9C1-A3D0D2725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58"/>
  <sheetViews>
    <sheetView tabSelected="1" zoomScaleNormal="100" workbookViewId="0">
      <selection activeCell="G23" sqref="G23"/>
    </sheetView>
  </sheetViews>
  <sheetFormatPr baseColWidth="10" defaultColWidth="11.44140625" defaultRowHeight="14.4" x14ac:dyDescent="0.3"/>
  <cols>
    <col min="1" max="1" width="7.44140625" style="1" customWidth="1"/>
    <col min="2" max="2" width="24.5546875" style="4" customWidth="1"/>
    <col min="3" max="3" width="10.88671875" style="4" customWidth="1"/>
    <col min="4" max="4" width="4.6640625" style="4" customWidth="1"/>
    <col min="5" max="5" width="8.6640625" style="4" customWidth="1"/>
    <col min="6" max="8" width="17" style="4" customWidth="1"/>
    <col min="9" max="16384" width="11.44140625" style="4"/>
  </cols>
  <sheetData>
    <row r="1" spans="1:9" ht="18" customHeight="1" x14ac:dyDescent="0.3">
      <c r="B1" s="2" t="s">
        <v>3</v>
      </c>
      <c r="C1" s="3"/>
      <c r="D1" s="104" t="s">
        <v>72</v>
      </c>
      <c r="E1" s="104"/>
      <c r="F1" s="104"/>
      <c r="G1" s="104"/>
      <c r="H1" s="104"/>
      <c r="I1" s="3"/>
    </row>
    <row r="2" spans="1:9" ht="17.399999999999999" x14ac:dyDescent="0.3">
      <c r="B2" s="2"/>
      <c r="C2" s="3"/>
      <c r="D2" s="3"/>
      <c r="E2" s="3"/>
      <c r="F2" s="5"/>
      <c r="G2" s="5"/>
      <c r="H2" s="6"/>
      <c r="I2" s="3"/>
    </row>
    <row r="3" spans="1:9" ht="18" customHeight="1" x14ac:dyDescent="0.3">
      <c r="B3" s="7" t="s">
        <v>33</v>
      </c>
      <c r="C3" s="109"/>
      <c r="D3" s="109"/>
      <c r="E3" s="109"/>
      <c r="F3" s="109"/>
      <c r="G3" s="109"/>
      <c r="H3" s="109"/>
      <c r="I3" s="3"/>
    </row>
    <row r="4" spans="1:9" x14ac:dyDescent="0.3">
      <c r="B4" s="8"/>
      <c r="C4" s="9"/>
      <c r="D4" s="9"/>
      <c r="E4" s="9"/>
      <c r="F4" s="10"/>
      <c r="G4" s="10"/>
      <c r="H4" s="11"/>
      <c r="I4" s="3"/>
    </row>
    <row r="5" spans="1:9" x14ac:dyDescent="0.3">
      <c r="B5" s="111" t="s">
        <v>67</v>
      </c>
      <c r="C5" s="112"/>
      <c r="D5" s="112"/>
      <c r="E5" s="112"/>
      <c r="F5" s="113"/>
      <c r="G5" s="12" t="s">
        <v>66</v>
      </c>
      <c r="H5" s="12" t="s">
        <v>73</v>
      </c>
      <c r="I5" s="3"/>
    </row>
    <row r="6" spans="1:9" x14ac:dyDescent="0.3">
      <c r="B6" s="8"/>
      <c r="C6" s="9"/>
      <c r="D6" s="9"/>
      <c r="E6" s="9"/>
      <c r="F6" s="10"/>
      <c r="G6" s="10"/>
      <c r="H6" s="13"/>
      <c r="I6" s="3"/>
    </row>
    <row r="7" spans="1:9" ht="15" customHeight="1" x14ac:dyDescent="0.3">
      <c r="B7" s="114" t="s">
        <v>8</v>
      </c>
      <c r="C7" s="114"/>
      <c r="D7" s="114"/>
      <c r="E7" s="114"/>
      <c r="F7" s="114"/>
      <c r="G7" s="114"/>
      <c r="H7" s="114"/>
      <c r="I7" s="3"/>
    </row>
    <row r="8" spans="1:9" ht="17.100000000000001" customHeight="1" x14ac:dyDescent="0.3">
      <c r="B8" s="87" t="s">
        <v>7</v>
      </c>
      <c r="C8" s="88"/>
      <c r="D8" s="88"/>
      <c r="E8" s="88"/>
      <c r="F8" s="88"/>
      <c r="G8" s="88"/>
      <c r="H8" s="88"/>
      <c r="I8" s="3"/>
    </row>
    <row r="9" spans="1:9" x14ac:dyDescent="0.3">
      <c r="B9" s="14"/>
      <c r="C9" s="14"/>
      <c r="D9" s="14"/>
      <c r="E9" s="14"/>
      <c r="F9" s="14"/>
      <c r="G9" s="14"/>
      <c r="H9" s="14"/>
      <c r="I9" s="3"/>
    </row>
    <row r="10" spans="1:9" ht="15" customHeight="1" x14ac:dyDescent="0.3">
      <c r="A10" s="1" t="s">
        <v>2</v>
      </c>
      <c r="B10" s="115" t="s">
        <v>11</v>
      </c>
      <c r="C10" s="115"/>
      <c r="D10" s="115"/>
      <c r="E10" s="115"/>
      <c r="F10" s="115"/>
      <c r="G10" s="115"/>
      <c r="H10" s="115"/>
      <c r="I10" s="3"/>
    </row>
    <row r="11" spans="1:9" ht="15" customHeight="1" x14ac:dyDescent="0.3">
      <c r="B11" s="115"/>
      <c r="C11" s="115"/>
      <c r="D11" s="115"/>
      <c r="E11" s="115"/>
      <c r="F11" s="115"/>
      <c r="G11" s="115"/>
      <c r="H11" s="115"/>
      <c r="I11" s="3"/>
    </row>
    <row r="12" spans="1:9" ht="15" customHeight="1" x14ac:dyDescent="0.3">
      <c r="B12" s="15"/>
      <c r="C12" s="15"/>
      <c r="D12" s="15"/>
      <c r="E12" s="15"/>
      <c r="F12" s="15"/>
      <c r="G12" s="15"/>
      <c r="H12" s="15"/>
      <c r="I12" s="3"/>
    </row>
    <row r="13" spans="1:9" ht="15" customHeight="1" x14ac:dyDescent="0.3">
      <c r="B13" s="16"/>
      <c r="C13" s="17"/>
      <c r="D13" s="17"/>
      <c r="E13" s="17"/>
      <c r="F13" s="17"/>
      <c r="G13" s="18"/>
      <c r="H13" s="19" t="s">
        <v>37</v>
      </c>
      <c r="I13" s="3"/>
    </row>
    <row r="14" spans="1:9" ht="15" customHeight="1" x14ac:dyDescent="0.3">
      <c r="B14" s="87" t="s">
        <v>74</v>
      </c>
      <c r="C14" s="88"/>
      <c r="D14" s="88"/>
      <c r="E14" s="88"/>
      <c r="F14" s="88"/>
      <c r="G14" s="20"/>
      <c r="H14" s="63">
        <v>3888767</v>
      </c>
      <c r="I14" s="3"/>
    </row>
    <row r="15" spans="1:9" ht="15" customHeight="1" x14ac:dyDescent="0.3">
      <c r="B15" s="87" t="s">
        <v>4</v>
      </c>
      <c r="C15" s="88"/>
      <c r="D15" s="88"/>
      <c r="E15" s="88"/>
      <c r="F15" s="88"/>
      <c r="G15" s="88"/>
      <c r="H15" s="88"/>
      <c r="I15" s="3"/>
    </row>
    <row r="16" spans="1:9" ht="15" customHeight="1" x14ac:dyDescent="0.3">
      <c r="B16" s="21"/>
      <c r="C16" s="14"/>
      <c r="D16" s="14"/>
      <c r="E16" s="14"/>
      <c r="F16" s="14"/>
      <c r="G16" s="14"/>
      <c r="H16" s="14"/>
      <c r="I16" s="3"/>
    </row>
    <row r="17" spans="1:9" ht="17.100000000000001" customHeight="1" x14ac:dyDescent="0.3">
      <c r="A17" s="22" t="s">
        <v>6</v>
      </c>
      <c r="B17" s="1" t="s">
        <v>9</v>
      </c>
      <c r="C17" s="1"/>
      <c r="D17" s="14"/>
      <c r="E17" s="14"/>
      <c r="F17" s="14"/>
      <c r="G17" s="14"/>
      <c r="H17" s="14"/>
      <c r="I17" s="3"/>
    </row>
    <row r="18" spans="1:9" x14ac:dyDescent="0.3">
      <c r="B18" s="101" t="s">
        <v>75</v>
      </c>
      <c r="C18" s="101"/>
      <c r="D18" s="101"/>
      <c r="E18" s="101"/>
      <c r="F18" s="101"/>
      <c r="G18" s="101"/>
      <c r="H18" s="23" t="s">
        <v>0</v>
      </c>
      <c r="I18" s="3"/>
    </row>
    <row r="19" spans="1:9" x14ac:dyDescent="0.3">
      <c r="B19" s="101" t="s">
        <v>51</v>
      </c>
      <c r="C19" s="101"/>
      <c r="D19" s="14"/>
      <c r="E19" s="14"/>
      <c r="F19" s="14"/>
      <c r="G19" s="14"/>
      <c r="H19" s="24"/>
      <c r="I19" s="3"/>
    </row>
    <row r="20" spans="1:9" x14ac:dyDescent="0.3">
      <c r="B20" s="14"/>
      <c r="C20" s="14"/>
      <c r="D20" s="14"/>
      <c r="E20" s="14"/>
      <c r="F20" s="14"/>
      <c r="G20" s="14"/>
      <c r="H20" s="14"/>
      <c r="I20" s="3"/>
    </row>
    <row r="21" spans="1:9" ht="27.6" x14ac:dyDescent="0.3">
      <c r="A21" s="1" t="s">
        <v>13</v>
      </c>
      <c r="B21" s="1" t="s">
        <v>14</v>
      </c>
      <c r="C21" s="14"/>
      <c r="D21" s="14"/>
      <c r="E21" s="25" t="s">
        <v>52</v>
      </c>
      <c r="F21" s="25" t="s">
        <v>35</v>
      </c>
      <c r="G21" s="25" t="s">
        <v>15</v>
      </c>
      <c r="H21" s="25" t="s">
        <v>16</v>
      </c>
      <c r="I21" s="3"/>
    </row>
    <row r="22" spans="1:9" x14ac:dyDescent="0.3">
      <c r="B22" s="97" t="s">
        <v>50</v>
      </c>
      <c r="C22" s="98"/>
      <c r="D22" s="98"/>
      <c r="E22" s="26"/>
      <c r="F22" s="27"/>
      <c r="G22" s="27"/>
      <c r="H22" s="27"/>
      <c r="I22" s="3"/>
    </row>
    <row r="23" spans="1:9" x14ac:dyDescent="0.3">
      <c r="B23" s="102" t="s">
        <v>17</v>
      </c>
      <c r="C23" s="102"/>
      <c r="D23" s="102"/>
      <c r="E23" s="28">
        <v>0.02</v>
      </c>
      <c r="F23" s="59">
        <v>0.02</v>
      </c>
      <c r="G23" s="29"/>
      <c r="H23" s="30"/>
      <c r="I23" s="3"/>
    </row>
    <row r="24" spans="1:9" x14ac:dyDescent="0.3">
      <c r="B24" s="102" t="s">
        <v>18</v>
      </c>
      <c r="C24" s="102"/>
      <c r="D24" s="102"/>
      <c r="E24" s="28">
        <v>7.0000000000000007E-2</v>
      </c>
      <c r="F24" s="59">
        <v>7.0000000000000007E-2</v>
      </c>
      <c r="G24" s="29"/>
      <c r="H24" s="30"/>
      <c r="I24" s="3"/>
    </row>
    <row r="25" spans="1:9" x14ac:dyDescent="0.3">
      <c r="B25" s="93" t="s">
        <v>53</v>
      </c>
      <c r="C25" s="94"/>
      <c r="D25" s="94"/>
      <c r="E25" s="31"/>
      <c r="F25" s="60"/>
      <c r="G25" s="81"/>
      <c r="H25" s="33"/>
      <c r="I25" s="3"/>
    </row>
    <row r="26" spans="1:9" x14ac:dyDescent="0.3">
      <c r="B26" s="102" t="s">
        <v>19</v>
      </c>
      <c r="C26" s="102"/>
      <c r="D26" s="102"/>
      <c r="E26" s="28">
        <v>0.15</v>
      </c>
      <c r="F26" s="59">
        <v>0.15</v>
      </c>
      <c r="G26" s="29"/>
      <c r="H26" s="30"/>
      <c r="I26" s="3"/>
    </row>
    <row r="27" spans="1:9" x14ac:dyDescent="0.3">
      <c r="B27" s="102" t="s">
        <v>20</v>
      </c>
      <c r="C27" s="102"/>
      <c r="D27" s="102"/>
      <c r="E27" s="28">
        <v>0.03</v>
      </c>
      <c r="F27" s="59">
        <v>0.03</v>
      </c>
      <c r="G27" s="29"/>
      <c r="H27" s="30"/>
      <c r="I27" s="3"/>
    </row>
    <row r="28" spans="1:9" x14ac:dyDescent="0.3">
      <c r="B28" s="102" t="s">
        <v>21</v>
      </c>
      <c r="C28" s="102"/>
      <c r="D28" s="102"/>
      <c r="E28" s="28">
        <v>0.25</v>
      </c>
      <c r="F28" s="59">
        <v>0.25</v>
      </c>
      <c r="G28" s="29"/>
      <c r="H28" s="30"/>
      <c r="I28" s="3"/>
    </row>
    <row r="29" spans="1:9" x14ac:dyDescent="0.3">
      <c r="B29" s="102" t="s">
        <v>22</v>
      </c>
      <c r="C29" s="102"/>
      <c r="D29" s="103"/>
      <c r="E29" s="28">
        <v>0.1</v>
      </c>
      <c r="F29" s="61">
        <v>9.9000000000000005E-2</v>
      </c>
      <c r="G29" s="29"/>
      <c r="H29" s="30"/>
      <c r="I29" s="3"/>
    </row>
    <row r="30" spans="1:9" x14ac:dyDescent="0.3">
      <c r="B30" s="102" t="s">
        <v>38</v>
      </c>
      <c r="C30" s="102"/>
      <c r="D30" s="103"/>
      <c r="E30" s="28">
        <v>0.04</v>
      </c>
      <c r="F30" s="61">
        <v>2.5000000000000001E-2</v>
      </c>
      <c r="G30" s="29"/>
      <c r="H30" s="30"/>
      <c r="I30" s="3"/>
    </row>
    <row r="31" spans="1:9" x14ac:dyDescent="0.3">
      <c r="B31" s="102" t="s">
        <v>40</v>
      </c>
      <c r="C31" s="102"/>
      <c r="D31" s="103"/>
      <c r="E31" s="28">
        <v>0.32</v>
      </c>
      <c r="F31" s="59">
        <v>0.32</v>
      </c>
      <c r="G31" s="29"/>
      <c r="H31" s="30"/>
      <c r="I31" s="3"/>
    </row>
    <row r="32" spans="1:9" s="52" customFormat="1" x14ac:dyDescent="0.3">
      <c r="A32" s="1"/>
      <c r="B32" s="93" t="s">
        <v>76</v>
      </c>
      <c r="C32" s="94"/>
      <c r="D32" s="94"/>
      <c r="E32" s="31"/>
      <c r="F32" s="60"/>
      <c r="G32" s="32"/>
      <c r="H32" s="33"/>
      <c r="I32" s="51"/>
    </row>
    <row r="33" spans="1:9" x14ac:dyDescent="0.3">
      <c r="B33" s="102" t="s">
        <v>39</v>
      </c>
      <c r="C33" s="102"/>
      <c r="D33" s="102"/>
      <c r="E33" s="28">
        <v>0.02</v>
      </c>
      <c r="F33" s="59">
        <v>0.02</v>
      </c>
      <c r="G33" s="82"/>
      <c r="H33" s="30"/>
      <c r="I33" s="3"/>
    </row>
    <row r="34" spans="1:9" x14ac:dyDescent="0.3">
      <c r="B34" s="105" t="s">
        <v>23</v>
      </c>
      <c r="C34" s="106"/>
      <c r="D34" s="107"/>
      <c r="E34" s="34">
        <f>SUM(E23:E28)+SUM(E29:E33)</f>
        <v>1</v>
      </c>
      <c r="F34" s="62">
        <f>SUM(F23:F33)</f>
        <v>0.98399999999999999</v>
      </c>
      <c r="G34" s="62">
        <f>SUM(G23:G33)</f>
        <v>0</v>
      </c>
      <c r="H34" s="64">
        <f>SUM(H23:H33)</f>
        <v>0</v>
      </c>
      <c r="I34" s="3"/>
    </row>
    <row r="35" spans="1:9" x14ac:dyDescent="0.3">
      <c r="B35" s="14"/>
      <c r="C35" s="14"/>
      <c r="D35" s="14"/>
      <c r="E35" s="14"/>
      <c r="F35" s="14"/>
      <c r="G35" s="14"/>
      <c r="H35" s="14"/>
      <c r="I35" s="3"/>
    </row>
    <row r="36" spans="1:9" ht="17.100000000000001" customHeight="1" x14ac:dyDescent="0.3">
      <c r="A36" s="35" t="s">
        <v>36</v>
      </c>
      <c r="B36" s="100" t="s">
        <v>10</v>
      </c>
      <c r="C36" s="100"/>
      <c r="D36" s="100"/>
      <c r="E36" s="100"/>
      <c r="F36" s="100"/>
      <c r="G36" s="100"/>
      <c r="H36" s="100"/>
      <c r="I36" s="36"/>
    </row>
    <row r="37" spans="1:9" ht="17.100000000000001" customHeight="1" x14ac:dyDescent="0.3">
      <c r="A37" s="35"/>
      <c r="B37" s="108" t="s">
        <v>31</v>
      </c>
      <c r="C37" s="108"/>
      <c r="D37" s="108"/>
      <c r="E37" s="108"/>
      <c r="F37" s="108"/>
      <c r="G37" s="108"/>
      <c r="H37" s="37"/>
      <c r="I37" s="36"/>
    </row>
    <row r="38" spans="1:9" ht="15" customHeight="1" x14ac:dyDescent="0.3">
      <c r="B38" s="110" t="s">
        <v>12</v>
      </c>
      <c r="C38" s="110"/>
      <c r="D38" s="110"/>
      <c r="E38" s="110"/>
      <c r="F38" s="110"/>
      <c r="G38" s="110"/>
      <c r="I38" s="36"/>
    </row>
    <row r="39" spans="1:9" ht="15" customHeight="1" x14ac:dyDescent="0.3">
      <c r="B39" s="38"/>
      <c r="C39" s="38"/>
      <c r="D39" s="38"/>
      <c r="E39" s="38"/>
      <c r="F39" s="18" t="s">
        <v>24</v>
      </c>
      <c r="G39" s="39" t="s">
        <v>25</v>
      </c>
      <c r="I39" s="36"/>
    </row>
    <row r="40" spans="1:9" x14ac:dyDescent="0.3">
      <c r="B40" s="36" t="s">
        <v>26</v>
      </c>
      <c r="C40" s="36"/>
      <c r="D40" s="36"/>
      <c r="E40" s="36"/>
      <c r="F40" s="40"/>
      <c r="G40" s="24"/>
      <c r="H40" s="65">
        <f>IF(F40&gt;0,F40,(H34*G40))</f>
        <v>0</v>
      </c>
      <c r="I40" s="36"/>
    </row>
    <row r="41" spans="1:9" x14ac:dyDescent="0.3">
      <c r="B41" s="41" t="s">
        <v>27</v>
      </c>
      <c r="C41" s="41"/>
      <c r="D41" s="41"/>
      <c r="E41" s="41"/>
      <c r="F41" s="40"/>
      <c r="G41" s="24"/>
      <c r="H41" s="65">
        <f>IF(F41&gt;0,F41,(H34*G41))</f>
        <v>0</v>
      </c>
      <c r="I41" s="36"/>
    </row>
    <row r="42" spans="1:9" ht="15" customHeight="1" x14ac:dyDescent="0.3">
      <c r="B42" s="99" t="s">
        <v>34</v>
      </c>
      <c r="C42" s="99"/>
      <c r="D42" s="99"/>
      <c r="E42" s="99"/>
      <c r="F42" s="42"/>
      <c r="G42" s="43"/>
      <c r="H42" s="66">
        <f>IF(H40&gt;0,H34-H40,H34+H41)</f>
        <v>0</v>
      </c>
      <c r="I42" s="36"/>
    </row>
    <row r="43" spans="1:9" x14ac:dyDescent="0.3">
      <c r="A43" s="44"/>
      <c r="B43" s="45"/>
      <c r="C43" s="45"/>
      <c r="D43" s="45"/>
      <c r="E43" s="45"/>
      <c r="F43" s="46"/>
      <c r="G43" s="46"/>
      <c r="H43" s="47"/>
      <c r="I43" s="48"/>
    </row>
    <row r="44" spans="1:9" ht="15" customHeight="1" x14ac:dyDescent="0.3">
      <c r="A44" s="35" t="s">
        <v>54</v>
      </c>
      <c r="B44" s="1" t="s">
        <v>55</v>
      </c>
      <c r="C44" s="49"/>
      <c r="D44" s="3"/>
      <c r="E44" s="3"/>
      <c r="F44" s="49"/>
      <c r="G44" s="49"/>
      <c r="H44" s="49"/>
    </row>
    <row r="45" spans="1:9" x14ac:dyDescent="0.3">
      <c r="B45" s="95" t="s">
        <v>56</v>
      </c>
      <c r="C45" s="96"/>
      <c r="D45" s="96"/>
      <c r="E45" s="96"/>
      <c r="F45" s="96"/>
      <c r="G45" s="96"/>
      <c r="H45" s="96"/>
    </row>
    <row r="46" spans="1:9" x14ac:dyDescent="0.3">
      <c r="B46" s="3"/>
      <c r="C46" s="3"/>
      <c r="D46" s="3"/>
      <c r="E46" s="3"/>
      <c r="F46" s="49" t="s">
        <v>32</v>
      </c>
      <c r="G46" s="39" t="s">
        <v>25</v>
      </c>
      <c r="H46" s="50"/>
    </row>
    <row r="47" spans="1:9" x14ac:dyDescent="0.3">
      <c r="B47" s="85"/>
      <c r="C47" s="86"/>
      <c r="D47" s="86"/>
      <c r="F47" s="53"/>
      <c r="G47" s="54"/>
      <c r="H47" s="67">
        <f>IF(F47&gt;0,(H42*F47),(H42*G47))</f>
        <v>0</v>
      </c>
    </row>
    <row r="48" spans="1:9" x14ac:dyDescent="0.3">
      <c r="B48" s="89" t="s">
        <v>57</v>
      </c>
      <c r="C48" s="89"/>
      <c r="D48" s="89"/>
      <c r="E48" s="89"/>
      <c r="F48" s="90" t="s">
        <v>58</v>
      </c>
      <c r="G48" s="91"/>
      <c r="H48" s="68">
        <f>H42+H47</f>
        <v>0</v>
      </c>
    </row>
    <row r="49" spans="1:10" x14ac:dyDescent="0.3">
      <c r="B49" s="3"/>
      <c r="F49" s="55"/>
      <c r="G49" s="55"/>
      <c r="H49" s="55"/>
    </row>
    <row r="50" spans="1:10" x14ac:dyDescent="0.3">
      <c r="A50" s="44"/>
      <c r="B50" s="45"/>
      <c r="C50" s="45"/>
      <c r="D50" s="45"/>
      <c r="E50" s="45"/>
      <c r="F50" s="46"/>
      <c r="G50" s="46"/>
      <c r="H50" s="47"/>
      <c r="I50" s="48"/>
    </row>
    <row r="51" spans="1:10" ht="15" customHeight="1" x14ac:dyDescent="0.3">
      <c r="A51" s="35" t="s">
        <v>64</v>
      </c>
      <c r="B51" s="1" t="s">
        <v>1</v>
      </c>
      <c r="C51" s="49"/>
      <c r="D51" s="3"/>
      <c r="E51" s="3"/>
      <c r="F51" s="49"/>
      <c r="G51" s="49"/>
      <c r="H51" s="49"/>
    </row>
    <row r="52" spans="1:10" x14ac:dyDescent="0.3">
      <c r="B52" s="95" t="s">
        <v>61</v>
      </c>
      <c r="C52" s="96"/>
      <c r="D52" s="96"/>
      <c r="E52" s="96"/>
      <c r="F52" s="96"/>
      <c r="G52" s="96"/>
      <c r="H52" s="96"/>
    </row>
    <row r="53" spans="1:10" x14ac:dyDescent="0.3">
      <c r="B53" s="3"/>
      <c r="C53" s="3"/>
      <c r="D53" s="3"/>
      <c r="E53" s="3"/>
      <c r="F53" s="49" t="s">
        <v>32</v>
      </c>
      <c r="G53" s="39" t="s">
        <v>25</v>
      </c>
      <c r="H53" s="50"/>
      <c r="J53" s="56"/>
    </row>
    <row r="54" spans="1:10" x14ac:dyDescent="0.3">
      <c r="B54" s="85"/>
      <c r="C54" s="86"/>
      <c r="D54" s="86"/>
      <c r="F54" s="53"/>
      <c r="G54" s="54"/>
      <c r="H54" s="67">
        <f>IF(F54&gt;0,(H48*F54),(H48*G54))</f>
        <v>0</v>
      </c>
    </row>
    <row r="55" spans="1:10" x14ac:dyDescent="0.3">
      <c r="B55" s="89" t="s">
        <v>28</v>
      </c>
      <c r="C55" s="89"/>
      <c r="D55" s="89"/>
      <c r="E55" s="89"/>
      <c r="F55" s="90" t="s">
        <v>59</v>
      </c>
      <c r="G55" s="91"/>
      <c r="H55" s="68">
        <f>H48+H54</f>
        <v>0</v>
      </c>
    </row>
    <row r="56" spans="1:10" x14ac:dyDescent="0.3">
      <c r="B56" s="3"/>
      <c r="F56" s="55"/>
      <c r="G56" s="55"/>
      <c r="H56" s="55"/>
    </row>
    <row r="57" spans="1:10" ht="15" thickBot="1" x14ac:dyDescent="0.35">
      <c r="A57" s="57" t="s">
        <v>49</v>
      </c>
      <c r="B57" s="92" t="s">
        <v>77</v>
      </c>
      <c r="C57" s="92"/>
      <c r="D57" s="21"/>
      <c r="E57" s="21"/>
      <c r="F57" s="21"/>
      <c r="G57" s="21"/>
      <c r="H57" s="3"/>
    </row>
    <row r="58" spans="1:10" ht="15" thickBot="1" x14ac:dyDescent="0.35">
      <c r="A58" s="35"/>
      <c r="B58" s="83" t="s">
        <v>60</v>
      </c>
      <c r="C58" s="84"/>
      <c r="D58" s="84"/>
      <c r="E58" s="84"/>
      <c r="F58" s="84"/>
      <c r="G58" s="58"/>
      <c r="H58" s="69">
        <f>H55</f>
        <v>0</v>
      </c>
    </row>
  </sheetData>
  <sheetProtection algorithmName="SHA-512" hashValue="uRZtA524lUkbV2LKLZdrdaR5ChAGbdlCUEj8jcQs8FlY7biIDrgE9IjvzjOnD2OlnCxHUJgjM/3qJ0lbErCU8w==" saltValue="GH4i7c4YTihusLEUbmzNeg==" spinCount="100000" sheet="1" objects="1" scenarios="1"/>
  <mergeCells count="37">
    <mergeCell ref="D1:H1"/>
    <mergeCell ref="B45:H45"/>
    <mergeCell ref="B47:D47"/>
    <mergeCell ref="B48:E48"/>
    <mergeCell ref="F48:G48"/>
    <mergeCell ref="B18:G18"/>
    <mergeCell ref="B34:D34"/>
    <mergeCell ref="B37:G37"/>
    <mergeCell ref="C3:H3"/>
    <mergeCell ref="B38:G38"/>
    <mergeCell ref="B29:D29"/>
    <mergeCell ref="B5:F5"/>
    <mergeCell ref="B7:H7"/>
    <mergeCell ref="B10:H11"/>
    <mergeCell ref="B8:H8"/>
    <mergeCell ref="B22:D22"/>
    <mergeCell ref="B25:D25"/>
    <mergeCell ref="B42:E42"/>
    <mergeCell ref="B14:F14"/>
    <mergeCell ref="B36:H36"/>
    <mergeCell ref="B19:C19"/>
    <mergeCell ref="B33:D33"/>
    <mergeCell ref="B23:D23"/>
    <mergeCell ref="B24:D24"/>
    <mergeCell ref="B26:D26"/>
    <mergeCell ref="B27:D27"/>
    <mergeCell ref="B28:D28"/>
    <mergeCell ref="B30:D30"/>
    <mergeCell ref="B31:D31"/>
    <mergeCell ref="B58:F58"/>
    <mergeCell ref="B54:D54"/>
    <mergeCell ref="B15:H15"/>
    <mergeCell ref="B55:E55"/>
    <mergeCell ref="F55:G55"/>
    <mergeCell ref="B57:C57"/>
    <mergeCell ref="B32:D32"/>
    <mergeCell ref="B52:H52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headerFooter scaleWithDoc="0">
    <oddHeader>&amp;R&amp;"Arial,Fett"&amp;14 &amp;"Arial,Standard"&amp;11
&amp;8(Honorarangebot HOAI)</oddHeader>
    <oddFooter>&amp;L&amp;"Arial,Standard"&amp;8ZVS Saarlouis, Stand 09/2024&amp;R&amp;"Arial,Standard"&amp;8&amp;P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8BD3-7065-4382-9C1F-34B72D4230F7}">
  <dimension ref="A1:J60"/>
  <sheetViews>
    <sheetView zoomScaleNormal="100" workbookViewId="0">
      <selection activeCell="F34" sqref="F34"/>
    </sheetView>
  </sheetViews>
  <sheetFormatPr baseColWidth="10" defaultColWidth="11.44140625" defaultRowHeight="14.4" x14ac:dyDescent="0.3"/>
  <cols>
    <col min="1" max="1" width="7.44140625" style="1" customWidth="1"/>
    <col min="2" max="2" width="24.5546875" style="4" customWidth="1"/>
    <col min="3" max="3" width="10.88671875" style="4" customWidth="1"/>
    <col min="4" max="4" width="4.6640625" style="4" customWidth="1"/>
    <col min="5" max="5" width="8.6640625" style="4" customWidth="1"/>
    <col min="6" max="8" width="17" style="4" customWidth="1"/>
    <col min="9" max="16384" width="11.44140625" style="4"/>
  </cols>
  <sheetData>
    <row r="1" spans="1:9" ht="18" customHeight="1" x14ac:dyDescent="0.3">
      <c r="B1" s="2" t="s">
        <v>3</v>
      </c>
      <c r="C1" s="3"/>
      <c r="D1" s="104" t="s">
        <v>78</v>
      </c>
      <c r="E1" s="104"/>
      <c r="F1" s="104"/>
      <c r="G1" s="104"/>
      <c r="H1" s="104"/>
      <c r="I1" s="3"/>
    </row>
    <row r="2" spans="1:9" ht="17.399999999999999" x14ac:dyDescent="0.3">
      <c r="B2" s="2"/>
      <c r="C2" s="3"/>
      <c r="D2" s="3"/>
      <c r="E2" s="3"/>
      <c r="F2" s="5"/>
      <c r="G2" s="5"/>
      <c r="H2" s="6"/>
      <c r="I2" s="3"/>
    </row>
    <row r="3" spans="1:9" ht="18" customHeight="1" x14ac:dyDescent="0.3">
      <c r="B3" s="7" t="s">
        <v>33</v>
      </c>
      <c r="C3" s="109"/>
      <c r="D3" s="109"/>
      <c r="E3" s="109"/>
      <c r="F3" s="109"/>
      <c r="G3" s="109"/>
      <c r="H3" s="109"/>
      <c r="I3" s="3"/>
    </row>
    <row r="4" spans="1:9" x14ac:dyDescent="0.3">
      <c r="B4" s="8"/>
      <c r="C4" s="9"/>
      <c r="D4" s="9"/>
      <c r="E4" s="9"/>
      <c r="F4" s="10"/>
      <c r="G4" s="10"/>
      <c r="H4" s="11"/>
      <c r="I4" s="3"/>
    </row>
    <row r="5" spans="1:9" x14ac:dyDescent="0.3">
      <c r="B5" s="111" t="s">
        <v>67</v>
      </c>
      <c r="C5" s="112"/>
      <c r="D5" s="112"/>
      <c r="E5" s="112"/>
      <c r="F5" s="113"/>
      <c r="G5" s="12" t="s">
        <v>68</v>
      </c>
      <c r="H5" s="12" t="s">
        <v>79</v>
      </c>
      <c r="I5" s="3"/>
    </row>
    <row r="6" spans="1:9" x14ac:dyDescent="0.3">
      <c r="B6" s="8"/>
      <c r="C6" s="9"/>
      <c r="D6" s="9"/>
      <c r="E6" s="9"/>
      <c r="F6" s="10"/>
      <c r="G6" s="10"/>
      <c r="H6" s="13"/>
      <c r="I6" s="3"/>
    </row>
    <row r="7" spans="1:9" ht="15" customHeight="1" x14ac:dyDescent="0.3">
      <c r="B7" s="114" t="s">
        <v>8</v>
      </c>
      <c r="C7" s="114"/>
      <c r="D7" s="114"/>
      <c r="E7" s="114"/>
      <c r="F7" s="114"/>
      <c r="G7" s="114"/>
      <c r="H7" s="114"/>
      <c r="I7" s="3"/>
    </row>
    <row r="8" spans="1:9" ht="17.100000000000001" customHeight="1" x14ac:dyDescent="0.3">
      <c r="B8" s="87" t="s">
        <v>7</v>
      </c>
      <c r="C8" s="88"/>
      <c r="D8" s="88"/>
      <c r="E8" s="88"/>
      <c r="F8" s="88"/>
      <c r="G8" s="88"/>
      <c r="H8" s="88"/>
      <c r="I8" s="3"/>
    </row>
    <row r="9" spans="1:9" x14ac:dyDescent="0.3">
      <c r="B9" s="14"/>
      <c r="C9" s="14"/>
      <c r="D9" s="14"/>
      <c r="E9" s="14"/>
      <c r="F9" s="14"/>
      <c r="G9" s="14"/>
      <c r="H9" s="14"/>
      <c r="I9" s="3"/>
    </row>
    <row r="10" spans="1:9" ht="15" customHeight="1" x14ac:dyDescent="0.3">
      <c r="A10" s="1" t="s">
        <v>2</v>
      </c>
      <c r="B10" s="115" t="s">
        <v>11</v>
      </c>
      <c r="C10" s="115"/>
      <c r="D10" s="115"/>
      <c r="E10" s="115"/>
      <c r="F10" s="115"/>
      <c r="G10" s="115"/>
      <c r="H10" s="115"/>
      <c r="I10" s="3"/>
    </row>
    <row r="11" spans="1:9" ht="15" customHeight="1" x14ac:dyDescent="0.3">
      <c r="B11" s="115"/>
      <c r="C11" s="115"/>
      <c r="D11" s="115"/>
      <c r="E11" s="115"/>
      <c r="F11" s="115"/>
      <c r="G11" s="115"/>
      <c r="H11" s="115"/>
      <c r="I11" s="3"/>
    </row>
    <row r="12" spans="1:9" ht="15" customHeight="1" x14ac:dyDescent="0.3">
      <c r="B12" s="15"/>
      <c r="C12" s="15"/>
      <c r="D12" s="15"/>
      <c r="E12" s="15"/>
      <c r="F12" s="15"/>
      <c r="G12" s="15"/>
      <c r="H12" s="15"/>
      <c r="I12" s="3"/>
    </row>
    <row r="13" spans="1:9" ht="15" customHeight="1" x14ac:dyDescent="0.3">
      <c r="B13" s="16"/>
      <c r="C13" s="17"/>
      <c r="D13" s="17"/>
      <c r="E13" s="17"/>
      <c r="F13" s="17"/>
      <c r="G13" s="18"/>
      <c r="H13" s="19" t="s">
        <v>37</v>
      </c>
      <c r="I13" s="3"/>
    </row>
    <row r="14" spans="1:9" ht="15" customHeight="1" x14ac:dyDescent="0.3">
      <c r="B14" s="87" t="s">
        <v>5</v>
      </c>
      <c r="C14" s="88"/>
      <c r="D14" s="88"/>
      <c r="E14" s="88"/>
      <c r="F14" s="88"/>
      <c r="G14" s="20"/>
      <c r="H14" s="63">
        <v>300000</v>
      </c>
      <c r="I14" s="3"/>
    </row>
    <row r="15" spans="1:9" ht="15" customHeight="1" x14ac:dyDescent="0.3">
      <c r="B15" s="87" t="s">
        <v>4</v>
      </c>
      <c r="C15" s="88"/>
      <c r="D15" s="88"/>
      <c r="E15" s="88"/>
      <c r="F15" s="88"/>
      <c r="G15" s="88"/>
      <c r="H15" s="88"/>
      <c r="I15" s="3"/>
    </row>
    <row r="16" spans="1:9" ht="15" customHeight="1" x14ac:dyDescent="0.3">
      <c r="B16" s="21"/>
      <c r="C16" s="14"/>
      <c r="D16" s="14"/>
      <c r="E16" s="14"/>
      <c r="F16" s="14"/>
      <c r="G16" s="14"/>
      <c r="H16" s="14"/>
      <c r="I16" s="3"/>
    </row>
    <row r="17" spans="1:9" ht="17.100000000000001" customHeight="1" x14ac:dyDescent="0.3">
      <c r="A17" s="22" t="s">
        <v>6</v>
      </c>
      <c r="B17" s="1" t="s">
        <v>9</v>
      </c>
      <c r="C17" s="1"/>
      <c r="D17" s="14"/>
      <c r="E17" s="14"/>
      <c r="F17" s="14"/>
      <c r="G17" s="14"/>
      <c r="H17" s="14"/>
      <c r="I17" s="3"/>
    </row>
    <row r="18" spans="1:9" x14ac:dyDescent="0.3">
      <c r="B18" s="101" t="s">
        <v>75</v>
      </c>
      <c r="C18" s="101"/>
      <c r="D18" s="101"/>
      <c r="E18" s="101"/>
      <c r="F18" s="101"/>
      <c r="G18" s="101"/>
      <c r="H18" s="23" t="s">
        <v>0</v>
      </c>
      <c r="I18" s="3"/>
    </row>
    <row r="19" spans="1:9" x14ac:dyDescent="0.3">
      <c r="B19" s="101" t="s">
        <v>51</v>
      </c>
      <c r="C19" s="101"/>
      <c r="D19" s="14"/>
      <c r="E19" s="14"/>
      <c r="F19" s="14"/>
      <c r="G19" s="14"/>
      <c r="H19" s="24"/>
      <c r="I19" s="3"/>
    </row>
    <row r="20" spans="1:9" x14ac:dyDescent="0.3">
      <c r="B20" s="14"/>
      <c r="C20" s="14"/>
      <c r="D20" s="14"/>
      <c r="E20" s="14"/>
      <c r="F20" s="14"/>
      <c r="G20" s="14"/>
      <c r="H20" s="14"/>
      <c r="I20" s="3"/>
    </row>
    <row r="21" spans="1:9" ht="27.6" x14ac:dyDescent="0.3">
      <c r="A21" s="1" t="s">
        <v>13</v>
      </c>
      <c r="B21" s="1" t="s">
        <v>14</v>
      </c>
      <c r="C21" s="14"/>
      <c r="D21" s="14"/>
      <c r="E21" s="25" t="s">
        <v>52</v>
      </c>
      <c r="F21" s="25" t="s">
        <v>35</v>
      </c>
      <c r="G21" s="25" t="s">
        <v>15</v>
      </c>
      <c r="H21" s="25" t="s">
        <v>16</v>
      </c>
      <c r="I21" s="3"/>
    </row>
    <row r="22" spans="1:9" x14ac:dyDescent="0.3">
      <c r="B22" s="97" t="s">
        <v>50</v>
      </c>
      <c r="C22" s="98"/>
      <c r="D22" s="98"/>
      <c r="E22" s="26"/>
      <c r="F22" s="27"/>
      <c r="G22" s="27"/>
      <c r="H22" s="27"/>
      <c r="I22" s="3"/>
    </row>
    <row r="23" spans="1:9" x14ac:dyDescent="0.3">
      <c r="B23" s="102" t="s">
        <v>17</v>
      </c>
      <c r="C23" s="102"/>
      <c r="D23" s="102"/>
      <c r="E23" s="28">
        <v>0.03</v>
      </c>
      <c r="F23" s="59">
        <v>0.03</v>
      </c>
      <c r="G23" s="29"/>
      <c r="H23" s="30"/>
      <c r="I23" s="3"/>
    </row>
    <row r="24" spans="1:9" x14ac:dyDescent="0.3">
      <c r="B24" s="102" t="s">
        <v>18</v>
      </c>
      <c r="C24" s="102"/>
      <c r="D24" s="102"/>
      <c r="E24" s="28">
        <v>0.1</v>
      </c>
      <c r="F24" s="59">
        <v>0.1</v>
      </c>
      <c r="G24" s="29"/>
      <c r="H24" s="30"/>
      <c r="I24" s="3"/>
    </row>
    <row r="25" spans="1:9" x14ac:dyDescent="0.3">
      <c r="B25" s="93" t="s">
        <v>53</v>
      </c>
      <c r="C25" s="94"/>
      <c r="D25" s="94"/>
      <c r="E25" s="31"/>
      <c r="F25" s="60"/>
      <c r="G25" s="81"/>
      <c r="H25" s="33"/>
      <c r="I25" s="3"/>
    </row>
    <row r="26" spans="1:9" x14ac:dyDescent="0.3">
      <c r="B26" s="102" t="s">
        <v>19</v>
      </c>
      <c r="C26" s="102"/>
      <c r="D26" s="102"/>
      <c r="E26" s="28">
        <v>0.16</v>
      </c>
      <c r="F26" s="59">
        <v>0.16</v>
      </c>
      <c r="G26" s="29"/>
      <c r="H26" s="30"/>
      <c r="I26" s="3"/>
    </row>
    <row r="27" spans="1:9" x14ac:dyDescent="0.3">
      <c r="B27" s="102" t="s">
        <v>20</v>
      </c>
      <c r="C27" s="102"/>
      <c r="D27" s="102"/>
      <c r="E27" s="28">
        <v>0.04</v>
      </c>
      <c r="F27" s="59">
        <v>0.04</v>
      </c>
      <c r="G27" s="29"/>
      <c r="H27" s="30"/>
      <c r="I27" s="3"/>
    </row>
    <row r="28" spans="1:9" x14ac:dyDescent="0.3">
      <c r="B28" s="102" t="s">
        <v>21</v>
      </c>
      <c r="C28" s="102"/>
      <c r="D28" s="102"/>
      <c r="E28" s="28">
        <v>0.25</v>
      </c>
      <c r="F28" s="59">
        <v>0.25</v>
      </c>
      <c r="G28" s="29"/>
      <c r="H28" s="30"/>
      <c r="I28" s="3"/>
    </row>
    <row r="29" spans="1:9" x14ac:dyDescent="0.3">
      <c r="B29" s="102" t="s">
        <v>22</v>
      </c>
      <c r="C29" s="102"/>
      <c r="D29" s="103"/>
      <c r="E29" s="28">
        <v>7.0000000000000007E-2</v>
      </c>
      <c r="F29" s="61">
        <v>6.9000000000000006E-2</v>
      </c>
      <c r="G29" s="29"/>
      <c r="H29" s="30"/>
      <c r="I29" s="3"/>
    </row>
    <row r="30" spans="1:9" x14ac:dyDescent="0.3">
      <c r="B30" s="102" t="s">
        <v>38</v>
      </c>
      <c r="C30" s="102"/>
      <c r="D30" s="103"/>
      <c r="E30" s="28">
        <v>0.03</v>
      </c>
      <c r="F30" s="61">
        <v>2.1000000000000001E-2</v>
      </c>
      <c r="G30" s="29"/>
      <c r="H30" s="30"/>
      <c r="I30" s="3"/>
    </row>
    <row r="31" spans="1:9" x14ac:dyDescent="0.3">
      <c r="B31" s="102" t="s">
        <v>40</v>
      </c>
      <c r="C31" s="102"/>
      <c r="D31" s="103"/>
      <c r="E31" s="28">
        <v>0.3</v>
      </c>
      <c r="F31" s="59">
        <v>0.3</v>
      </c>
      <c r="G31" s="29"/>
      <c r="H31" s="30"/>
      <c r="I31" s="3"/>
    </row>
    <row r="32" spans="1:9" s="52" customFormat="1" x14ac:dyDescent="0.3">
      <c r="A32" s="1"/>
      <c r="B32" s="93" t="s">
        <v>76</v>
      </c>
      <c r="C32" s="94"/>
      <c r="D32" s="94"/>
      <c r="E32" s="31"/>
      <c r="F32" s="60"/>
      <c r="G32" s="81"/>
      <c r="H32" s="33"/>
      <c r="I32" s="51"/>
    </row>
    <row r="33" spans="1:9" x14ac:dyDescent="0.3">
      <c r="B33" s="102" t="s">
        <v>39</v>
      </c>
      <c r="C33" s="102"/>
      <c r="D33" s="102"/>
      <c r="E33" s="28">
        <v>0.02</v>
      </c>
      <c r="F33" s="59">
        <v>0.02</v>
      </c>
      <c r="G33" s="29"/>
      <c r="H33" s="30"/>
      <c r="I33" s="3"/>
    </row>
    <row r="34" spans="1:9" x14ac:dyDescent="0.3">
      <c r="B34" s="105" t="s">
        <v>23</v>
      </c>
      <c r="C34" s="106"/>
      <c r="D34" s="107"/>
      <c r="E34" s="34">
        <f>SUM(E23:E28)+SUM(E29:E33)</f>
        <v>1</v>
      </c>
      <c r="F34" s="62">
        <f>SUM(F23:F33)</f>
        <v>0.99</v>
      </c>
      <c r="G34" s="62">
        <f>SUM(G23:G33)</f>
        <v>0</v>
      </c>
      <c r="H34" s="64">
        <f>SUM(H23:H33)</f>
        <v>0</v>
      </c>
      <c r="I34" s="3"/>
    </row>
    <row r="35" spans="1:9" x14ac:dyDescent="0.3">
      <c r="B35" s="14"/>
      <c r="C35" s="14"/>
      <c r="D35" s="14"/>
      <c r="E35" s="14"/>
      <c r="F35" s="14"/>
      <c r="G35" s="14"/>
      <c r="H35" s="14"/>
      <c r="I35" s="3"/>
    </row>
    <row r="36" spans="1:9" ht="17.100000000000001" customHeight="1" x14ac:dyDescent="0.3">
      <c r="A36" s="35" t="s">
        <v>36</v>
      </c>
      <c r="B36" s="100" t="s">
        <v>10</v>
      </c>
      <c r="C36" s="100"/>
      <c r="D36" s="100"/>
      <c r="E36" s="100"/>
      <c r="F36" s="100"/>
      <c r="G36" s="100"/>
      <c r="H36" s="100"/>
      <c r="I36" s="36"/>
    </row>
    <row r="37" spans="1:9" ht="17.100000000000001" customHeight="1" x14ac:dyDescent="0.3">
      <c r="A37" s="35"/>
      <c r="B37" s="108" t="s">
        <v>31</v>
      </c>
      <c r="C37" s="108"/>
      <c r="D37" s="108"/>
      <c r="E37" s="108"/>
      <c r="F37" s="108"/>
      <c r="G37" s="108"/>
      <c r="H37" s="37"/>
      <c r="I37" s="36"/>
    </row>
    <row r="38" spans="1:9" ht="15" customHeight="1" x14ac:dyDescent="0.3">
      <c r="B38" s="110" t="s">
        <v>12</v>
      </c>
      <c r="C38" s="110"/>
      <c r="D38" s="110"/>
      <c r="E38" s="110"/>
      <c r="F38" s="110"/>
      <c r="G38" s="110"/>
      <c r="I38" s="36"/>
    </row>
    <row r="39" spans="1:9" ht="15" customHeight="1" x14ac:dyDescent="0.3">
      <c r="B39" s="38"/>
      <c r="C39" s="38"/>
      <c r="D39" s="38"/>
      <c r="E39" s="38"/>
      <c r="F39" s="18" t="s">
        <v>24</v>
      </c>
      <c r="G39" s="39" t="s">
        <v>25</v>
      </c>
      <c r="I39" s="36"/>
    </row>
    <row r="40" spans="1:9" x14ac:dyDescent="0.3">
      <c r="B40" s="36" t="s">
        <v>26</v>
      </c>
      <c r="C40" s="36"/>
      <c r="D40" s="36"/>
      <c r="E40" s="36"/>
      <c r="F40" s="40"/>
      <c r="G40" s="24"/>
      <c r="H40" s="65">
        <f>IF(F40&gt;0,F40,(H34*G40))</f>
        <v>0</v>
      </c>
      <c r="I40" s="36"/>
    </row>
    <row r="41" spans="1:9" x14ac:dyDescent="0.3">
      <c r="B41" s="41" t="s">
        <v>27</v>
      </c>
      <c r="C41" s="41"/>
      <c r="D41" s="41"/>
      <c r="E41" s="41"/>
      <c r="F41" s="40"/>
      <c r="G41" s="24"/>
      <c r="H41" s="65">
        <f>IF(F41&gt;0,F41,(H34*G41))</f>
        <v>0</v>
      </c>
      <c r="I41" s="36"/>
    </row>
    <row r="42" spans="1:9" ht="15" customHeight="1" x14ac:dyDescent="0.3">
      <c r="B42" s="99" t="s">
        <v>34</v>
      </c>
      <c r="C42" s="99"/>
      <c r="D42" s="99"/>
      <c r="E42" s="99"/>
      <c r="F42" s="42"/>
      <c r="G42" s="43"/>
      <c r="H42" s="66">
        <f>IF(H40&gt;0,H34-H40,H34+H41)</f>
        <v>0</v>
      </c>
      <c r="I42" s="36"/>
    </row>
    <row r="43" spans="1:9" x14ac:dyDescent="0.3">
      <c r="A43" s="44"/>
      <c r="B43" s="45"/>
      <c r="C43" s="45"/>
      <c r="D43" s="45"/>
      <c r="E43" s="45"/>
      <c r="F43" s="46"/>
      <c r="G43" s="46"/>
      <c r="H43" s="47"/>
      <c r="I43" s="48"/>
    </row>
    <row r="44" spans="1:9" ht="15" customHeight="1" x14ac:dyDescent="0.3">
      <c r="A44" s="35" t="s">
        <v>54</v>
      </c>
      <c r="B44" s="1" t="s">
        <v>55</v>
      </c>
      <c r="C44" s="49"/>
      <c r="D44" s="3"/>
      <c r="E44" s="3"/>
      <c r="F44" s="49"/>
      <c r="G44" s="49"/>
      <c r="H44" s="49"/>
    </row>
    <row r="45" spans="1:9" x14ac:dyDescent="0.3">
      <c r="B45" s="95" t="s">
        <v>56</v>
      </c>
      <c r="C45" s="96"/>
      <c r="D45" s="96"/>
      <c r="E45" s="96"/>
      <c r="F45" s="96"/>
      <c r="G45" s="96"/>
      <c r="H45" s="96"/>
    </row>
    <row r="46" spans="1:9" x14ac:dyDescent="0.3">
      <c r="B46" s="3"/>
      <c r="C46" s="3"/>
      <c r="D46" s="3"/>
      <c r="E46" s="3"/>
      <c r="F46" s="49" t="s">
        <v>32</v>
      </c>
      <c r="G46" s="39" t="s">
        <v>25</v>
      </c>
      <c r="H46" s="50"/>
    </row>
    <row r="47" spans="1:9" x14ac:dyDescent="0.3">
      <c r="B47" s="85"/>
      <c r="C47" s="86"/>
      <c r="D47" s="86"/>
      <c r="F47" s="53"/>
      <c r="G47" s="54"/>
      <c r="H47" s="67">
        <f>IF(F47&gt;0,(H42*F47),(H42*G47))</f>
        <v>0</v>
      </c>
    </row>
    <row r="48" spans="1:9" x14ac:dyDescent="0.3">
      <c r="B48" s="89" t="s">
        <v>57</v>
      </c>
      <c r="C48" s="89"/>
      <c r="D48" s="89"/>
      <c r="E48" s="89"/>
      <c r="F48" s="90" t="s">
        <v>58</v>
      </c>
      <c r="G48" s="91"/>
      <c r="H48" s="68">
        <f>H42+H47</f>
        <v>0</v>
      </c>
    </row>
    <row r="49" spans="1:10" x14ac:dyDescent="0.3">
      <c r="B49" s="3"/>
      <c r="F49" s="55"/>
      <c r="G49" s="55"/>
      <c r="H49" s="55"/>
    </row>
    <row r="50" spans="1:10" x14ac:dyDescent="0.3">
      <c r="A50" s="44"/>
      <c r="B50" s="45"/>
      <c r="C50" s="45"/>
      <c r="D50" s="45"/>
      <c r="E50" s="45"/>
      <c r="F50" s="46"/>
      <c r="G50" s="46"/>
      <c r="H50" s="47"/>
      <c r="I50" s="48"/>
    </row>
    <row r="51" spans="1:10" ht="15" customHeight="1" x14ac:dyDescent="0.3">
      <c r="A51" s="35" t="s">
        <v>64</v>
      </c>
      <c r="B51" s="1" t="s">
        <v>1</v>
      </c>
      <c r="C51" s="49"/>
      <c r="D51" s="3"/>
      <c r="E51" s="3"/>
      <c r="F51" s="49"/>
      <c r="G51" s="49"/>
      <c r="H51" s="49"/>
    </row>
    <row r="52" spans="1:10" x14ac:dyDescent="0.3">
      <c r="B52" s="95" t="s">
        <v>61</v>
      </c>
      <c r="C52" s="96"/>
      <c r="D52" s="96"/>
      <c r="E52" s="96"/>
      <c r="F52" s="96"/>
      <c r="G52" s="96"/>
      <c r="H52" s="96"/>
    </row>
    <row r="53" spans="1:10" x14ac:dyDescent="0.3">
      <c r="B53" s="3"/>
      <c r="C53" s="3"/>
      <c r="D53" s="3"/>
      <c r="E53" s="3"/>
      <c r="F53" s="49" t="s">
        <v>32</v>
      </c>
      <c r="G53" s="39" t="s">
        <v>25</v>
      </c>
      <c r="H53" s="50"/>
      <c r="J53" s="56"/>
    </row>
    <row r="54" spans="1:10" x14ac:dyDescent="0.3">
      <c r="B54" s="85"/>
      <c r="C54" s="86"/>
      <c r="D54" s="86"/>
      <c r="F54" s="53"/>
      <c r="G54" s="54"/>
      <c r="H54" s="67">
        <f>IF(F54&gt;0,(H48*F54),(H48*G54))</f>
        <v>0</v>
      </c>
    </row>
    <row r="55" spans="1:10" x14ac:dyDescent="0.3">
      <c r="B55" s="89" t="s">
        <v>28</v>
      </c>
      <c r="C55" s="89"/>
      <c r="D55" s="89"/>
      <c r="E55" s="89"/>
      <c r="F55" s="90" t="s">
        <v>59</v>
      </c>
      <c r="G55" s="91"/>
      <c r="H55" s="68">
        <f>H48+H54</f>
        <v>0</v>
      </c>
    </row>
    <row r="56" spans="1:10" x14ac:dyDescent="0.3">
      <c r="B56" s="3"/>
      <c r="F56" s="55"/>
      <c r="G56" s="55"/>
      <c r="H56" s="55"/>
    </row>
    <row r="57" spans="1:10" ht="15" thickBot="1" x14ac:dyDescent="0.35">
      <c r="A57" s="57" t="s">
        <v>49</v>
      </c>
      <c r="B57" s="92" t="s">
        <v>80</v>
      </c>
      <c r="C57" s="92"/>
      <c r="D57" s="21"/>
      <c r="E57" s="21"/>
      <c r="F57" s="21"/>
      <c r="G57" s="21"/>
      <c r="H57" s="3"/>
    </row>
    <row r="58" spans="1:10" ht="15" thickBot="1" x14ac:dyDescent="0.35">
      <c r="A58" s="35"/>
      <c r="B58" s="83" t="s">
        <v>60</v>
      </c>
      <c r="C58" s="84"/>
      <c r="D58" s="84"/>
      <c r="E58" s="84"/>
      <c r="F58" s="84"/>
      <c r="G58" s="58"/>
      <c r="H58" s="69">
        <f>H55</f>
        <v>0</v>
      </c>
    </row>
    <row r="59" spans="1:10" x14ac:dyDescent="0.3">
      <c r="B59" s="3"/>
      <c r="C59" s="3"/>
      <c r="D59" s="3"/>
      <c r="E59" s="3"/>
      <c r="F59" s="55"/>
      <c r="G59" s="55"/>
      <c r="H59" s="55"/>
    </row>
    <row r="60" spans="1:10" x14ac:dyDescent="0.3">
      <c r="B60" s="3"/>
      <c r="C60" s="3"/>
      <c r="D60" s="3"/>
      <c r="E60" s="3"/>
      <c r="F60" s="55"/>
      <c r="G60" s="55"/>
      <c r="H60" s="55"/>
    </row>
  </sheetData>
  <sheetProtection algorithmName="SHA-512" hashValue="2wyk6IonQtLl0vA+WWVhzeOh0FeT+nfnzca1/2Umx2MhcEzN0sOr2bNtXH7p2RJxXypgSwFoChjArtGXOl7tbQ==" saltValue="YOnTQCiP8eo5m36jx2/dng==" spinCount="100000" sheet="1" objects="1" scenarios="1"/>
  <mergeCells count="37">
    <mergeCell ref="B58:F58"/>
    <mergeCell ref="B38:G38"/>
    <mergeCell ref="B42:E42"/>
    <mergeCell ref="B45:H45"/>
    <mergeCell ref="B47:D47"/>
    <mergeCell ref="B48:E48"/>
    <mergeCell ref="F48:G48"/>
    <mergeCell ref="B57:C57"/>
    <mergeCell ref="B52:H52"/>
    <mergeCell ref="B54:D54"/>
    <mergeCell ref="B55:E55"/>
    <mergeCell ref="F55:G55"/>
    <mergeCell ref="B37:G37"/>
    <mergeCell ref="B24:D24"/>
    <mergeCell ref="B26:D26"/>
    <mergeCell ref="B27:D27"/>
    <mergeCell ref="B28:D28"/>
    <mergeCell ref="B25:D25"/>
    <mergeCell ref="B29:D29"/>
    <mergeCell ref="B32:D32"/>
    <mergeCell ref="B30:D30"/>
    <mergeCell ref="B31:D31"/>
    <mergeCell ref="B33:D33"/>
    <mergeCell ref="B34:D34"/>
    <mergeCell ref="B36:H36"/>
    <mergeCell ref="B23:D23"/>
    <mergeCell ref="D1:H1"/>
    <mergeCell ref="C3:H3"/>
    <mergeCell ref="B5:F5"/>
    <mergeCell ref="B7:H7"/>
    <mergeCell ref="B8:H8"/>
    <mergeCell ref="B10:H11"/>
    <mergeCell ref="B14:F14"/>
    <mergeCell ref="B15:H15"/>
    <mergeCell ref="B18:G18"/>
    <mergeCell ref="B19:C19"/>
    <mergeCell ref="B22:D22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headerFooter scaleWithDoc="0">
    <oddHeader>&amp;R&amp;"Arial,Fett"&amp;14 &amp;"Arial,Standard"&amp;11
&amp;8(Honorarangebot HOAI)</oddHeader>
    <oddFooter>&amp;L&amp;"Arial,Standard"&amp;8ZVS Saarlouis, Stand 09/2024&amp;R&amp;"Arial,Standard"&amp;8&amp;P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7AED-AB52-4D3B-9773-B743F61E54EF}">
  <dimension ref="A1:I34"/>
  <sheetViews>
    <sheetView zoomScaleNormal="100" workbookViewId="0">
      <selection activeCell="H18" sqref="H18"/>
    </sheetView>
  </sheetViews>
  <sheetFormatPr baseColWidth="10" defaultColWidth="11.44140625" defaultRowHeight="14.4" x14ac:dyDescent="0.3"/>
  <cols>
    <col min="1" max="1" width="7.44140625" style="1" customWidth="1"/>
    <col min="2" max="2" width="24.5546875" style="4" customWidth="1"/>
    <col min="3" max="3" width="10.88671875" style="4" customWidth="1"/>
    <col min="4" max="4" width="4.6640625" style="4" customWidth="1"/>
    <col min="5" max="5" width="8.6640625" style="4" customWidth="1"/>
    <col min="6" max="8" width="17" style="4" customWidth="1"/>
    <col min="9" max="16384" width="11.44140625" style="4"/>
  </cols>
  <sheetData>
    <row r="1" spans="1:9" ht="18" customHeight="1" x14ac:dyDescent="0.3">
      <c r="B1" s="2" t="s">
        <v>3</v>
      </c>
      <c r="C1" s="3"/>
      <c r="D1" s="104" t="s">
        <v>81</v>
      </c>
      <c r="E1" s="104"/>
      <c r="F1" s="104"/>
      <c r="G1" s="104"/>
      <c r="H1" s="104"/>
      <c r="I1" s="3"/>
    </row>
    <row r="2" spans="1:9" ht="17.399999999999999" x14ac:dyDescent="0.3">
      <c r="B2" s="2"/>
      <c r="C2" s="3"/>
      <c r="D2" s="3"/>
      <c r="E2" s="3"/>
      <c r="F2" s="5"/>
      <c r="G2" s="5"/>
      <c r="H2" s="6"/>
      <c r="I2" s="3"/>
    </row>
    <row r="3" spans="1:9" ht="18" customHeight="1" x14ac:dyDescent="0.3">
      <c r="B3" s="7" t="s">
        <v>33</v>
      </c>
      <c r="C3" s="109"/>
      <c r="D3" s="109"/>
      <c r="E3" s="109"/>
      <c r="F3" s="109"/>
      <c r="G3" s="109"/>
      <c r="H3" s="109"/>
      <c r="I3" s="3"/>
    </row>
    <row r="4" spans="1:9" x14ac:dyDescent="0.3">
      <c r="B4" s="8"/>
      <c r="C4" s="9"/>
      <c r="D4" s="9"/>
      <c r="E4" s="9"/>
      <c r="F4" s="10"/>
      <c r="G4" s="10"/>
      <c r="H4" s="11"/>
      <c r="I4" s="3"/>
    </row>
    <row r="5" spans="1:9" x14ac:dyDescent="0.3">
      <c r="B5" s="111" t="s">
        <v>67</v>
      </c>
      <c r="C5" s="112"/>
      <c r="D5" s="112"/>
      <c r="E5" s="112"/>
      <c r="F5" s="113"/>
      <c r="G5" s="12" t="s">
        <v>69</v>
      </c>
      <c r="H5" s="12" t="s">
        <v>70</v>
      </c>
      <c r="I5" s="3"/>
    </row>
    <row r="6" spans="1:9" x14ac:dyDescent="0.3">
      <c r="B6" s="8"/>
      <c r="C6" s="9"/>
      <c r="D6" s="9"/>
      <c r="E6" s="9"/>
      <c r="F6" s="10"/>
      <c r="G6" s="10"/>
      <c r="H6" s="13"/>
      <c r="I6" s="3"/>
    </row>
    <row r="7" spans="1:9" ht="15" customHeight="1" x14ac:dyDescent="0.3">
      <c r="B7" s="114" t="s">
        <v>8</v>
      </c>
      <c r="C7" s="114"/>
      <c r="D7" s="114"/>
      <c r="E7" s="114"/>
      <c r="F7" s="114"/>
      <c r="G7" s="114"/>
      <c r="H7" s="114"/>
      <c r="I7" s="3"/>
    </row>
    <row r="8" spans="1:9" ht="17.100000000000001" customHeight="1" x14ac:dyDescent="0.3">
      <c r="B8" s="87" t="s">
        <v>7</v>
      </c>
      <c r="C8" s="88"/>
      <c r="D8" s="88"/>
      <c r="E8" s="88"/>
      <c r="F8" s="88"/>
      <c r="G8" s="88"/>
      <c r="H8" s="88"/>
      <c r="I8" s="3"/>
    </row>
    <row r="9" spans="1:9" x14ac:dyDescent="0.3">
      <c r="B9" s="14"/>
      <c r="C9" s="14"/>
      <c r="D9" s="14"/>
      <c r="E9" s="14"/>
      <c r="F9" s="14"/>
      <c r="G9" s="14"/>
      <c r="H9" s="14"/>
      <c r="I9" s="3"/>
    </row>
    <row r="10" spans="1:9" ht="15" customHeight="1" x14ac:dyDescent="0.3">
      <c r="A10" s="1" t="s">
        <v>2</v>
      </c>
      <c r="B10" s="115" t="s">
        <v>11</v>
      </c>
      <c r="C10" s="115"/>
      <c r="D10" s="115"/>
      <c r="E10" s="115"/>
      <c r="F10" s="115"/>
      <c r="G10" s="115"/>
      <c r="H10" s="115"/>
      <c r="I10" s="3"/>
    </row>
    <row r="11" spans="1:9" ht="15" customHeight="1" x14ac:dyDescent="0.3">
      <c r="B11" s="115"/>
      <c r="C11" s="115"/>
      <c r="D11" s="115"/>
      <c r="E11" s="115"/>
      <c r="F11" s="115"/>
      <c r="G11" s="115"/>
      <c r="H11" s="115"/>
      <c r="I11" s="3"/>
    </row>
    <row r="12" spans="1:9" ht="15" customHeight="1" x14ac:dyDescent="0.3">
      <c r="B12" s="15"/>
      <c r="C12" s="15"/>
      <c r="D12" s="15"/>
      <c r="E12" s="15"/>
      <c r="F12" s="15"/>
      <c r="G12" s="15"/>
      <c r="H12" s="15"/>
      <c r="I12" s="3"/>
    </row>
    <row r="13" spans="1:9" ht="15" thickBot="1" x14ac:dyDescent="0.35">
      <c r="A13" s="57" t="s">
        <v>71</v>
      </c>
      <c r="B13" s="116" t="s">
        <v>82</v>
      </c>
      <c r="C13" s="116"/>
      <c r="D13" s="21"/>
      <c r="E13" s="21"/>
      <c r="F13" s="21"/>
      <c r="G13" s="21"/>
      <c r="H13" s="3"/>
    </row>
    <row r="14" spans="1:9" x14ac:dyDescent="0.3">
      <c r="A14" s="35"/>
      <c r="B14" s="117" t="s">
        <v>83</v>
      </c>
      <c r="C14" s="118"/>
      <c r="D14" s="118"/>
      <c r="E14" s="118"/>
      <c r="F14" s="118"/>
      <c r="G14" s="70"/>
      <c r="H14" s="77">
        <f>Gebäude!H58</f>
        <v>0</v>
      </c>
    </row>
    <row r="15" spans="1:9" ht="15" thickBot="1" x14ac:dyDescent="0.35">
      <c r="A15" s="35"/>
      <c r="B15" s="122" t="s">
        <v>84</v>
      </c>
      <c r="C15" s="123"/>
      <c r="D15" s="123"/>
      <c r="E15" s="123"/>
      <c r="F15" s="123"/>
      <c r="G15" s="71"/>
      <c r="H15" s="78">
        <f>Freianlagen!H58</f>
        <v>0</v>
      </c>
    </row>
    <row r="16" spans="1:9" ht="15" thickBot="1" x14ac:dyDescent="0.35">
      <c r="A16" s="35"/>
      <c r="B16" s="119" t="s">
        <v>85</v>
      </c>
      <c r="C16" s="120"/>
      <c r="D16" s="120"/>
      <c r="E16" s="120"/>
      <c r="F16" s="121"/>
      <c r="G16" s="58"/>
      <c r="H16" s="69">
        <f>H14+H15</f>
        <v>0</v>
      </c>
    </row>
    <row r="17" spans="1:9" x14ac:dyDescent="0.3">
      <c r="B17" s="124" t="s">
        <v>29</v>
      </c>
      <c r="C17" s="125"/>
      <c r="D17" s="125"/>
      <c r="E17" s="125"/>
      <c r="F17" s="125"/>
      <c r="G17" s="72">
        <v>0.19</v>
      </c>
      <c r="H17" s="79">
        <f>H16*G17</f>
        <v>0</v>
      </c>
    </row>
    <row r="18" spans="1:9" ht="30" customHeight="1" thickBot="1" x14ac:dyDescent="0.35">
      <c r="B18" s="126" t="s">
        <v>30</v>
      </c>
      <c r="C18" s="127"/>
      <c r="D18" s="127"/>
      <c r="E18" s="127"/>
      <c r="F18" s="127"/>
      <c r="G18" s="73"/>
      <c r="H18" s="80">
        <f>H16+H17</f>
        <v>0</v>
      </c>
    </row>
    <row r="19" spans="1:9" x14ac:dyDescent="0.3">
      <c r="B19" s="3"/>
      <c r="C19" s="3"/>
      <c r="D19" s="3"/>
      <c r="E19" s="3"/>
      <c r="F19" s="55"/>
      <c r="G19" s="55"/>
      <c r="H19" s="55"/>
    </row>
    <row r="20" spans="1:9" x14ac:dyDescent="0.3">
      <c r="B20" s="3"/>
      <c r="C20" s="3"/>
      <c r="D20" s="3"/>
      <c r="E20" s="3"/>
      <c r="F20" s="55"/>
      <c r="G20" s="55"/>
      <c r="H20" s="55"/>
    </row>
    <row r="21" spans="1:9" x14ac:dyDescent="0.3">
      <c r="A21" s="74" t="s">
        <v>65</v>
      </c>
      <c r="B21" s="1" t="s">
        <v>41</v>
      </c>
      <c r="C21" s="3"/>
      <c r="D21" s="3"/>
      <c r="E21" s="3"/>
      <c r="F21" s="55"/>
      <c r="G21" s="55"/>
      <c r="H21" s="55"/>
    </row>
    <row r="22" spans="1:9" x14ac:dyDescent="0.3">
      <c r="B22" s="3" t="s">
        <v>42</v>
      </c>
      <c r="C22" s="3"/>
      <c r="D22" s="3"/>
      <c r="E22" s="3"/>
      <c r="F22" s="55"/>
      <c r="G22" s="55"/>
      <c r="H22" s="55"/>
    </row>
    <row r="23" spans="1:9" x14ac:dyDescent="0.3">
      <c r="B23" s="3"/>
      <c r="C23" s="3"/>
      <c r="D23" s="3"/>
      <c r="E23" s="3"/>
      <c r="F23" s="55"/>
      <c r="G23" s="55"/>
      <c r="H23" s="55"/>
    </row>
    <row r="24" spans="1:9" x14ac:dyDescent="0.3">
      <c r="B24" s="1"/>
      <c r="C24" s="3"/>
      <c r="D24" s="3"/>
      <c r="E24" s="3"/>
      <c r="F24" s="49"/>
      <c r="G24" s="49"/>
      <c r="H24" s="23" t="s">
        <v>43</v>
      </c>
      <c r="I24" s="3"/>
    </row>
    <row r="25" spans="1:9" x14ac:dyDescent="0.3">
      <c r="B25" s="128" t="s">
        <v>44</v>
      </c>
      <c r="C25" s="129"/>
      <c r="D25" s="129"/>
      <c r="E25" s="129"/>
      <c r="F25" s="129"/>
      <c r="G25" s="130"/>
      <c r="H25" s="75"/>
    </row>
    <row r="26" spans="1:9" x14ac:dyDescent="0.3">
      <c r="B26" s="128" t="s">
        <v>45</v>
      </c>
      <c r="C26" s="129"/>
      <c r="D26" s="129"/>
      <c r="E26" s="129"/>
      <c r="F26" s="129"/>
      <c r="G26" s="130"/>
      <c r="H26" s="75"/>
    </row>
    <row r="27" spans="1:9" x14ac:dyDescent="0.3">
      <c r="B27" s="128" t="s">
        <v>46</v>
      </c>
      <c r="C27" s="129"/>
      <c r="D27" s="129"/>
      <c r="E27" s="129"/>
      <c r="F27" s="129"/>
      <c r="G27" s="130"/>
      <c r="H27" s="76"/>
    </row>
    <row r="28" spans="1:9" ht="15" customHeight="1" x14ac:dyDescent="0.3">
      <c r="B28" s="131" t="s">
        <v>47</v>
      </c>
      <c r="C28" s="132"/>
      <c r="D28" s="132"/>
      <c r="E28" s="132"/>
      <c r="F28" s="132"/>
      <c r="G28" s="133"/>
      <c r="H28" s="137"/>
    </row>
    <row r="29" spans="1:9" x14ac:dyDescent="0.3">
      <c r="B29" s="134"/>
      <c r="C29" s="135"/>
      <c r="D29" s="135"/>
      <c r="E29" s="135"/>
      <c r="F29" s="135"/>
      <c r="G29" s="136"/>
      <c r="H29" s="138"/>
    </row>
    <row r="30" spans="1:9" ht="15" customHeight="1" x14ac:dyDescent="0.3">
      <c r="B30" s="139" t="s">
        <v>48</v>
      </c>
      <c r="C30" s="140"/>
      <c r="D30" s="140"/>
      <c r="E30" s="140"/>
      <c r="F30" s="140"/>
      <c r="G30" s="141"/>
      <c r="H30" s="76"/>
    </row>
    <row r="33" spans="2:8" x14ac:dyDescent="0.3">
      <c r="B33" s="142"/>
      <c r="C33" s="142"/>
      <c r="D33" s="142"/>
      <c r="E33" s="143"/>
      <c r="F33" s="142"/>
      <c r="G33" s="142"/>
      <c r="H33" s="142"/>
    </row>
    <row r="34" spans="2:8" x14ac:dyDescent="0.3">
      <c r="B34" s="144" t="s">
        <v>62</v>
      </c>
      <c r="C34" s="144"/>
      <c r="D34" s="144"/>
      <c r="E34" s="144" t="s">
        <v>63</v>
      </c>
      <c r="F34" s="144"/>
      <c r="G34" s="144"/>
      <c r="H34" s="144"/>
    </row>
  </sheetData>
  <sheetProtection algorithmName="SHA-512" hashValue="/DBQJQn6oyFJJ4HwUfhm34uJ3o33A97QxiaMJSI6pIqLK9npE51SJyWdUIvt2D45WLfLo0AhHyl3yPWTbsuHDQ==" saltValue="MQJYChc1oLOwEqZkiiykyQ==" spinCount="100000" sheet="1" objects="1" scenarios="1"/>
  <mergeCells count="22">
    <mergeCell ref="B34:D34"/>
    <mergeCell ref="E34:H34"/>
    <mergeCell ref="B28:G29"/>
    <mergeCell ref="H28:H29"/>
    <mergeCell ref="B30:G30"/>
    <mergeCell ref="B33:D33"/>
    <mergeCell ref="E33:H33"/>
    <mergeCell ref="B17:F17"/>
    <mergeCell ref="B18:F18"/>
    <mergeCell ref="B25:G25"/>
    <mergeCell ref="B26:G26"/>
    <mergeCell ref="B27:G27"/>
    <mergeCell ref="B13:C13"/>
    <mergeCell ref="B14:F14"/>
    <mergeCell ref="B16:F16"/>
    <mergeCell ref="B15:F15"/>
    <mergeCell ref="D1:H1"/>
    <mergeCell ref="C3:H3"/>
    <mergeCell ref="B5:F5"/>
    <mergeCell ref="B7:H7"/>
    <mergeCell ref="B8:H8"/>
    <mergeCell ref="B10:H11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headerFooter scaleWithDoc="0">
    <oddHeader>&amp;R&amp;"Arial,Fett"&amp;14 &amp;"Arial,Standard"&amp;11
&amp;8(Honorarangebot HOAI)</oddHeader>
    <oddFooter>&amp;L&amp;"Arial,Standard"&amp;8ZVS Saarlouis, Stand 09/2024&amp;R&amp;"Arial,Standard"&amp;8&amp;P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Gebäude</vt:lpstr>
      <vt:lpstr>Freianlagen</vt:lpstr>
      <vt:lpstr>Angebotsendpreis</vt:lpstr>
      <vt:lpstr>Angebotsendpreis!an_summe_angebot</vt:lpstr>
    </vt:vector>
  </TitlesOfParts>
  <Company>StMB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III.16.2a Honorarangebot nach HOAI</dc:title>
  <dc:subject>III.16.2a Honorarangebot nach HOAI</dc:subject>
  <dc:creator>Z5</dc:creator>
  <cp:lastModifiedBy>Trenz, Alexander</cp:lastModifiedBy>
  <cp:lastPrinted>2026-10-20T10:04:59Z</cp:lastPrinted>
  <dcterms:created xsi:type="dcterms:W3CDTF">2016-04-28T13:33:43Z</dcterms:created>
  <dcterms:modified xsi:type="dcterms:W3CDTF">2026-10-26T11:52:33Z</dcterms:modified>
</cp:coreProperties>
</file>