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mt20\SG-4\ZVS\Vergaben\26\10\000 A-Sanierung Kinderplanschbecken\Los 1-Freianlage\"/>
    </mc:Choice>
  </mc:AlternateContent>
  <xr:revisionPtr revIDLastSave="0" documentId="13_ncr:1_{50101402-F9D2-49DE-B40C-F447CFF2E8E9}" xr6:coauthVersionLast="47" xr6:coauthVersionMax="47" xr10:uidLastSave="{00000000-0000-0000-0000-000000000000}"/>
  <bookViews>
    <workbookView xWindow="28680" yWindow="-120" windowWidth="29040" windowHeight="15720" tabRatio="383" xr2:uid="{00000000-000D-0000-FFFF-FFFF00000000}"/>
  </bookViews>
  <sheets>
    <sheet name="Honorar gemäß HOAI" sheetId="1" r:id="rId1"/>
  </sheets>
  <definedNames>
    <definedName name="an_summe_angebot">'Honorar gemäß HOAI'!$H$65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1" l="1"/>
  <c r="H32" i="1"/>
  <c r="E32" i="1"/>
  <c r="F32" i="1" l="1"/>
  <c r="H39" i="1" l="1"/>
  <c r="H38" i="1"/>
  <c r="H40" i="1" l="1"/>
  <c r="H45" i="1" s="1"/>
  <c r="H46" i="1" s="1"/>
  <c r="H52" i="1" l="1"/>
  <c r="H53" i="1" s="1"/>
  <c r="H56" i="1" s="1"/>
  <c r="C86" i="1" l="1"/>
  <c r="F86" i="1" s="1"/>
  <c r="H57" i="1"/>
  <c r="H58" i="1" s="1"/>
</calcChain>
</file>

<file path=xl/sharedStrings.xml><?xml version="1.0" encoding="utf-8"?>
<sst xmlns="http://schemas.openxmlformats.org/spreadsheetml/2006/main" count="85" uniqueCount="82">
  <si>
    <t>v.H.-Satz</t>
  </si>
  <si>
    <t>Nebenkosten</t>
  </si>
  <si>
    <t>1.</t>
  </si>
  <si>
    <t>Honorarangebot</t>
  </si>
  <si>
    <t>Diese Schätzung ist nicht verbindlich, sondern dient nur als Orientierungshilfe.</t>
  </si>
  <si>
    <t>Die anrechenbaren Kosten betragen voraussichtlich:</t>
  </si>
  <si>
    <t>1.1</t>
  </si>
  <si>
    <r>
      <t>(</t>
    </r>
    <r>
      <rPr>
        <sz val="11"/>
        <rFont val="Arial"/>
        <family val="2"/>
      </rPr>
      <t>Blaue Felder</t>
    </r>
    <r>
      <rPr>
        <sz val="11"/>
        <color theme="1"/>
        <rFont val="Arial"/>
        <family val="2"/>
      </rPr>
      <t xml:space="preserve"> sind von der Vergabestelle, </t>
    </r>
    <r>
      <rPr>
        <sz val="11"/>
        <rFont val="Arial"/>
        <family val="2"/>
      </rPr>
      <t>gelbe</t>
    </r>
    <r>
      <rPr>
        <sz val="11"/>
        <color theme="1"/>
        <rFont val="Arial"/>
        <family val="2"/>
      </rPr>
      <t xml:space="preserve"> vom Bieter auszufüllen)</t>
    </r>
  </si>
  <si>
    <r>
      <t xml:space="preserve">Ich/Wir biete(n) die Ausführung der beschriebenen Leistungen </t>
    </r>
    <r>
      <rPr>
        <b/>
        <sz val="11"/>
        <rFont val="Arial"/>
        <family val="2"/>
      </rPr>
      <t>wie folgt</t>
    </r>
    <r>
      <rPr>
        <b/>
        <sz val="11"/>
        <color theme="1"/>
        <rFont val="Arial"/>
        <family val="2"/>
      </rPr>
      <t xml:space="preserve"> an:</t>
    </r>
  </si>
  <si>
    <t>Honorarsatz</t>
  </si>
  <si>
    <t xml:space="preserve">Ab- bzw. Zuschlag zum Honorar für Grundleistungen </t>
  </si>
  <si>
    <t>Honorar gemäß der Verordnung über die Honorare für Architekten- und Ingenieurleistungen (HOAI) in der zur Zeit des Zuschlages gültigen Fassung</t>
  </si>
  <si>
    <t>nicht eindeutige Angaben führen zum Ausschluss des Angebots</t>
  </si>
  <si>
    <t>1.2.</t>
  </si>
  <si>
    <t>Grundleistungen</t>
  </si>
  <si>
    <t>Angebot (%)</t>
  </si>
  <si>
    <t>Honorar gesamt (€)</t>
  </si>
  <si>
    <t>LPH 1 (Grundlagenermittlung)</t>
  </si>
  <si>
    <t>LPH 2 (Vorplanung)</t>
  </si>
  <si>
    <t>LPH 3 (Entwurfsplanung)</t>
  </si>
  <si>
    <t>LPH 4 (Genehmigungsplanung)</t>
  </si>
  <si>
    <t>LPH 5 (Ausführungsplanung)</t>
  </si>
  <si>
    <t>LPH 6 (Vorbereitung der Vergabe)</t>
  </si>
  <si>
    <t>Nettohonorar Grundleistungen</t>
  </si>
  <si>
    <t>Angebot (€)</t>
  </si>
  <si>
    <t>Angebot (v.H.-Satz)</t>
  </si>
  <si>
    <t>Abschlag</t>
  </si>
  <si>
    <t>Zuschlag</t>
  </si>
  <si>
    <t>Zwischensumme Nebenkosten</t>
  </si>
  <si>
    <t>Angebotsendpreis</t>
  </si>
  <si>
    <t>Umsatzsteuer</t>
  </si>
  <si>
    <t>Gesamthonorar (brutto)</t>
  </si>
  <si>
    <r>
      <t xml:space="preserve">als absoluter Betrag </t>
    </r>
    <r>
      <rPr>
        <b/>
        <i/>
        <u/>
        <sz val="9"/>
        <color theme="1"/>
        <rFont val="Arial"/>
        <family val="2"/>
      </rPr>
      <t>oder</t>
    </r>
    <r>
      <rPr>
        <i/>
        <sz val="9"/>
        <color theme="1"/>
        <rFont val="Arial"/>
        <family val="2"/>
      </rPr>
      <t xml:space="preserve"> als Prozentsatz auf Grundleistungen</t>
    </r>
  </si>
  <si>
    <t>Vertrag</t>
  </si>
  <si>
    <t>Bieter</t>
  </si>
  <si>
    <t>Zwischensumme Ab-/Zuschlag</t>
  </si>
  <si>
    <t>Vertrag (%)</t>
  </si>
  <si>
    <t>1.3</t>
  </si>
  <si>
    <t>(€)</t>
  </si>
  <si>
    <t>LPH 7 (Mitwirkung bei der Vergabe)</t>
  </si>
  <si>
    <t>LPH 9 (Objektbetreuung)</t>
  </si>
  <si>
    <t>LPH 8 (Objektüberwachung)</t>
  </si>
  <si>
    <t xml:space="preserve">Stundensätze </t>
  </si>
  <si>
    <t xml:space="preserve">Die Stundensätze werden bei der Wertung nicht berücksichtigt </t>
  </si>
  <si>
    <t>EUR/Stunde</t>
  </si>
  <si>
    <t>Geschäftsführer / Führungspersonal</t>
  </si>
  <si>
    <t>Planungsingenieure / Meister / Projektleiter</t>
  </si>
  <si>
    <t>Projektmitarbeiter</t>
  </si>
  <si>
    <t>Für den technischen Zeichner und sonstigen Mitarbeiter mit vergleichbarer Qualifikation</t>
  </si>
  <si>
    <t>Kaufmännisches Personal</t>
  </si>
  <si>
    <t>1.6</t>
  </si>
  <si>
    <t>Leistungsstufe 1</t>
  </si>
  <si>
    <r>
      <t xml:space="preserve">Abweichung vom </t>
    </r>
    <r>
      <rPr>
        <b/>
        <sz val="11"/>
        <color theme="1"/>
        <rFont val="Arial"/>
        <family val="2"/>
      </rPr>
      <t>Basissatz</t>
    </r>
  </si>
  <si>
    <t>HOAI (%)</t>
  </si>
  <si>
    <t>Leistungsstufe 2 (auf Abruf)</t>
  </si>
  <si>
    <t>26/10/011 - Kleinkinderbereich - Los 1 - Freianlagen</t>
  </si>
  <si>
    <t>1.4</t>
  </si>
  <si>
    <t>Umbauzuschlag</t>
  </si>
  <si>
    <r>
      <t xml:space="preserve">Der Umbauzuschlag (UZS) wird auf das Netto-Grundhonorar zzgl. Zu-/Abschlag </t>
    </r>
    <r>
      <rPr>
        <b/>
        <sz val="9"/>
        <rFont val="Arial"/>
        <family val="2"/>
      </rPr>
      <t xml:space="preserve">insgesamt </t>
    </r>
    <r>
      <rPr>
        <sz val="9"/>
        <rFont val="Arial"/>
        <family val="2"/>
      </rPr>
      <t>wie folgt angerechnet:</t>
    </r>
  </si>
  <si>
    <t>Zwischensumme Umbauzuschlag</t>
  </si>
  <si>
    <t>(auf GL, Zu-/Abschlag)</t>
  </si>
  <si>
    <t>(auf GL, Zu-/Abschlag, UZS)</t>
  </si>
  <si>
    <t>Gesamthonorar (netto) (Grundhonorar + Zu-/Abschlag + UZS + NK)</t>
  </si>
  <si>
    <r>
      <t xml:space="preserve">Die Nebenkosten werden auf Netto-Grundhonorar zzgl. Zu-/Abschlag und UZS </t>
    </r>
    <r>
      <rPr>
        <b/>
        <sz val="9"/>
        <rFont val="Arial"/>
        <family val="2"/>
      </rPr>
      <t xml:space="preserve">insgesamt </t>
    </r>
    <r>
      <rPr>
        <sz val="9"/>
        <rFont val="Arial"/>
        <family val="2"/>
      </rPr>
      <t>wie folgt in Rechnung gestellt:</t>
    </r>
  </si>
  <si>
    <r>
      <t xml:space="preserve">Der Auftraggeber geht von Honorarzone </t>
    </r>
    <r>
      <rPr>
        <b/>
        <sz val="11"/>
        <color theme="1"/>
        <rFont val="Arial"/>
        <family val="2"/>
      </rPr>
      <t>III</t>
    </r>
    <r>
      <rPr>
        <sz val="11"/>
        <color theme="1"/>
        <rFont val="Arial"/>
        <family val="2"/>
      </rPr>
      <t xml:space="preserve"> aus</t>
    </r>
  </si>
  <si>
    <t>Ort, Datum</t>
  </si>
  <si>
    <t>Vorname, Name der erklärenden Person</t>
  </si>
  <si>
    <t>1,5</t>
  </si>
  <si>
    <t>2.</t>
  </si>
  <si>
    <t>3.</t>
  </si>
  <si>
    <t>Kopplungsnachlass (Kombinationsrabatt)</t>
  </si>
  <si>
    <t>Die Bieter haben die Möglichkeit, einen Rabatt für den Fall anzubieten, dass ihnen oder in Bietergemein-</t>
  </si>
  <si>
    <t>schaft der Zuschlag für mehrere Lose erteilt wird (Kopplungsnachlass). Der rabattierte Preis je Los</t>
  </si>
  <si>
    <r>
      <t xml:space="preserve">wird für die Wertung berücksichtigt, wenn dieser im Hinblick auf die Wertung </t>
    </r>
    <r>
      <rPr>
        <b/>
        <u/>
        <sz val="11"/>
        <color theme="1"/>
        <rFont val="Arial"/>
        <family val="2"/>
      </rPr>
      <t>jedes einzelnen Loses</t>
    </r>
    <r>
      <rPr>
        <sz val="11"/>
        <color theme="1"/>
        <rFont val="Arial"/>
        <family val="2"/>
      </rPr>
      <t xml:space="preserve"> dazu</t>
    </r>
  </si>
  <si>
    <t xml:space="preserve">führt, das der Bieter / die Bietergemeinschaft das wirtschaftlichste Angebot zu dem Los eingereicht hat. </t>
  </si>
  <si>
    <t>Der Kopplungsnachlass ist dabei ausdrücklich von der weiteren Beauftragung der angegebenen Lose</t>
  </si>
  <si>
    <t>abhängig.</t>
  </si>
  <si>
    <r>
      <t xml:space="preserve">Für den Fall, dass der Zuschlag für Los 1 </t>
    </r>
    <r>
      <rPr>
        <u/>
        <sz val="11"/>
        <color theme="1"/>
        <rFont val="Arial"/>
        <family val="2"/>
      </rPr>
      <t>und</t>
    </r>
    <r>
      <rPr>
        <sz val="11"/>
        <color theme="1"/>
        <rFont val="Arial"/>
        <family val="2"/>
      </rPr>
      <t xml:space="preserve"> Los 2 erteilt wird, wird folgender Rabatt auf das Gesamt-</t>
    </r>
  </si>
  <si>
    <t>honorar (netto, Grundleistungen Leistungsstufen 1+2 inkl. Zu-/Abschlag inkl. UZS inkl. NK) gewährt:</t>
  </si>
  <si>
    <t>Rabatt in €</t>
  </si>
  <si>
    <r>
      <t xml:space="preserve">Rabatt auf das Gesamthonorar (netto) für </t>
    </r>
    <r>
      <rPr>
        <b/>
        <sz val="11"/>
        <color theme="1"/>
        <rFont val="Arial"/>
        <family val="2"/>
      </rPr>
      <t>Los 1</t>
    </r>
    <r>
      <rPr>
        <sz val="11"/>
        <color theme="1"/>
        <rFont val="Arial"/>
        <family val="2"/>
      </rPr>
      <t xml:space="preserve"> in %</t>
    </r>
  </si>
  <si>
    <r>
      <t xml:space="preserve">zu wertender Gesamtpreis für </t>
    </r>
    <r>
      <rPr>
        <b/>
        <sz val="11"/>
        <color theme="1"/>
        <rFont val="Arial"/>
        <family val="2"/>
      </rPr>
      <t>Los 1</t>
    </r>
    <r>
      <rPr>
        <sz val="11"/>
        <color theme="1"/>
        <rFont val="Arial"/>
        <family val="2"/>
      </rPr>
      <t xml:space="preserve"> (netto, rabattiert) in Loskombination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</si>
</sst>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00000"/>
    <numFmt numFmtId="166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 tint="-4.9989318521683403E-2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9"/>
      <color theme="1"/>
      <name val="Arial"/>
      <family val="2"/>
    </font>
    <font>
      <strike/>
      <sz val="11"/>
      <color theme="1"/>
      <name val="Arial"/>
      <family val="2"/>
    </font>
    <font>
      <b/>
      <i/>
      <u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3" tint="0.3999755851924192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u/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6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165" fontId="7" fillId="0" borderId="0" xfId="0" applyNumberFormat="1" applyFont="1" applyAlignment="1" applyProtection="1">
      <alignment horizontal="left" vertical="top" wrapText="1"/>
      <protection locked="0"/>
    </xf>
    <xf numFmtId="165" fontId="7" fillId="0" borderId="0" xfId="0" applyNumberFormat="1" applyFont="1" applyAlignment="1" applyProtection="1">
      <alignment horizontal="left" wrapText="1"/>
      <protection locked="0"/>
    </xf>
    <xf numFmtId="165" fontId="7" fillId="0" borderId="0" xfId="0" applyNumberFormat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164" fontId="1" fillId="0" borderId="0" xfId="3" applyNumberForma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4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right"/>
      <protection locked="0"/>
    </xf>
    <xf numFmtId="9" fontId="7" fillId="3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13" fillId="5" borderId="2" xfId="0" applyFont="1" applyFill="1" applyBorder="1" applyAlignment="1" applyProtection="1">
      <alignment horizontal="left"/>
      <protection locked="0"/>
    </xf>
    <xf numFmtId="0" fontId="13" fillId="5" borderId="4" xfId="0" applyFont="1" applyFill="1" applyBorder="1" applyAlignment="1" applyProtection="1">
      <alignment horizontal="left"/>
      <protection locked="0"/>
    </xf>
    <xf numFmtId="0" fontId="13" fillId="5" borderId="1" xfId="0" applyFont="1" applyFill="1" applyBorder="1" applyAlignment="1" applyProtection="1">
      <alignment horizontal="left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6" fontId="12" fillId="6" borderId="1" xfId="4" applyNumberFormat="1" applyFont="1" applyFill="1" applyBorder="1" applyAlignment="1" applyProtection="1">
      <alignment horizontal="right"/>
      <protection locked="0"/>
    </xf>
    <xf numFmtId="166" fontId="7" fillId="3" borderId="1" xfId="0" applyNumberFormat="1" applyFont="1" applyFill="1" applyBorder="1" applyAlignment="1" applyProtection="1">
      <alignment horizontal="right"/>
      <protection locked="0"/>
    </xf>
    <xf numFmtId="164" fontId="8" fillId="3" borderId="1" xfId="0" applyNumberFormat="1" applyFont="1" applyFill="1" applyBorder="1" applyAlignment="1" applyProtection="1">
      <alignment horizontal="right"/>
      <protection locked="0"/>
    </xf>
    <xf numFmtId="166" fontId="7" fillId="6" borderId="1" xfId="0" applyNumberFormat="1" applyFont="1" applyFill="1" applyBorder="1" applyAlignment="1" applyProtection="1">
      <alignment horizontal="right"/>
      <protection locked="0"/>
    </xf>
    <xf numFmtId="164" fontId="8" fillId="6" borderId="1" xfId="0" applyNumberFormat="1" applyFont="1" applyFill="1" applyBorder="1" applyAlignment="1" applyProtection="1">
      <alignment horizontal="right"/>
      <protection locked="0"/>
    </xf>
    <xf numFmtId="0" fontId="13" fillId="5" borderId="2" xfId="0" applyFont="1" applyFill="1" applyBorder="1" applyAlignment="1" applyProtection="1">
      <alignment horizontal="left" vertical="top" wrapText="1"/>
      <protection locked="0"/>
    </xf>
    <xf numFmtId="0" fontId="13" fillId="5" borderId="4" xfId="0" applyFont="1" applyFill="1" applyBorder="1" applyAlignment="1" applyProtection="1">
      <alignment horizontal="left" vertical="top" wrapText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66" fontId="7" fillId="5" borderId="1" xfId="0" applyNumberFormat="1" applyFont="1" applyFill="1" applyBorder="1" applyAlignment="1" applyProtection="1">
      <alignment horizontal="right"/>
      <protection locked="0"/>
    </xf>
    <xf numFmtId="164" fontId="8" fillId="5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5" borderId="2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5" borderId="3" xfId="0" applyFont="1" applyFill="1" applyBorder="1" applyAlignment="1" applyProtection="1">
      <alignment horizontal="right" vertical="top" wrapText="1"/>
      <protection locked="0"/>
    </xf>
    <xf numFmtId="166" fontId="12" fillId="5" borderId="3" xfId="0" applyNumberFormat="1" applyFont="1" applyFill="1" applyBorder="1" applyAlignment="1" applyProtection="1">
      <alignment horizontal="right" vertical="top" wrapText="1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4" fillId="0" borderId="0" xfId="0" applyFont="1" applyAlignment="1" applyProtection="1">
      <alignment horizontal="center"/>
      <protection locked="0"/>
    </xf>
    <xf numFmtId="44" fontId="7" fillId="3" borderId="1" xfId="2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horizontal="right" vertical="center" wrapText="1"/>
      <protection locked="0"/>
    </xf>
    <xf numFmtId="44" fontId="7" fillId="0" borderId="0" xfId="2" applyFont="1" applyFill="1" applyBorder="1" applyAlignment="1" applyProtection="1">
      <alignment horizontal="right"/>
      <protection locked="0"/>
    </xf>
    <xf numFmtId="9" fontId="7" fillId="0" borderId="0" xfId="0" applyNumberFormat="1" applyFont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Border="1" applyAlignment="1" applyProtection="1">
      <alignment horizontal="right" vertical="top" wrapText="1"/>
      <protection locked="0"/>
    </xf>
    <xf numFmtId="9" fontId="12" fillId="0" borderId="0" xfId="4" applyFont="1" applyFill="1" applyBorder="1" applyAlignment="1" applyProtection="1">
      <alignment horizontal="center"/>
      <protection locked="0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wrapText="1"/>
      <protection locked="0"/>
    </xf>
    <xf numFmtId="0" fontId="1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9" fontId="2" fillId="4" borderId="1" xfId="4" applyFont="1" applyFill="1" applyBorder="1" applyAlignment="1" applyProtection="1">
      <alignment horizontal="right"/>
      <protection locked="0"/>
    </xf>
    <xf numFmtId="9" fontId="4" fillId="3" borderId="1" xfId="4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9" fontId="20" fillId="0" borderId="15" xfId="4" applyFont="1" applyFill="1" applyBorder="1" applyAlignment="1" applyProtection="1">
      <alignment horizontal="center"/>
      <protection locked="0"/>
    </xf>
    <xf numFmtId="9" fontId="20" fillId="0" borderId="21" xfId="4" applyFont="1" applyFill="1" applyBorder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49" fontId="4" fillId="0" borderId="0" xfId="0" quotePrefix="1" applyNumberFormat="1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2" fillId="5" borderId="5" xfId="0" applyFont="1" applyFill="1" applyBorder="1" applyAlignment="1" applyProtection="1">
      <alignment horizontal="left" vertical="top" wrapText="1"/>
      <protection locked="0"/>
    </xf>
    <xf numFmtId="0" fontId="2" fillId="5" borderId="6" xfId="0" applyFont="1" applyFill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0" fontId="2" fillId="5" borderId="7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left"/>
      <protection locked="0"/>
    </xf>
    <xf numFmtId="10" fontId="8" fillId="5" borderId="2" xfId="4" applyNumberFormat="1" applyFont="1" applyFill="1" applyBorder="1" applyProtection="1">
      <protection locked="0"/>
    </xf>
    <xf numFmtId="0" fontId="4" fillId="5" borderId="8" xfId="0" applyFont="1" applyFill="1" applyBorder="1" applyAlignment="1" applyProtection="1">
      <alignment horizontal="left"/>
      <protection locked="0"/>
    </xf>
    <xf numFmtId="0" fontId="4" fillId="5" borderId="9" xfId="0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Protection="1">
      <protection locked="0"/>
    </xf>
    <xf numFmtId="0" fontId="4" fillId="0" borderId="0" xfId="0" quotePrefix="1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44" fontId="4" fillId="3" borderId="1" xfId="5" applyFont="1" applyFill="1" applyBorder="1" applyAlignment="1" applyProtection="1">
      <alignment horizontal="right" vertical="center"/>
      <protection locked="0"/>
    </xf>
    <xf numFmtId="44" fontId="4" fillId="3" borderId="1" xfId="5" applyFont="1" applyFill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44" fontId="4" fillId="3" borderId="19" xfId="5" applyFont="1" applyFill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44" fontId="0" fillId="3" borderId="20" xfId="5" applyFont="1" applyFill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9" fontId="4" fillId="3" borderId="1" xfId="4" applyFont="1" applyFill="1" applyBorder="1" applyProtection="1"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166" fontId="2" fillId="4" borderId="1" xfId="4" applyNumberFormat="1" applyFont="1" applyFill="1" applyBorder="1" applyAlignment="1" applyProtection="1">
      <alignment horizontal="right"/>
    </xf>
    <xf numFmtId="166" fontId="2" fillId="5" borderId="1" xfId="4" applyNumberFormat="1" applyFont="1" applyFill="1" applyBorder="1" applyAlignment="1" applyProtection="1">
      <alignment horizontal="right"/>
    </xf>
    <xf numFmtId="166" fontId="2" fillId="5" borderId="1" xfId="0" applyNumberFormat="1" applyFont="1" applyFill="1" applyBorder="1" applyAlignment="1" applyProtection="1">
      <alignment vertical="top" wrapText="1"/>
    </xf>
    <xf numFmtId="44" fontId="4" fillId="5" borderId="1" xfId="2" applyFont="1" applyFill="1" applyBorder="1" applyAlignment="1" applyProtection="1">
      <alignment vertical="top" wrapText="1"/>
    </xf>
    <xf numFmtId="164" fontId="15" fillId="4" borderId="1" xfId="3" applyNumberFormat="1" applyFont="1" applyFill="1" applyBorder="1" applyAlignment="1" applyProtection="1">
      <alignment horizontal="right"/>
    </xf>
    <xf numFmtId="44" fontId="2" fillId="5" borderId="1" xfId="2" applyFont="1" applyFill="1" applyBorder="1" applyProtection="1"/>
    <xf numFmtId="44" fontId="4" fillId="5" borderId="1" xfId="2" applyFont="1" applyFill="1" applyBorder="1" applyProtection="1"/>
    <xf numFmtId="164" fontId="2" fillId="5" borderId="1" xfId="0" applyNumberFormat="1" applyFont="1" applyFill="1" applyBorder="1" applyAlignment="1" applyProtection="1">
      <alignment horizontal="right"/>
    </xf>
    <xf numFmtId="164" fontId="4" fillId="5" borderId="1" xfId="0" applyNumberFormat="1" applyFont="1" applyFill="1" applyBorder="1" applyAlignment="1" applyProtection="1">
      <alignment horizontal="right"/>
    </xf>
    <xf numFmtId="164" fontId="2" fillId="5" borderId="12" xfId="0" applyNumberFormat="1" applyFont="1" applyFill="1" applyBorder="1" applyProtection="1"/>
    <xf numFmtId="164" fontId="8" fillId="5" borderId="13" xfId="0" applyNumberFormat="1" applyFont="1" applyFill="1" applyBorder="1" applyProtection="1"/>
    <xf numFmtId="164" fontId="7" fillId="5" borderId="14" xfId="0" applyNumberFormat="1" applyFont="1" applyFill="1" applyBorder="1" applyProtection="1"/>
    <xf numFmtId="164" fontId="21" fillId="7" borderId="2" xfId="0" applyNumberFormat="1" applyFont="1" applyFill="1" applyBorder="1" applyAlignment="1" applyProtection="1">
      <alignment horizontal="center"/>
    </xf>
    <xf numFmtId="0" fontId="21" fillId="7" borderId="4" xfId="0" applyFont="1" applyFill="1" applyBorder="1" applyAlignment="1" applyProtection="1">
      <alignment horizontal="center"/>
    </xf>
    <xf numFmtId="0" fontId="21" fillId="7" borderId="3" xfId="0" applyFont="1" applyFill="1" applyBorder="1" applyAlignment="1" applyProtection="1">
      <alignment horizontal="center"/>
    </xf>
    <xf numFmtId="164" fontId="4" fillId="7" borderId="2" xfId="4" applyNumberFormat="1" applyFont="1" applyFill="1" applyBorder="1" applyAlignment="1" applyProtection="1">
      <alignment horizontal="right"/>
    </xf>
    <xf numFmtId="9" fontId="4" fillId="7" borderId="4" xfId="4" applyFont="1" applyFill="1" applyBorder="1" applyAlignment="1" applyProtection="1">
      <alignment horizontal="right"/>
    </xf>
    <xf numFmtId="9" fontId="4" fillId="7" borderId="3" xfId="4" applyFont="1" applyFill="1" applyBorder="1" applyAlignment="1" applyProtection="1">
      <alignment horizontal="right"/>
    </xf>
  </cellXfs>
  <cellStyles count="6">
    <cellStyle name="20 % - Akzent1" xfId="3" builtinId="30"/>
    <cellStyle name="Prozent" xfId="4" builtinId="5"/>
    <cellStyle name="Standard" xfId="0" builtinId="0"/>
    <cellStyle name="Standard 3" xfId="1" xr:uid="{00000000-0005-0000-0000-000002000000}"/>
    <cellStyle name="Währung" xfId="2" builtinId="4"/>
    <cellStyle name="Währung 2" xfId="5" xr:uid="{C6D85929-96CE-4BA5-B9C1-A3D0D2725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90"/>
  <sheetViews>
    <sheetView tabSelected="1" zoomScaleNormal="100" workbookViewId="0">
      <selection activeCell="H58" sqref="H58"/>
    </sheetView>
  </sheetViews>
  <sheetFormatPr baseColWidth="10" defaultRowHeight="15" x14ac:dyDescent="0.25"/>
  <cols>
    <col min="1" max="1" width="7.42578125" style="1" customWidth="1"/>
    <col min="2" max="2" width="24.5703125" style="5" customWidth="1"/>
    <col min="3" max="3" width="10.85546875" style="5" customWidth="1"/>
    <col min="4" max="4" width="4.7109375" style="5" customWidth="1"/>
    <col min="5" max="5" width="8.7109375" style="5" customWidth="1"/>
    <col min="6" max="8" width="17" style="5" customWidth="1"/>
    <col min="9" max="16384" width="11.42578125" style="5"/>
  </cols>
  <sheetData>
    <row r="1" spans="1:9" ht="18" customHeight="1" x14ac:dyDescent="0.25">
      <c r="B1" s="2" t="s">
        <v>3</v>
      </c>
      <c r="C1" s="3"/>
      <c r="D1" s="4" t="s">
        <v>55</v>
      </c>
      <c r="E1" s="4"/>
      <c r="F1" s="4"/>
      <c r="G1" s="4"/>
      <c r="H1" s="4"/>
      <c r="I1" s="3"/>
    </row>
    <row r="2" spans="1:9" ht="18" x14ac:dyDescent="0.25">
      <c r="B2" s="2"/>
      <c r="C2" s="3"/>
      <c r="D2" s="3"/>
      <c r="E2" s="3"/>
      <c r="F2" s="6"/>
      <c r="G2" s="6"/>
      <c r="H2" s="7"/>
      <c r="I2" s="3"/>
    </row>
    <row r="3" spans="1:9" ht="18" customHeight="1" x14ac:dyDescent="0.25">
      <c r="B3" s="8" t="s">
        <v>34</v>
      </c>
      <c r="C3" s="9"/>
      <c r="D3" s="9"/>
      <c r="E3" s="9"/>
      <c r="F3" s="9"/>
      <c r="G3" s="9"/>
      <c r="H3" s="9"/>
      <c r="I3" s="3"/>
    </row>
    <row r="4" spans="1:9" ht="18" x14ac:dyDescent="0.25">
      <c r="B4" s="2"/>
      <c r="C4" s="3"/>
      <c r="D4" s="3"/>
      <c r="E4" s="3"/>
      <c r="F4" s="6"/>
      <c r="G4" s="10"/>
      <c r="H4" s="11"/>
      <c r="I4" s="3"/>
    </row>
    <row r="5" spans="1:9" ht="18" x14ac:dyDescent="0.25">
      <c r="B5" s="2"/>
      <c r="C5" s="3"/>
      <c r="D5" s="3"/>
      <c r="E5" s="3"/>
      <c r="F5" s="6"/>
      <c r="G5" s="6"/>
      <c r="H5" s="7"/>
      <c r="I5" s="3"/>
    </row>
    <row r="6" spans="1:9" ht="15" customHeight="1" x14ac:dyDescent="0.25">
      <c r="B6" s="12" t="s">
        <v>8</v>
      </c>
      <c r="C6" s="12"/>
      <c r="D6" s="12"/>
      <c r="E6" s="12"/>
      <c r="F6" s="12"/>
      <c r="G6" s="12"/>
      <c r="H6" s="12"/>
      <c r="I6" s="3"/>
    </row>
    <row r="7" spans="1:9" ht="17.100000000000001" customHeight="1" x14ac:dyDescent="0.25">
      <c r="B7" s="13" t="s">
        <v>7</v>
      </c>
      <c r="C7" s="14"/>
      <c r="D7" s="14"/>
      <c r="E7" s="14"/>
      <c r="F7" s="14"/>
      <c r="G7" s="14"/>
      <c r="H7" s="14"/>
      <c r="I7" s="3"/>
    </row>
    <row r="8" spans="1:9" x14ac:dyDescent="0.25">
      <c r="B8" s="15"/>
      <c r="C8" s="15"/>
      <c r="D8" s="15"/>
      <c r="E8" s="15"/>
      <c r="F8" s="15"/>
      <c r="G8" s="15"/>
      <c r="H8" s="15"/>
      <c r="I8" s="3"/>
    </row>
    <row r="9" spans="1:9" ht="15" customHeight="1" x14ac:dyDescent="0.25">
      <c r="A9" s="1" t="s">
        <v>2</v>
      </c>
      <c r="B9" s="16" t="s">
        <v>11</v>
      </c>
      <c r="C9" s="16"/>
      <c r="D9" s="16"/>
      <c r="E9" s="16"/>
      <c r="F9" s="16"/>
      <c r="G9" s="16"/>
      <c r="H9" s="16"/>
      <c r="I9" s="3"/>
    </row>
    <row r="10" spans="1:9" ht="15" customHeight="1" x14ac:dyDescent="0.25">
      <c r="B10" s="16"/>
      <c r="C10" s="16"/>
      <c r="D10" s="16"/>
      <c r="E10" s="16"/>
      <c r="F10" s="16"/>
      <c r="G10" s="16"/>
      <c r="H10" s="16"/>
      <c r="I10" s="3"/>
    </row>
    <row r="11" spans="1:9" ht="15" customHeight="1" x14ac:dyDescent="0.25">
      <c r="B11" s="17"/>
      <c r="C11" s="17"/>
      <c r="D11" s="17"/>
      <c r="E11" s="17"/>
      <c r="F11" s="17"/>
      <c r="G11" s="17"/>
      <c r="H11" s="17"/>
      <c r="I11" s="3"/>
    </row>
    <row r="12" spans="1:9" ht="15" customHeight="1" x14ac:dyDescent="0.25">
      <c r="B12" s="18"/>
      <c r="C12" s="19"/>
      <c r="D12" s="19"/>
      <c r="E12" s="19"/>
      <c r="F12" s="19"/>
      <c r="G12" s="20"/>
      <c r="H12" s="21" t="s">
        <v>38</v>
      </c>
      <c r="I12" s="3"/>
    </row>
    <row r="13" spans="1:9" ht="15" customHeight="1" x14ac:dyDescent="0.25">
      <c r="B13" s="13" t="s">
        <v>5</v>
      </c>
      <c r="C13" s="14"/>
      <c r="D13" s="14"/>
      <c r="E13" s="14"/>
      <c r="F13" s="14"/>
      <c r="G13" s="22"/>
      <c r="H13" s="129">
        <v>1055000</v>
      </c>
      <c r="I13" s="3"/>
    </row>
    <row r="14" spans="1:9" ht="15" customHeight="1" x14ac:dyDescent="0.25">
      <c r="B14" s="13" t="s">
        <v>4</v>
      </c>
      <c r="C14" s="14"/>
      <c r="D14" s="14"/>
      <c r="E14" s="14"/>
      <c r="F14" s="14"/>
      <c r="G14" s="14"/>
      <c r="H14" s="14"/>
      <c r="I14" s="3"/>
    </row>
    <row r="15" spans="1:9" ht="15" customHeight="1" x14ac:dyDescent="0.25">
      <c r="B15" s="23"/>
      <c r="C15" s="15"/>
      <c r="D15" s="15"/>
      <c r="E15" s="15"/>
      <c r="F15" s="15"/>
      <c r="G15" s="15"/>
      <c r="H15" s="15"/>
      <c r="I15" s="3"/>
    </row>
    <row r="16" spans="1:9" ht="17.100000000000001" customHeight="1" x14ac:dyDescent="0.25">
      <c r="A16" s="24" t="s">
        <v>6</v>
      </c>
      <c r="B16" s="1" t="s">
        <v>9</v>
      </c>
      <c r="C16" s="1"/>
      <c r="D16" s="15"/>
      <c r="E16" s="15"/>
      <c r="F16" s="15"/>
      <c r="G16" s="15"/>
      <c r="H16" s="15"/>
      <c r="I16" s="3"/>
    </row>
    <row r="17" spans="1:9" x14ac:dyDescent="0.25">
      <c r="B17" s="25" t="s">
        <v>64</v>
      </c>
      <c r="C17" s="25"/>
      <c r="D17" s="25"/>
      <c r="E17" s="25"/>
      <c r="F17" s="25"/>
      <c r="G17" s="25"/>
      <c r="H17" s="26" t="s">
        <v>0</v>
      </c>
      <c r="I17" s="3"/>
    </row>
    <row r="18" spans="1:9" x14ac:dyDescent="0.25">
      <c r="B18" s="25" t="s">
        <v>52</v>
      </c>
      <c r="C18" s="25"/>
      <c r="D18" s="15"/>
      <c r="E18" s="15"/>
      <c r="F18" s="15"/>
      <c r="G18" s="15"/>
      <c r="H18" s="27"/>
      <c r="I18" s="3"/>
    </row>
    <row r="19" spans="1:9" x14ac:dyDescent="0.25">
      <c r="B19" s="15"/>
      <c r="C19" s="15"/>
      <c r="D19" s="15"/>
      <c r="E19" s="15"/>
      <c r="F19" s="15"/>
      <c r="G19" s="15"/>
      <c r="H19" s="15"/>
      <c r="I19" s="3"/>
    </row>
    <row r="20" spans="1:9" ht="30" x14ac:dyDescent="0.25">
      <c r="A20" s="1" t="s">
        <v>13</v>
      </c>
      <c r="B20" s="1" t="s">
        <v>14</v>
      </c>
      <c r="C20" s="15"/>
      <c r="D20" s="15"/>
      <c r="E20" s="28" t="s">
        <v>53</v>
      </c>
      <c r="F20" s="28" t="s">
        <v>36</v>
      </c>
      <c r="G20" s="28" t="s">
        <v>15</v>
      </c>
      <c r="H20" s="28" t="s">
        <v>16</v>
      </c>
      <c r="I20" s="3"/>
    </row>
    <row r="21" spans="1:9" x14ac:dyDescent="0.25">
      <c r="B21" s="29" t="s">
        <v>51</v>
      </c>
      <c r="C21" s="30"/>
      <c r="D21" s="30"/>
      <c r="E21" s="31"/>
      <c r="F21" s="32"/>
      <c r="G21" s="32"/>
      <c r="H21" s="32"/>
      <c r="I21" s="3"/>
    </row>
    <row r="22" spans="1:9" x14ac:dyDescent="0.25">
      <c r="B22" s="33" t="s">
        <v>17</v>
      </c>
      <c r="C22" s="33"/>
      <c r="D22" s="33"/>
      <c r="E22" s="34">
        <v>0.03</v>
      </c>
      <c r="F22" s="125">
        <v>0.03</v>
      </c>
      <c r="G22" s="35"/>
      <c r="H22" s="36"/>
      <c r="I22" s="3"/>
    </row>
    <row r="23" spans="1:9" x14ac:dyDescent="0.25">
      <c r="B23" s="33" t="s">
        <v>18</v>
      </c>
      <c r="C23" s="33"/>
      <c r="D23" s="33"/>
      <c r="E23" s="34">
        <v>0.1</v>
      </c>
      <c r="F23" s="125">
        <v>0.1</v>
      </c>
      <c r="G23" s="35"/>
      <c r="H23" s="36"/>
      <c r="I23" s="3"/>
    </row>
    <row r="24" spans="1:9" x14ac:dyDescent="0.25">
      <c r="B24" s="33" t="s">
        <v>19</v>
      </c>
      <c r="C24" s="33"/>
      <c r="D24" s="33"/>
      <c r="E24" s="34">
        <v>0.16</v>
      </c>
      <c r="F24" s="125">
        <v>0.16</v>
      </c>
      <c r="G24" s="35"/>
      <c r="H24" s="36"/>
      <c r="I24" s="3"/>
    </row>
    <row r="25" spans="1:9" x14ac:dyDescent="0.25">
      <c r="B25" s="33" t="s">
        <v>20</v>
      </c>
      <c r="C25" s="33"/>
      <c r="D25" s="33"/>
      <c r="E25" s="34">
        <v>0.04</v>
      </c>
      <c r="F25" s="125">
        <v>0</v>
      </c>
      <c r="G25" s="37"/>
      <c r="H25" s="38"/>
      <c r="I25" s="3"/>
    </row>
    <row r="26" spans="1:9" x14ac:dyDescent="0.25">
      <c r="B26" s="33" t="s">
        <v>21</v>
      </c>
      <c r="C26" s="33"/>
      <c r="D26" s="33"/>
      <c r="E26" s="34">
        <v>0.25</v>
      </c>
      <c r="F26" s="125">
        <v>0.25</v>
      </c>
      <c r="G26" s="35"/>
      <c r="H26" s="36"/>
      <c r="I26" s="3"/>
    </row>
    <row r="27" spans="1:9" x14ac:dyDescent="0.25">
      <c r="B27" s="39" t="s">
        <v>54</v>
      </c>
      <c r="C27" s="40"/>
      <c r="D27" s="40"/>
      <c r="E27" s="41"/>
      <c r="F27" s="126"/>
      <c r="G27" s="42"/>
      <c r="H27" s="43"/>
      <c r="I27" s="3"/>
    </row>
    <row r="28" spans="1:9" x14ac:dyDescent="0.25">
      <c r="B28" s="33" t="s">
        <v>22</v>
      </c>
      <c r="C28" s="33"/>
      <c r="D28" s="44"/>
      <c r="E28" s="34">
        <v>7.0000000000000007E-2</v>
      </c>
      <c r="F28" s="125">
        <v>6.9000000000000006E-2</v>
      </c>
      <c r="G28" s="35"/>
      <c r="H28" s="36"/>
      <c r="I28" s="3"/>
    </row>
    <row r="29" spans="1:9" x14ac:dyDescent="0.25">
      <c r="B29" s="33" t="s">
        <v>39</v>
      </c>
      <c r="C29" s="33"/>
      <c r="D29" s="44"/>
      <c r="E29" s="34">
        <v>0.03</v>
      </c>
      <c r="F29" s="125">
        <v>2.1000000000000001E-2</v>
      </c>
      <c r="G29" s="35"/>
      <c r="H29" s="36"/>
      <c r="I29" s="3"/>
    </row>
    <row r="30" spans="1:9" x14ac:dyDescent="0.25">
      <c r="B30" s="33" t="s">
        <v>41</v>
      </c>
      <c r="C30" s="33"/>
      <c r="D30" s="44"/>
      <c r="E30" s="34">
        <v>0.3</v>
      </c>
      <c r="F30" s="125">
        <v>0.3</v>
      </c>
      <c r="G30" s="35"/>
      <c r="H30" s="36"/>
      <c r="I30" s="3"/>
    </row>
    <row r="31" spans="1:9" x14ac:dyDescent="0.25">
      <c r="B31" s="33" t="s">
        <v>40</v>
      </c>
      <c r="C31" s="33"/>
      <c r="D31" s="33"/>
      <c r="E31" s="34">
        <v>0.02</v>
      </c>
      <c r="F31" s="125">
        <v>0</v>
      </c>
      <c r="G31" s="37"/>
      <c r="H31" s="38"/>
      <c r="I31" s="3"/>
    </row>
    <row r="32" spans="1:9" x14ac:dyDescent="0.25">
      <c r="B32" s="45" t="s">
        <v>23</v>
      </c>
      <c r="C32" s="46"/>
      <c r="D32" s="47"/>
      <c r="E32" s="48">
        <f>SUM(E22:E26)+SUM(E28:E31)</f>
        <v>1</v>
      </c>
      <c r="F32" s="127">
        <f>SUM(F22:F31)</f>
        <v>0.92999999999999994</v>
      </c>
      <c r="G32" s="127">
        <f>SUM(G22:G31)</f>
        <v>0</v>
      </c>
      <c r="H32" s="128">
        <f>SUM(H22:H31)</f>
        <v>0</v>
      </c>
      <c r="I32" s="3"/>
    </row>
    <row r="33" spans="1:9" x14ac:dyDescent="0.25">
      <c r="B33" s="15"/>
      <c r="C33" s="15"/>
      <c r="D33" s="15"/>
      <c r="E33" s="15"/>
      <c r="F33" s="15"/>
      <c r="G33" s="15"/>
      <c r="H33" s="15"/>
      <c r="I33" s="3"/>
    </row>
    <row r="34" spans="1:9" ht="17.100000000000001" customHeight="1" x14ac:dyDescent="0.25">
      <c r="A34" s="49" t="s">
        <v>37</v>
      </c>
      <c r="B34" s="50" t="s">
        <v>10</v>
      </c>
      <c r="C34" s="50"/>
      <c r="D34" s="50"/>
      <c r="E34" s="50"/>
      <c r="F34" s="50"/>
      <c r="G34" s="50"/>
      <c r="H34" s="50"/>
      <c r="I34" s="51"/>
    </row>
    <row r="35" spans="1:9" ht="17.100000000000001" customHeight="1" x14ac:dyDescent="0.25">
      <c r="A35" s="49"/>
      <c r="B35" s="52" t="s">
        <v>32</v>
      </c>
      <c r="C35" s="52"/>
      <c r="D35" s="52"/>
      <c r="E35" s="52"/>
      <c r="F35" s="52"/>
      <c r="G35" s="52"/>
      <c r="H35" s="53"/>
      <c r="I35" s="51"/>
    </row>
    <row r="36" spans="1:9" ht="15" customHeight="1" x14ac:dyDescent="0.25">
      <c r="B36" s="54" t="s">
        <v>12</v>
      </c>
      <c r="C36" s="54"/>
      <c r="D36" s="54"/>
      <c r="E36" s="54"/>
      <c r="F36" s="54"/>
      <c r="G36" s="54"/>
      <c r="I36" s="51"/>
    </row>
    <row r="37" spans="1:9" ht="15" customHeight="1" x14ac:dyDescent="0.25">
      <c r="B37" s="55"/>
      <c r="C37" s="55"/>
      <c r="D37" s="55"/>
      <c r="E37" s="55"/>
      <c r="F37" s="20" t="s">
        <v>24</v>
      </c>
      <c r="G37" s="56" t="s">
        <v>25</v>
      </c>
      <c r="I37" s="51"/>
    </row>
    <row r="38" spans="1:9" x14ac:dyDescent="0.25">
      <c r="B38" s="51" t="s">
        <v>26</v>
      </c>
      <c r="C38" s="51"/>
      <c r="D38" s="51"/>
      <c r="E38" s="51"/>
      <c r="F38" s="57"/>
      <c r="G38" s="27"/>
      <c r="H38" s="130">
        <f>IF(F38&gt;0,F38,(H32*G38))</f>
        <v>0</v>
      </c>
      <c r="I38" s="51"/>
    </row>
    <row r="39" spans="1:9" x14ac:dyDescent="0.25">
      <c r="B39" s="58" t="s">
        <v>27</v>
      </c>
      <c r="C39" s="58"/>
      <c r="D39" s="58"/>
      <c r="E39" s="58"/>
      <c r="F39" s="57"/>
      <c r="G39" s="27"/>
      <c r="H39" s="130">
        <f>IF(F39&gt;0,F39,(H32*G39))</f>
        <v>0</v>
      </c>
      <c r="I39" s="51"/>
    </row>
    <row r="40" spans="1:9" ht="15" customHeight="1" x14ac:dyDescent="0.25">
      <c r="B40" s="59" t="s">
        <v>35</v>
      </c>
      <c r="C40" s="59"/>
      <c r="D40" s="59"/>
      <c r="E40" s="59"/>
      <c r="F40" s="60"/>
      <c r="G40" s="61"/>
      <c r="H40" s="131">
        <f>IF(H38&gt;0,H32-H38,H32+H39)</f>
        <v>0</v>
      </c>
      <c r="I40" s="51"/>
    </row>
    <row r="41" spans="1:9" x14ac:dyDescent="0.25">
      <c r="A41" s="62"/>
      <c r="B41" s="63"/>
      <c r="C41" s="63"/>
      <c r="D41" s="63"/>
      <c r="E41" s="63"/>
      <c r="F41" s="64"/>
      <c r="G41" s="64"/>
      <c r="H41" s="65"/>
      <c r="I41" s="66"/>
    </row>
    <row r="42" spans="1:9" ht="15" customHeight="1" x14ac:dyDescent="0.25">
      <c r="A42" s="49" t="s">
        <v>56</v>
      </c>
      <c r="B42" s="1" t="s">
        <v>57</v>
      </c>
      <c r="C42" s="67"/>
      <c r="D42" s="3"/>
      <c r="E42" s="3"/>
      <c r="F42" s="67"/>
      <c r="G42" s="67"/>
      <c r="H42" s="67"/>
    </row>
    <row r="43" spans="1:9" x14ac:dyDescent="0.25">
      <c r="B43" s="68" t="s">
        <v>58</v>
      </c>
      <c r="C43" s="69"/>
      <c r="D43" s="69"/>
      <c r="E43" s="69"/>
      <c r="F43" s="69"/>
      <c r="G43" s="69"/>
      <c r="H43" s="69"/>
    </row>
    <row r="44" spans="1:9" x14ac:dyDescent="0.25">
      <c r="B44" s="3"/>
      <c r="C44" s="3"/>
      <c r="D44" s="3"/>
      <c r="E44" s="3"/>
      <c r="F44" s="67" t="s">
        <v>33</v>
      </c>
      <c r="G44" s="56" t="s">
        <v>25</v>
      </c>
      <c r="H44" s="70"/>
    </row>
    <row r="45" spans="1:9" x14ac:dyDescent="0.25">
      <c r="B45" s="71"/>
      <c r="C45" s="72"/>
      <c r="D45" s="72"/>
      <c r="F45" s="73"/>
      <c r="G45" s="74"/>
      <c r="H45" s="132">
        <f>IF(F45&gt;0,(H40*F45),(H40*G45))</f>
        <v>0</v>
      </c>
    </row>
    <row r="46" spans="1:9" x14ac:dyDescent="0.25">
      <c r="B46" s="75" t="s">
        <v>59</v>
      </c>
      <c r="C46" s="75"/>
      <c r="D46" s="75"/>
      <c r="E46" s="75"/>
      <c r="F46" s="76" t="s">
        <v>60</v>
      </c>
      <c r="G46" s="77"/>
      <c r="H46" s="133">
        <f>H40+H45</f>
        <v>0</v>
      </c>
    </row>
    <row r="47" spans="1:9" x14ac:dyDescent="0.25">
      <c r="B47" s="3"/>
      <c r="F47" s="78"/>
      <c r="G47" s="78"/>
      <c r="H47" s="78"/>
    </row>
    <row r="48" spans="1:9" x14ac:dyDescent="0.25">
      <c r="A48" s="62"/>
      <c r="B48" s="63"/>
      <c r="C48" s="63"/>
      <c r="D48" s="63"/>
      <c r="E48" s="63"/>
      <c r="F48" s="64"/>
      <c r="G48" s="64"/>
      <c r="H48" s="65"/>
      <c r="I48" s="66"/>
    </row>
    <row r="49" spans="1:10" ht="15" customHeight="1" x14ac:dyDescent="0.25">
      <c r="A49" s="49" t="s">
        <v>67</v>
      </c>
      <c r="B49" s="1" t="s">
        <v>1</v>
      </c>
      <c r="C49" s="67"/>
      <c r="D49" s="3"/>
      <c r="E49" s="3"/>
      <c r="F49" s="67"/>
      <c r="G49" s="67"/>
      <c r="H49" s="67"/>
    </row>
    <row r="50" spans="1:10" x14ac:dyDescent="0.25">
      <c r="B50" s="68" t="s">
        <v>63</v>
      </c>
      <c r="C50" s="69"/>
      <c r="D50" s="69"/>
      <c r="E50" s="69"/>
      <c r="F50" s="69"/>
      <c r="G50" s="69"/>
      <c r="H50" s="69"/>
    </row>
    <row r="51" spans="1:10" x14ac:dyDescent="0.25">
      <c r="B51" s="3"/>
      <c r="C51" s="3"/>
      <c r="D51" s="3"/>
      <c r="E51" s="3"/>
      <c r="F51" s="67" t="s">
        <v>33</v>
      </c>
      <c r="G51" s="56" t="s">
        <v>25</v>
      </c>
      <c r="H51" s="70"/>
      <c r="J51" s="79"/>
    </row>
    <row r="52" spans="1:10" x14ac:dyDescent="0.25">
      <c r="B52" s="71"/>
      <c r="C52" s="72"/>
      <c r="D52" s="72"/>
      <c r="F52" s="73"/>
      <c r="G52" s="74"/>
      <c r="H52" s="132">
        <f>IF(F52&gt;0,(H46*F52),(H46*G52))</f>
        <v>0</v>
      </c>
    </row>
    <row r="53" spans="1:10" x14ac:dyDescent="0.25">
      <c r="B53" s="75" t="s">
        <v>28</v>
      </c>
      <c r="C53" s="75"/>
      <c r="D53" s="75"/>
      <c r="E53" s="75"/>
      <c r="F53" s="76" t="s">
        <v>61</v>
      </c>
      <c r="G53" s="77"/>
      <c r="H53" s="133">
        <f>H46+H52</f>
        <v>0</v>
      </c>
    </row>
    <row r="54" spans="1:10" x14ac:dyDescent="0.25">
      <c r="B54" s="3"/>
      <c r="F54" s="78"/>
      <c r="G54" s="78"/>
      <c r="H54" s="78"/>
    </row>
    <row r="55" spans="1:10" ht="15.75" thickBot="1" x14ac:dyDescent="0.3">
      <c r="A55" s="80" t="s">
        <v>50</v>
      </c>
      <c r="B55" s="81" t="s">
        <v>29</v>
      </c>
      <c r="C55" s="23"/>
      <c r="D55" s="23"/>
      <c r="E55" s="23"/>
      <c r="F55" s="23"/>
      <c r="G55" s="23"/>
      <c r="H55" s="3"/>
    </row>
    <row r="56" spans="1:10" x14ac:dyDescent="0.25">
      <c r="A56" s="49"/>
      <c r="B56" s="82" t="s">
        <v>62</v>
      </c>
      <c r="C56" s="83"/>
      <c r="D56" s="83"/>
      <c r="E56" s="83"/>
      <c r="F56" s="83"/>
      <c r="G56" s="84"/>
      <c r="H56" s="134">
        <f>H53</f>
        <v>0</v>
      </c>
    </row>
    <row r="57" spans="1:10" x14ac:dyDescent="0.25">
      <c r="B57" s="85" t="s">
        <v>30</v>
      </c>
      <c r="C57" s="86"/>
      <c r="D57" s="86"/>
      <c r="E57" s="86"/>
      <c r="F57" s="86"/>
      <c r="G57" s="87">
        <v>0.19</v>
      </c>
      <c r="H57" s="135">
        <f>H56*G57</f>
        <v>0</v>
      </c>
    </row>
    <row r="58" spans="1:10" ht="30" customHeight="1" thickBot="1" x14ac:dyDescent="0.3">
      <c r="B58" s="88" t="s">
        <v>31</v>
      </c>
      <c r="C58" s="89"/>
      <c r="D58" s="89"/>
      <c r="E58" s="89"/>
      <c r="F58" s="89"/>
      <c r="G58" s="90"/>
      <c r="H58" s="136">
        <f>H56+H57</f>
        <v>0</v>
      </c>
    </row>
    <row r="59" spans="1:10" x14ac:dyDescent="0.25">
      <c r="B59" s="3"/>
      <c r="C59" s="3"/>
      <c r="D59" s="3"/>
      <c r="E59" s="3"/>
      <c r="F59" s="78"/>
      <c r="G59" s="78"/>
      <c r="H59" s="78"/>
    </row>
    <row r="60" spans="1:10" x14ac:dyDescent="0.25">
      <c r="B60" s="3"/>
      <c r="C60" s="3"/>
      <c r="D60" s="3"/>
      <c r="E60" s="3"/>
      <c r="F60" s="78"/>
      <c r="G60" s="78"/>
      <c r="H60" s="78"/>
    </row>
    <row r="61" spans="1:10" x14ac:dyDescent="0.25">
      <c r="A61" s="91" t="s">
        <v>68</v>
      </c>
      <c r="B61" s="1" t="s">
        <v>42</v>
      </c>
      <c r="C61" s="3"/>
      <c r="D61" s="3"/>
      <c r="E61" s="3"/>
      <c r="F61" s="78"/>
      <c r="G61" s="78"/>
      <c r="H61" s="78"/>
    </row>
    <row r="62" spans="1:10" x14ac:dyDescent="0.25">
      <c r="B62" s="3" t="s">
        <v>43</v>
      </c>
      <c r="C62" s="3"/>
      <c r="D62" s="3"/>
      <c r="E62" s="3"/>
      <c r="F62" s="78"/>
      <c r="G62" s="78"/>
      <c r="H62" s="78"/>
    </row>
    <row r="63" spans="1:10" x14ac:dyDescent="0.25">
      <c r="B63" s="3"/>
      <c r="C63" s="3"/>
      <c r="D63" s="3"/>
      <c r="E63" s="3"/>
      <c r="F63" s="78"/>
      <c r="G63" s="78"/>
      <c r="H63" s="78"/>
    </row>
    <row r="64" spans="1:10" x14ac:dyDescent="0.25">
      <c r="B64" s="1"/>
      <c r="C64" s="3"/>
      <c r="D64" s="3"/>
      <c r="E64" s="3"/>
      <c r="F64" s="67"/>
      <c r="G64" s="67"/>
      <c r="H64" s="26" t="s">
        <v>44</v>
      </c>
      <c r="I64" s="3"/>
    </row>
    <row r="65" spans="1:8" x14ac:dyDescent="0.25">
      <c r="B65" s="92" t="s">
        <v>45</v>
      </c>
      <c r="C65" s="93"/>
      <c r="D65" s="93"/>
      <c r="E65" s="93"/>
      <c r="F65" s="93"/>
      <c r="G65" s="94"/>
      <c r="H65" s="95"/>
    </row>
    <row r="66" spans="1:8" x14ac:dyDescent="0.25">
      <c r="B66" s="92" t="s">
        <v>46</v>
      </c>
      <c r="C66" s="93"/>
      <c r="D66" s="93"/>
      <c r="E66" s="93"/>
      <c r="F66" s="93"/>
      <c r="G66" s="94"/>
      <c r="H66" s="95"/>
    </row>
    <row r="67" spans="1:8" x14ac:dyDescent="0.25">
      <c r="B67" s="92" t="s">
        <v>47</v>
      </c>
      <c r="C67" s="93"/>
      <c r="D67" s="93"/>
      <c r="E67" s="93"/>
      <c r="F67" s="93"/>
      <c r="G67" s="94"/>
      <c r="H67" s="96"/>
    </row>
    <row r="68" spans="1:8" ht="15" customHeight="1" x14ac:dyDescent="0.25">
      <c r="B68" s="97" t="s">
        <v>48</v>
      </c>
      <c r="C68" s="98"/>
      <c r="D68" s="98"/>
      <c r="E68" s="98"/>
      <c r="F68" s="98"/>
      <c r="G68" s="99"/>
      <c r="H68" s="100"/>
    </row>
    <row r="69" spans="1:8" x14ac:dyDescent="0.25">
      <c r="B69" s="101"/>
      <c r="C69" s="102"/>
      <c r="D69" s="102"/>
      <c r="E69" s="102"/>
      <c r="F69" s="102"/>
      <c r="G69" s="103"/>
      <c r="H69" s="104"/>
    </row>
    <row r="70" spans="1:8" ht="15" customHeight="1" x14ac:dyDescent="0.25">
      <c r="B70" s="105" t="s">
        <v>49</v>
      </c>
      <c r="C70" s="106"/>
      <c r="D70" s="106"/>
      <c r="E70" s="106"/>
      <c r="F70" s="106"/>
      <c r="G70" s="107"/>
      <c r="H70" s="96"/>
    </row>
    <row r="73" spans="1:8" x14ac:dyDescent="0.25">
      <c r="A73" s="1" t="s">
        <v>69</v>
      </c>
      <c r="B73" s="1" t="s">
        <v>70</v>
      </c>
      <c r="C73" s="3"/>
      <c r="D73" s="3"/>
      <c r="E73" s="3"/>
      <c r="F73" s="3"/>
      <c r="G73" s="3"/>
    </row>
    <row r="74" spans="1:8" x14ac:dyDescent="0.25">
      <c r="B74" s="3"/>
      <c r="C74" s="3"/>
      <c r="D74" s="3"/>
      <c r="E74" s="3"/>
      <c r="F74" s="3"/>
      <c r="G74" s="3"/>
    </row>
    <row r="75" spans="1:8" x14ac:dyDescent="0.25">
      <c r="B75" s="108" t="s">
        <v>71</v>
      </c>
      <c r="C75" s="108"/>
      <c r="D75" s="108"/>
      <c r="E75" s="108"/>
      <c r="F75" s="108"/>
      <c r="G75" s="108"/>
      <c r="H75" s="108"/>
    </row>
    <row r="76" spans="1:8" x14ac:dyDescent="0.25">
      <c r="B76" s="108" t="s">
        <v>72</v>
      </c>
      <c r="C76" s="108"/>
      <c r="D76" s="108"/>
      <c r="E76" s="108"/>
      <c r="F76" s="108"/>
      <c r="G76" s="108"/>
      <c r="H76" s="108"/>
    </row>
    <row r="77" spans="1:8" x14ac:dyDescent="0.25">
      <c r="B77" s="108" t="s">
        <v>73</v>
      </c>
      <c r="C77" s="108"/>
      <c r="D77" s="108"/>
      <c r="E77" s="108"/>
      <c r="F77" s="108"/>
      <c r="G77" s="108"/>
      <c r="H77" s="108"/>
    </row>
    <row r="78" spans="1:8" x14ac:dyDescent="0.25">
      <c r="B78" s="108" t="s">
        <v>74</v>
      </c>
      <c r="C78" s="108"/>
      <c r="D78" s="108"/>
      <c r="E78" s="108"/>
      <c r="F78" s="108"/>
      <c r="G78" s="108"/>
      <c r="H78" s="108"/>
    </row>
    <row r="79" spans="1:8" x14ac:dyDescent="0.25">
      <c r="B79" s="108"/>
      <c r="C79" s="108"/>
      <c r="D79" s="108"/>
      <c r="E79" s="108"/>
      <c r="F79" s="108"/>
      <c r="G79" s="108"/>
    </row>
    <row r="80" spans="1:8" x14ac:dyDescent="0.25">
      <c r="B80" s="108" t="s">
        <v>75</v>
      </c>
      <c r="C80" s="108"/>
      <c r="D80" s="108"/>
      <c r="E80" s="108"/>
      <c r="F80" s="108"/>
      <c r="G80" s="108"/>
      <c r="H80" s="108"/>
    </row>
    <row r="81" spans="2:8" x14ac:dyDescent="0.25">
      <c r="B81" s="3" t="s">
        <v>76</v>
      </c>
      <c r="C81" s="3"/>
      <c r="D81" s="3"/>
      <c r="E81" s="3"/>
      <c r="F81" s="3"/>
      <c r="G81" s="3"/>
    </row>
    <row r="82" spans="2:8" x14ac:dyDescent="0.25">
      <c r="B82" s="3"/>
      <c r="C82" s="3"/>
      <c r="D82" s="3"/>
      <c r="E82" s="3"/>
      <c r="F82" s="3"/>
      <c r="G82" s="3"/>
    </row>
    <row r="83" spans="2:8" x14ac:dyDescent="0.25">
      <c r="B83" s="109" t="s">
        <v>77</v>
      </c>
      <c r="C83" s="110"/>
      <c r="D83" s="110"/>
      <c r="E83" s="110"/>
      <c r="F83" s="110"/>
      <c r="G83" s="110"/>
      <c r="H83" s="111"/>
    </row>
    <row r="84" spans="2:8" x14ac:dyDescent="0.25">
      <c r="B84" s="112" t="s">
        <v>78</v>
      </c>
      <c r="C84" s="113"/>
      <c r="D84" s="113"/>
      <c r="E84" s="113"/>
      <c r="F84" s="113"/>
      <c r="G84" s="113"/>
      <c r="H84" s="114"/>
    </row>
    <row r="85" spans="2:8" ht="42.75" customHeight="1" x14ac:dyDescent="0.25">
      <c r="B85" s="115" t="s">
        <v>80</v>
      </c>
      <c r="C85" s="116" t="s">
        <v>79</v>
      </c>
      <c r="D85" s="117"/>
      <c r="E85" s="117"/>
      <c r="F85" s="118" t="s">
        <v>81</v>
      </c>
      <c r="G85" s="119"/>
      <c r="H85" s="120"/>
    </row>
    <row r="86" spans="2:8" x14ac:dyDescent="0.25">
      <c r="B86" s="121"/>
      <c r="C86" s="137">
        <f>H56*B86</f>
        <v>0</v>
      </c>
      <c r="D86" s="138"/>
      <c r="E86" s="139"/>
      <c r="F86" s="140">
        <f>H56-C86</f>
        <v>0</v>
      </c>
      <c r="G86" s="141"/>
      <c r="H86" s="142"/>
    </row>
    <row r="89" spans="2:8" x14ac:dyDescent="0.25">
      <c r="B89" s="122"/>
      <c r="C89" s="122"/>
      <c r="D89" s="122"/>
      <c r="E89" s="123"/>
      <c r="F89" s="122"/>
      <c r="G89" s="122"/>
      <c r="H89" s="122"/>
    </row>
    <row r="90" spans="2:8" x14ac:dyDescent="0.25">
      <c r="B90" s="124" t="s">
        <v>65</v>
      </c>
      <c r="C90" s="124"/>
      <c r="D90" s="124"/>
      <c r="E90" s="124" t="s">
        <v>66</v>
      </c>
      <c r="F90" s="124"/>
      <c r="G90" s="124"/>
      <c r="H90" s="124"/>
    </row>
  </sheetData>
  <sheetProtection algorithmName="SHA-512" hashValue="gr7WTZ3Qfm0eOUOefInRghr6FEWHK2t46zuVhsdEoX/PozgJjvvVgeO5tuA2Xr7sMX0deJvy2DmpC9CvKhtpmg==" saltValue="xUCqVSD/L34pAN5c6MGnlg==" spinCount="100000" sheet="1" objects="1" scenarios="1"/>
  <mergeCells count="58">
    <mergeCell ref="B89:D89"/>
    <mergeCell ref="E89:H89"/>
    <mergeCell ref="B90:D90"/>
    <mergeCell ref="E90:H90"/>
    <mergeCell ref="B65:G65"/>
    <mergeCell ref="B66:G66"/>
    <mergeCell ref="B67:G67"/>
    <mergeCell ref="B68:G69"/>
    <mergeCell ref="B70:G70"/>
    <mergeCell ref="H68:H69"/>
    <mergeCell ref="B79:G79"/>
    <mergeCell ref="C85:E85"/>
    <mergeCell ref="D1:H1"/>
    <mergeCell ref="B43:H43"/>
    <mergeCell ref="B45:D45"/>
    <mergeCell ref="B46:E46"/>
    <mergeCell ref="F46:G46"/>
    <mergeCell ref="B17:G17"/>
    <mergeCell ref="B32:D32"/>
    <mergeCell ref="B35:G35"/>
    <mergeCell ref="C3:H3"/>
    <mergeCell ref="B36:G36"/>
    <mergeCell ref="B28:D28"/>
    <mergeCell ref="B6:H6"/>
    <mergeCell ref="B9:H10"/>
    <mergeCell ref="B50:H50"/>
    <mergeCell ref="B7:H7"/>
    <mergeCell ref="B21:D21"/>
    <mergeCell ref="B27:D27"/>
    <mergeCell ref="B40:E40"/>
    <mergeCell ref="B13:F13"/>
    <mergeCell ref="B34:H34"/>
    <mergeCell ref="B18:C18"/>
    <mergeCell ref="B31:D31"/>
    <mergeCell ref="B22:D22"/>
    <mergeCell ref="B23:D23"/>
    <mergeCell ref="B24:D24"/>
    <mergeCell ref="B25:D25"/>
    <mergeCell ref="B26:D26"/>
    <mergeCell ref="B29:D29"/>
    <mergeCell ref="B30:D30"/>
    <mergeCell ref="B56:F56"/>
    <mergeCell ref="B57:F57"/>
    <mergeCell ref="B58:F58"/>
    <mergeCell ref="B52:D52"/>
    <mergeCell ref="B14:H14"/>
    <mergeCell ref="B53:E53"/>
    <mergeCell ref="F53:G53"/>
    <mergeCell ref="C86:E86"/>
    <mergeCell ref="B75:H75"/>
    <mergeCell ref="B76:H76"/>
    <mergeCell ref="B77:H77"/>
    <mergeCell ref="B78:H78"/>
    <mergeCell ref="B80:H80"/>
    <mergeCell ref="B83:H83"/>
    <mergeCell ref="B84:H84"/>
    <mergeCell ref="F85:H85"/>
    <mergeCell ref="F86:H86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headerFooter scaleWithDoc="0">
    <oddHeader>&amp;R&amp;"Arial,Fett"&amp;14 &amp;"Arial,Standard"&amp;11
&amp;8(Honorarangebot HOAI)</oddHeader>
    <oddFooter>&amp;L&amp;"Arial,Standard"&amp;8ZVS Saarlouis, Stand 09/2024&amp;R&amp;"Arial,Standard"&amp;8&amp;P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Honorar gemäß HOAI</vt:lpstr>
      <vt:lpstr>an_summe_angebot</vt:lpstr>
    </vt:vector>
  </TitlesOfParts>
  <Company>StMB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III.16.2a Honorarangebot nach HOAI</dc:title>
  <dc:subject>III.16.2a Honorarangebot nach HOAI</dc:subject>
  <dc:creator>Z5</dc:creator>
  <cp:lastModifiedBy>Trenz, Alexander</cp:lastModifiedBy>
  <cp:lastPrinted>2026-10-20T09:52:18Z</cp:lastPrinted>
  <dcterms:created xsi:type="dcterms:W3CDTF">2016-04-28T13:33:43Z</dcterms:created>
  <dcterms:modified xsi:type="dcterms:W3CDTF">2026-10-20T10:30:25Z</dcterms:modified>
</cp:coreProperties>
</file>