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VI\FM und BAU\T01 TEK\00_NEU\02_TEK_Vergaben\TEK2607042_SH_Alle_RV Lieferung Werkzeuge und C-Material\2_Verfahren\Dokumente\"/>
    </mc:Choice>
  </mc:AlternateContent>
  <xr:revisionPtr revIDLastSave="0" documentId="13_ncr:1_{E7EA377D-806A-4FB5-AB50-F87E1FC45D27}" xr6:coauthVersionLast="47" xr6:coauthVersionMax="47" xr10:uidLastSave="{00000000-0000-0000-0000-000000000000}"/>
  <bookViews>
    <workbookView xWindow="-120" yWindow="-120" windowWidth="29040" windowHeight="15720" tabRatio="748" xr2:uid="{00000000-000D-0000-FFFF-FFFF00000000}"/>
  </bookViews>
  <sheets>
    <sheet name="Deckblatt" sheetId="1" r:id="rId1"/>
    <sheet name="Preisspiegel Lose" sheetId="7" state="hidden" r:id="rId2"/>
    <sheet name="Preisspiegel Standort" sheetId="8" state="hidden" r:id="rId3"/>
    <sheet name="Preisspiegel Stunden" sheetId="9" state="hidden" r:id="rId4"/>
    <sheet name="Preisspiegel Angebot" sheetId="10" state="hidden" r:id="rId5"/>
    <sheet name="Epk SVS" sheetId="2" state="hidden" r:id="rId6"/>
    <sheet name="Epk Material" sheetId="6" r:id="rId7"/>
    <sheet name="Epk Aufschläge" sheetId="4" r:id="rId8"/>
    <sheet name="Epk An-und Abfahrt" sheetId="5" state="hidden" r:id="rId9"/>
    <sheet name="Standortübersicht" sheetId="12" r:id="rId10"/>
    <sheet name="Unterschrift" sheetId="11" state="hidden" r:id="rId11"/>
  </sheets>
  <definedNames>
    <definedName name="_ftn1" localSheetId="8">'Epk An-und Abfahrt'!#REF!</definedName>
    <definedName name="_ftn1" localSheetId="7">'Epk Aufschläge'!#REF!</definedName>
    <definedName name="_ftn1" localSheetId="6">'Epk Material'!#REF!</definedName>
    <definedName name="_ftn1" localSheetId="4">'Preisspiegel Angebot'!#REF!</definedName>
    <definedName name="_ftn1" localSheetId="2">'Preisspiegel Standort'!#REF!</definedName>
    <definedName name="_ftn1" localSheetId="3">'Preisspiegel Stunden'!#REF!</definedName>
    <definedName name="_ftn1" localSheetId="10">Unterschrift!#REF!</definedName>
    <definedName name="_ftnref1" localSheetId="8">'Epk An-und Abfahrt'!#REF!</definedName>
    <definedName name="_ftnref1" localSheetId="7">'Epk Aufschläge'!#REF!</definedName>
    <definedName name="_ftnref1" localSheetId="6">'Epk Material'!#REF!</definedName>
    <definedName name="_ftnref1" localSheetId="4">'Preisspiegel Angebot'!#REF!</definedName>
    <definedName name="_ftnref1" localSheetId="2">'Preisspiegel Standort'!#REF!</definedName>
    <definedName name="_ftnref1" localSheetId="3">'Preisspiegel Stunden'!#REF!</definedName>
    <definedName name="_ftnref1" localSheetId="10">Unterschrift!#REF!</definedName>
    <definedName name="_xlnm.Print_Area" localSheetId="0">Deckblatt!$A$1:$C$32</definedName>
    <definedName name="_xlnm.Print_Area" localSheetId="8">'Epk An-und Abfahrt'!$A$1:$G$52</definedName>
    <definedName name="_xlnm.Print_Area" localSheetId="7">'Epk Aufschläge'!$A$1:$E$39</definedName>
    <definedName name="_xlnm.Print_Area" localSheetId="6">'Epk Material'!$A$1:$H$25</definedName>
    <definedName name="_xlnm.Print_Area" localSheetId="5">'Epk SVS'!$A$1:$F$24</definedName>
    <definedName name="_xlnm.Print_Area" localSheetId="4">'Preisspiegel Angebot'!$A$1:$E$52</definedName>
    <definedName name="_xlnm.Print_Area" localSheetId="1">'Preisspiegel Lose'!$A$1:$J$29</definedName>
    <definedName name="_xlnm.Print_Area" localSheetId="2">'Preisspiegel Standort'!$A$1:$K$36</definedName>
    <definedName name="_xlnm.Print_Area" localSheetId="3">'Preisspiegel Stunden'!$A$1:$F$47</definedName>
    <definedName name="_xlnm.Print_Area" localSheetId="10">Unterschrift!$A$1:$E$44</definedName>
    <definedName name="_xlnm.Print_Titles" localSheetId="8">'Epk An-und Abfahrt'!$1:$15</definedName>
    <definedName name="_xlnm.Print_Titles" localSheetId="7">'Epk Aufschläge'!$1:$15</definedName>
    <definedName name="_xlnm.Print_Titles" localSheetId="6">'Epk Material'!$1:$15</definedName>
    <definedName name="_xlnm.Print_Titles" localSheetId="5">'Epk SVS'!$1:$15</definedName>
    <definedName name="_xlnm.Print_Titles" localSheetId="4">'Preisspiegel Angebot'!$1:$15</definedName>
    <definedName name="_xlnm.Print_Titles" localSheetId="1">'Preisspiegel Lose'!$1:$15</definedName>
    <definedName name="_xlnm.Print_Titles" localSheetId="2">'Preisspiegel Standort'!$1:$15</definedName>
    <definedName name="_xlnm.Print_Titles" localSheetId="3">'Preisspiegel Stunden'!$1:$15</definedName>
    <definedName name="_xlnm.Print_Titles" localSheetId="10">Unterschrift!$1:$14</definedName>
    <definedName name="SuA_Art" localSheetId="8">#REF!</definedName>
    <definedName name="SuA_Art" localSheetId="7">#REF!</definedName>
    <definedName name="SuA_Art" localSheetId="4">#REF!</definedName>
    <definedName name="SuA_Art" localSheetId="1">#REF!</definedName>
    <definedName name="SuA_Art" localSheetId="2">#REF!</definedName>
    <definedName name="SuA_Art" localSheetId="3">#REF!</definedName>
    <definedName name="SuA_Art" localSheetId="10">#REF!</definedName>
    <definedName name="SuA_Art">#REF!</definedName>
    <definedName name="SuA_Masseiheit" localSheetId="8">#REF!</definedName>
    <definedName name="SuA_Masseiheit" localSheetId="4">#REF!</definedName>
    <definedName name="SuA_Masseiheit" localSheetId="1">#REF!</definedName>
    <definedName name="SuA_Masseiheit" localSheetId="2">#REF!</definedName>
    <definedName name="SuA_Masseiheit" localSheetId="3">#REF!</definedName>
    <definedName name="SuA_Masseiheit" localSheetId="10">#REF!</definedName>
    <definedName name="SuA_Masseihei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37" i="6" l="1"/>
  <c r="E1" i="12" l="1"/>
  <c r="E6" i="11" l="1"/>
  <c r="E5" i="11"/>
  <c r="E4" i="11"/>
  <c r="C12" i="11"/>
  <c r="C11" i="11"/>
  <c r="C9" i="11"/>
  <c r="C10" i="11"/>
  <c r="C8" i="11"/>
  <c r="C6" i="11"/>
  <c r="C4" i="11"/>
  <c r="A1" i="11"/>
  <c r="F43" i="9" l="1"/>
  <c r="F44" i="9"/>
  <c r="F45" i="9"/>
  <c r="E5" i="10" l="1"/>
  <c r="E6" i="10"/>
  <c r="E4" i="10"/>
  <c r="C12" i="10"/>
  <c r="C11" i="10"/>
  <c r="C9" i="10"/>
  <c r="C10" i="10"/>
  <c r="C8" i="10"/>
  <c r="B6" i="10"/>
  <c r="B4" i="10"/>
  <c r="F5" i="9" l="1"/>
  <c r="F6" i="9"/>
  <c r="F4" i="9"/>
  <c r="C12" i="9"/>
  <c r="C11" i="9"/>
  <c r="C9" i="9"/>
  <c r="C10" i="9"/>
  <c r="C8" i="9"/>
  <c r="B6" i="9"/>
  <c r="B4" i="9"/>
  <c r="F42" i="9"/>
  <c r="F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5" i="9"/>
  <c r="F24" i="9"/>
  <c r="F23" i="9"/>
  <c r="F22" i="9"/>
  <c r="F21" i="9"/>
  <c r="F20" i="9"/>
  <c r="F19" i="9"/>
  <c r="F18" i="9"/>
  <c r="F17" i="9"/>
  <c r="E16" i="9"/>
  <c r="D16" i="9"/>
  <c r="F16" i="9" l="1"/>
  <c r="K5" i="8"/>
  <c r="K6" i="8"/>
  <c r="K4" i="8"/>
  <c r="C12" i="8"/>
  <c r="C11" i="8"/>
  <c r="C9" i="8"/>
  <c r="C10" i="8"/>
  <c r="C8" i="8"/>
  <c r="C6" i="8"/>
  <c r="C4" i="8"/>
  <c r="E34" i="8"/>
  <c r="E28" i="8"/>
  <c r="E22" i="8"/>
  <c r="E16" i="8" s="1"/>
  <c r="F18" i="8"/>
  <c r="I18" i="8" s="1"/>
  <c r="G18" i="8"/>
  <c r="H18" i="8" s="1"/>
  <c r="F19" i="8"/>
  <c r="G19" i="8" s="1"/>
  <c r="F20" i="8"/>
  <c r="I20" i="8" s="1"/>
  <c r="G20" i="8"/>
  <c r="H20" i="8"/>
  <c r="F21" i="8"/>
  <c r="G21" i="8" s="1"/>
  <c r="F23" i="8"/>
  <c r="G23" i="8" s="1"/>
  <c r="F24" i="8"/>
  <c r="I24" i="8" s="1"/>
  <c r="G24" i="8"/>
  <c r="H24" i="8"/>
  <c r="F25" i="8"/>
  <c r="G25" i="8" s="1"/>
  <c r="F26" i="8"/>
  <c r="I26" i="8" s="1"/>
  <c r="F27" i="8"/>
  <c r="G27" i="8" s="1"/>
  <c r="F29" i="8"/>
  <c r="G29" i="8" s="1"/>
  <c r="F30" i="8"/>
  <c r="I30" i="8" s="1"/>
  <c r="F31" i="8"/>
  <c r="G31" i="8" s="1"/>
  <c r="F32" i="8"/>
  <c r="I32" i="8" s="1"/>
  <c r="G32" i="8"/>
  <c r="F33" i="8"/>
  <c r="G33" i="8" s="1"/>
  <c r="F17" i="8"/>
  <c r="I17" i="8" s="1"/>
  <c r="G30" i="8" l="1"/>
  <c r="G34" i="8" s="1"/>
  <c r="G26" i="8"/>
  <c r="H26" i="8" s="1"/>
  <c r="F22" i="8"/>
  <c r="F34" i="8"/>
  <c r="H32" i="8"/>
  <c r="H30" i="8"/>
  <c r="G28" i="8"/>
  <c r="F28" i="8"/>
  <c r="F16" i="8" s="1"/>
  <c r="G17" i="8"/>
  <c r="J32" i="8"/>
  <c r="K32" i="8"/>
  <c r="J30" i="8"/>
  <c r="K30" i="8" s="1"/>
  <c r="J26" i="8"/>
  <c r="K26" i="8" s="1"/>
  <c r="J24" i="8"/>
  <c r="K24" i="8"/>
  <c r="J20" i="8"/>
  <c r="K20" i="8"/>
  <c r="J18" i="8"/>
  <c r="K18" i="8" s="1"/>
  <c r="I33" i="8"/>
  <c r="I31" i="8"/>
  <c r="I29" i="8"/>
  <c r="I27" i="8"/>
  <c r="I25" i="8"/>
  <c r="I23" i="8"/>
  <c r="I28" i="8" s="1"/>
  <c r="I21" i="8"/>
  <c r="I22" i="8" s="1"/>
  <c r="I19" i="8"/>
  <c r="H33" i="8"/>
  <c r="H31" i="8"/>
  <c r="H29" i="8"/>
  <c r="H27" i="8"/>
  <c r="H25" i="8"/>
  <c r="H23" i="8"/>
  <c r="H21" i="8"/>
  <c r="H19" i="8"/>
  <c r="J17" i="8"/>
  <c r="H28" i="8" l="1"/>
  <c r="H34" i="8"/>
  <c r="I34" i="8"/>
  <c r="I16" i="8" s="1"/>
  <c r="K17" i="8"/>
  <c r="H17" i="8"/>
  <c r="H22" i="8" s="1"/>
  <c r="H16" i="8" s="1"/>
  <c r="G22" i="8"/>
  <c r="G16" i="8" s="1"/>
  <c r="J21" i="8"/>
  <c r="K21" i="8" s="1"/>
  <c r="J29" i="8"/>
  <c r="K29" i="8" s="1"/>
  <c r="J23" i="8"/>
  <c r="J31" i="8"/>
  <c r="J25" i="8"/>
  <c r="K25" i="8" s="1"/>
  <c r="J33" i="8"/>
  <c r="K33" i="8" s="1"/>
  <c r="J19" i="8"/>
  <c r="K19" i="8" s="1"/>
  <c r="K27" i="8"/>
  <c r="J27" i="8"/>
  <c r="K22" i="8" l="1"/>
  <c r="J22" i="8"/>
  <c r="K31" i="8"/>
  <c r="K34" i="8" s="1"/>
  <c r="J34" i="8"/>
  <c r="J16" i="8" s="1"/>
  <c r="K23" i="8"/>
  <c r="K28" i="8" s="1"/>
  <c r="J28" i="8"/>
  <c r="K16" i="8" l="1"/>
  <c r="F6" i="2"/>
  <c r="E6" i="4"/>
  <c r="G6" i="5"/>
  <c r="G6" i="6"/>
  <c r="J6" i="7"/>
  <c r="F5" i="2"/>
  <c r="E5" i="4"/>
  <c r="G5" i="5"/>
  <c r="G5" i="6"/>
  <c r="J5" i="7"/>
  <c r="F4" i="2"/>
  <c r="E4" i="4"/>
  <c r="G4" i="5"/>
  <c r="G4" i="6"/>
  <c r="J4" i="7"/>
  <c r="C12" i="2"/>
  <c r="C12" i="4"/>
  <c r="D12" i="5"/>
  <c r="D12" i="6"/>
  <c r="D12" i="7"/>
  <c r="C11" i="2"/>
  <c r="C11" i="4"/>
  <c r="D11" i="5"/>
  <c r="D11" i="6"/>
  <c r="D11" i="7"/>
  <c r="C10" i="2"/>
  <c r="C10" i="4"/>
  <c r="D10" i="5"/>
  <c r="D10" i="6"/>
  <c r="D10" i="7"/>
  <c r="C9" i="2"/>
  <c r="C9" i="4"/>
  <c r="D9" i="5"/>
  <c r="D9" i="6"/>
  <c r="D9" i="7"/>
  <c r="C8" i="2"/>
  <c r="C8" i="4"/>
  <c r="D8" i="5"/>
  <c r="D8" i="6"/>
  <c r="D8" i="7"/>
  <c r="B6" i="2"/>
  <c r="B6" i="4"/>
  <c r="C6" i="5"/>
  <c r="C6" i="6"/>
  <c r="C6" i="7"/>
  <c r="B4" i="2"/>
  <c r="B4" i="4"/>
  <c r="C4" i="5"/>
  <c r="C4" i="6"/>
  <c r="C4" i="7"/>
  <c r="E27" i="7" l="1"/>
  <c r="H26" i="7"/>
  <c r="F26" i="7"/>
  <c r="G26" i="7" s="1"/>
  <c r="H25" i="7"/>
  <c r="I25" i="7" s="1"/>
  <c r="J25" i="7" s="1"/>
  <c r="F25" i="7"/>
  <c r="G25" i="7" s="1"/>
  <c r="H24" i="7"/>
  <c r="I24" i="7" s="1"/>
  <c r="J24" i="7" s="1"/>
  <c r="F24" i="7"/>
  <c r="G24" i="7" s="1"/>
  <c r="H23" i="7"/>
  <c r="F23" i="7"/>
  <c r="G23" i="7" s="1"/>
  <c r="H22" i="7"/>
  <c r="F22" i="7"/>
  <c r="G22" i="7" s="1"/>
  <c r="H21" i="7"/>
  <c r="I21" i="7" s="1"/>
  <c r="J21" i="7" s="1"/>
  <c r="F21" i="7"/>
  <c r="G21" i="7" s="1"/>
  <c r="H20" i="7"/>
  <c r="I20" i="7" s="1"/>
  <c r="J20" i="7" s="1"/>
  <c r="F20" i="7"/>
  <c r="G20" i="7" s="1"/>
  <c r="H19" i="7"/>
  <c r="F19" i="7"/>
  <c r="G19" i="7" s="1"/>
  <c r="H18" i="7"/>
  <c r="F18" i="7"/>
  <c r="G18" i="7" s="1"/>
  <c r="H17" i="7"/>
  <c r="I17" i="7" s="1"/>
  <c r="F17" i="7"/>
  <c r="G17" i="7" s="1"/>
  <c r="H16" i="7"/>
  <c r="I16" i="7" s="1"/>
  <c r="J16" i="7" s="1"/>
  <c r="F16" i="7"/>
  <c r="G16" i="7" s="1"/>
  <c r="H27" i="7" l="1"/>
  <c r="J17" i="7"/>
  <c r="G27" i="7"/>
  <c r="F27" i="7"/>
  <c r="I18" i="7"/>
  <c r="J18" i="7" s="1"/>
  <c r="I22" i="7"/>
  <c r="J22" i="7" s="1"/>
  <c r="I26" i="7"/>
  <c r="J26" i="7" s="1"/>
  <c r="I19" i="7"/>
  <c r="J19" i="7" s="1"/>
  <c r="I23" i="7"/>
  <c r="J23" i="7" s="1"/>
  <c r="F1" i="2"/>
  <c r="E1" i="2"/>
  <c r="D1" i="2"/>
  <c r="C1" i="2"/>
  <c r="B1" i="2"/>
  <c r="I27" i="7" l="1"/>
  <c r="J27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j923050</author>
    <author>Jacobi, Marcus</author>
    <author>Knaack, Hella</author>
  </authors>
  <commentList>
    <comment ref="C29" authorId="0" shapeId="0" xr:uid="{00000000-0006-0000-0000-000001000000}">
      <text>
        <r>
          <rPr>
            <sz val="8"/>
            <color indexed="81"/>
            <rFont val="Tahoma"/>
            <family val="2"/>
          </rPr>
          <t>Datum, ab wann das Dokument im Vertrag gültig wird. (Entspricht der Versionierung )</t>
        </r>
      </text>
    </comment>
    <comment ref="C30" authorId="1" shapeId="0" xr:uid="{00000000-0006-0000-0000-000002000000}">
      <text>
        <r>
          <rPr>
            <sz val="9"/>
            <color indexed="81"/>
            <rFont val="Tahoma"/>
            <family val="2"/>
          </rPr>
          <t xml:space="preserve">Variante 1: Name und Datum
Variante 2: „Erstausstellung“
</t>
        </r>
      </text>
    </comment>
    <comment ref="C31" authorId="2" shapeId="0" xr:uid="{00000000-0006-0000-0000-000003000000}">
      <text>
        <r>
          <rPr>
            <sz val="9"/>
            <color indexed="81"/>
            <rFont val="Tahoma"/>
            <family val="2"/>
          </rPr>
          <t>Datum, wie lange die Beauftragung läuft</t>
        </r>
      </text>
    </comment>
    <comment ref="C32" authorId="0" shapeId="0" xr:uid="{00000000-0006-0000-0000-000004000000}">
      <text>
        <r>
          <rPr>
            <sz val="8"/>
            <color indexed="81"/>
            <rFont val="Tahoma"/>
            <family val="2"/>
          </rPr>
          <t>Vergabeart benennen</t>
        </r>
      </text>
    </comment>
  </commentList>
</comments>
</file>

<file path=xl/sharedStrings.xml><?xml version="1.0" encoding="utf-8"?>
<sst xmlns="http://schemas.openxmlformats.org/spreadsheetml/2006/main" count="1261" uniqueCount="640">
  <si>
    <t>Preisspiegel und Einheitspreiskatalog</t>
  </si>
  <si>
    <t>über</t>
  </si>
  <si>
    <t>Vergabenummer</t>
  </si>
  <si>
    <t>zwischen</t>
  </si>
  <si>
    <t>Vivantes - Netzwerk für Gesundheit GmbH</t>
  </si>
  <si>
    <t>Aroser Allee 72-76</t>
  </si>
  <si>
    <t>13407 Berlin</t>
  </si>
  <si>
    <t>- nachfolgend als Auftraggeber (AG) bezeichnet –</t>
  </si>
  <si>
    <t>und</t>
  </si>
  <si>
    <t>cde</t>
  </si>
  <si>
    <t>xstraße</t>
  </si>
  <si>
    <t>xort</t>
  </si>
  <si>
    <t>- nachfolgend als Auftragnehmer (AN) bezeichnet –</t>
  </si>
  <si>
    <t>Kontakt                   Name:</t>
  </si>
  <si>
    <t>xname</t>
  </si>
  <si>
    <t xml:space="preserve">                              Telefon</t>
  </si>
  <si>
    <t>xtelefon</t>
  </si>
  <si>
    <t>Basiert auf Musterversion</t>
  </si>
  <si>
    <t>gültig ab</t>
  </si>
  <si>
    <t>ersetzt Dokument vom</t>
  </si>
  <si>
    <t>Erstausstellung</t>
  </si>
  <si>
    <t>gültig bis</t>
  </si>
  <si>
    <t>Vergabeart</t>
  </si>
  <si>
    <t>Leistung</t>
  </si>
  <si>
    <t>Vergabenr.</t>
  </si>
  <si>
    <t>Partner</t>
  </si>
  <si>
    <t>Firmenname</t>
  </si>
  <si>
    <t>Straße</t>
  </si>
  <si>
    <t>PLZ, Ort</t>
  </si>
  <si>
    <t>Kontakt</t>
  </si>
  <si>
    <t>Name</t>
  </si>
  <si>
    <t>Telefon</t>
  </si>
  <si>
    <t>Nr.</t>
  </si>
  <si>
    <r>
      <t xml:space="preserve">Leistung 
</t>
    </r>
    <r>
      <rPr>
        <b/>
        <sz val="8"/>
        <color rgb="FFFF0000"/>
        <rFont val="Arial"/>
        <family val="2"/>
      </rPr>
      <t>Vorlaufzeit 1 Werktag</t>
    </r>
    <r>
      <rPr>
        <sz val="8"/>
        <rFont val="Arial"/>
        <family val="2"/>
      </rPr>
      <t>, sofern in der Position nichts anderes vereinbart ist. Bei besonderen Anforderungen (Umfang, Dauer) kann eine längerer Vorlaufzeit erforderlich sein, die einvermehmlich zwischen AG und AN abzustimmen ist</t>
    </r>
  </si>
  <si>
    <r>
      <t xml:space="preserve">Basis-menge
</t>
    </r>
    <r>
      <rPr>
        <sz val="10"/>
        <rFont val="Arial"/>
        <family val="2"/>
      </rPr>
      <t>der jew. Einheit</t>
    </r>
  </si>
  <si>
    <t>Maß-einheit</t>
  </si>
  <si>
    <r>
      <t xml:space="preserve">Basispreis
</t>
    </r>
    <r>
      <rPr>
        <sz val="10"/>
        <rFont val="Arial"/>
        <family val="2"/>
      </rPr>
      <t>netto</t>
    </r>
  </si>
  <si>
    <t>Standort</t>
  </si>
  <si>
    <t>Kurzbeschreibung</t>
  </si>
  <si>
    <t>Arbeiten, welche nicht in den Positionen erfasst sind und gegen Nachweis zur Ausführung kommen.</t>
  </si>
  <si>
    <t>Alle</t>
  </si>
  <si>
    <t>Vorarbeiter</t>
  </si>
  <si>
    <t>Std.</t>
  </si>
  <si>
    <t>Facharbeiter</t>
  </si>
  <si>
    <t>Helfer</t>
  </si>
  <si>
    <t>Projektleiter (Tagessatz für 8 Std.)</t>
  </si>
  <si>
    <t>Tag</t>
  </si>
  <si>
    <t>Rabatt</t>
  </si>
  <si>
    <r>
      <t xml:space="preserve">500€ &lt; Nettosumme  </t>
    </r>
    <r>
      <rPr>
        <sz val="10"/>
        <rFont val="ZapfChancery"/>
        <family val="1"/>
      </rPr>
      <t>≤</t>
    </r>
    <r>
      <rPr>
        <sz val="10"/>
        <rFont val="Arial"/>
        <family val="2"/>
      </rPr>
      <t xml:space="preserve"> 1.000€</t>
    </r>
  </si>
  <si>
    <t>%</t>
  </si>
  <si>
    <t>1.000€ &lt; Nettosumme  ≤  2.000€</t>
  </si>
  <si>
    <t>2.000€ &lt; Nettosumme  ≤  5.000€</t>
  </si>
  <si>
    <t>5.000€ &lt; Nettosumme  ≤  10.000€</t>
  </si>
  <si>
    <r>
      <t xml:space="preserve">Nettosumme  </t>
    </r>
    <r>
      <rPr>
        <sz val="10"/>
        <color indexed="8"/>
        <rFont val="Calibri"/>
        <family val="2"/>
      </rPr>
      <t>≥</t>
    </r>
    <r>
      <rPr>
        <sz val="10"/>
        <color indexed="8"/>
        <rFont val="Arial"/>
        <family val="2"/>
      </rPr>
      <t xml:space="preserve">  10.000€</t>
    </r>
  </si>
  <si>
    <t>Aufschlag Material</t>
  </si>
  <si>
    <t>Aufschlag Arbeitsbedinungen</t>
  </si>
  <si>
    <t>Zuschlag für erschwerte Zugänglichkeit</t>
  </si>
  <si>
    <t>Aufschlag Mehrarbeit</t>
  </si>
  <si>
    <t>Zuschlag ersten 3 arbeitstgl. Mehrarbeitsstunden</t>
  </si>
  <si>
    <t>Zuschlag weitere arbeitstgl. Mehrarbeitsstunden</t>
  </si>
  <si>
    <t>Aufschlag besondere Zeiten</t>
  </si>
  <si>
    <t>Zuschlag Nachtarbeit ab 20:00 Uhr bis 24:00 Uhr</t>
  </si>
  <si>
    <t>Zuschlag Nachtarbeit ab 24:00 Uhr bis 04:00 Uhr</t>
  </si>
  <si>
    <t>Zuschlag Nachtarbeit ab 04:00 Uhr bis 06:00 Uhr</t>
  </si>
  <si>
    <t>Zuschlag Sonntagsarbeit</t>
  </si>
  <si>
    <t>Zuschlag Arbeiten an gesetzlichen Feiertagen</t>
  </si>
  <si>
    <r>
      <t xml:space="preserve">Leistung
</t>
    </r>
    <r>
      <rPr>
        <sz val="8"/>
        <rFont val="Arial"/>
        <family val="2"/>
      </rPr>
      <t>Die An- und Abafahrtspauschale (Fahrzeugkosten und -zeit je AG-Standort) sind in der Rechnung separat auszuweisen.</t>
    </r>
  </si>
  <si>
    <r>
      <t xml:space="preserve">Pauschalpreis
</t>
    </r>
    <r>
      <rPr>
        <sz val="10"/>
        <rFont val="Arial"/>
        <family val="2"/>
      </rPr>
      <t>netto
in EURO pro Maßeinheit</t>
    </r>
  </si>
  <si>
    <t>Kürzel</t>
  </si>
  <si>
    <t>Strasse</t>
  </si>
  <si>
    <t>Vivants Kliniken</t>
  </si>
  <si>
    <t>KFH</t>
  </si>
  <si>
    <t>Klinikum im Friedrichshain</t>
  </si>
  <si>
    <t>Landsberger Allee 49</t>
  </si>
  <si>
    <t>pauschal</t>
  </si>
  <si>
    <t>KHD</t>
  </si>
  <si>
    <t>Myslowitzer Str. 45</t>
  </si>
  <si>
    <t>12621 Berlin</t>
  </si>
  <si>
    <t>ARO</t>
  </si>
  <si>
    <t>Aroser Allee</t>
  </si>
  <si>
    <t>Aroser Allee 72</t>
  </si>
  <si>
    <t>HUK</t>
  </si>
  <si>
    <t>Humboldt-Klinikum</t>
  </si>
  <si>
    <t>Am Nordgraben 2</t>
  </si>
  <si>
    <t>13509 Berlin</t>
  </si>
  <si>
    <t>13437 Berlin</t>
  </si>
  <si>
    <t>KSP</t>
  </si>
  <si>
    <t>Klinikum Spandau</t>
  </si>
  <si>
    <t>Neue Bergstraße 6</t>
  </si>
  <si>
    <t>13585 Berlin</t>
  </si>
  <si>
    <t>AVK</t>
  </si>
  <si>
    <t>Auguste-Viktoria-Klinikum</t>
  </si>
  <si>
    <t>Rubensstraße 125</t>
  </si>
  <si>
    <t>12157 Berlin</t>
  </si>
  <si>
    <t>IWK</t>
  </si>
  <si>
    <t>Ida-Wolf-Krankenhaus</t>
  </si>
  <si>
    <t>Juchaczweg 21</t>
  </si>
  <si>
    <t>12351 Berlin</t>
  </si>
  <si>
    <t>KAU</t>
  </si>
  <si>
    <t>Klinikum Am Urban</t>
  </si>
  <si>
    <t>Dieffenbachstraße 1</t>
  </si>
  <si>
    <t>10967 Berlin</t>
  </si>
  <si>
    <t>KNK</t>
  </si>
  <si>
    <t>Klinikum Neukölln</t>
  </si>
  <si>
    <t xml:space="preserve"> Rudower Straße 48</t>
  </si>
  <si>
    <t>WBK</t>
  </si>
  <si>
    <t xml:space="preserve">Vivantes Wenckebach-Klinikum </t>
  </si>
  <si>
    <t>Wenckebachstraße 23</t>
  </si>
  <si>
    <t>12099 Berlin</t>
  </si>
  <si>
    <t>Forum für Senioren</t>
  </si>
  <si>
    <t>BUE</t>
  </si>
  <si>
    <t>Haus Jahreszeiten</t>
  </si>
  <si>
    <t>Büschingstraße 29</t>
  </si>
  <si>
    <t>10249 Berlin</t>
  </si>
  <si>
    <t>HBZ</t>
  </si>
  <si>
    <t>Haus Britz</t>
  </si>
  <si>
    <t>Buschkrugallee 139</t>
  </si>
  <si>
    <t>12359 Berlin</t>
  </si>
  <si>
    <t>HDS</t>
  </si>
  <si>
    <t>Haus Danziger Straße</t>
  </si>
  <si>
    <t>Danziger Straße 245</t>
  </si>
  <si>
    <t>10407 Berlin</t>
  </si>
  <si>
    <t>HFP</t>
  </si>
  <si>
    <t>Haus Franckepark</t>
  </si>
  <si>
    <t>Götzstraße 20a</t>
  </si>
  <si>
    <t>HOP</t>
  </si>
  <si>
    <t>Ernst-Hoppe-Haus</t>
  </si>
  <si>
    <t>Lanzendorfer Weg 30</t>
  </si>
  <si>
    <t>14089 Berlin</t>
  </si>
  <si>
    <t>HRS</t>
  </si>
  <si>
    <t>Haus Rhinstraße</t>
  </si>
  <si>
    <t>Rhinstraße 105</t>
  </si>
  <si>
    <t>10315 Berlin</t>
  </si>
  <si>
    <t>HSJ</t>
  </si>
  <si>
    <t>Haus Jungfernheide</t>
  </si>
  <si>
    <t>Schweiggerweg 2-12</t>
  </si>
  <si>
    <t>13627 Berlin</t>
  </si>
  <si>
    <t>HSW</t>
  </si>
  <si>
    <t>Haus Wilmersdorf</t>
  </si>
  <si>
    <t>Berkaer Str. 31-35</t>
  </si>
  <si>
    <t>14199 Berlin</t>
  </si>
  <si>
    <t>IWP</t>
  </si>
  <si>
    <t>Ida-Wolff Haus</t>
  </si>
  <si>
    <t>JFK</t>
  </si>
  <si>
    <t>Haus John F. Kennedy</t>
  </si>
  <si>
    <t>Alt-Wittenau 90</t>
  </si>
  <si>
    <t>KANN</t>
  </si>
  <si>
    <t>Dr. Herrmann-Kantorowicz-Haus</t>
  </si>
  <si>
    <t>Schönwalder Str. 50</t>
  </si>
  <si>
    <t>LEO</t>
  </si>
  <si>
    <t>Haus Leonore</t>
  </si>
  <si>
    <t>Leonorenstraße 17</t>
  </si>
  <si>
    <t>12247 Berlin</t>
  </si>
  <si>
    <t>SEE</t>
  </si>
  <si>
    <t>Haus Seebrücke</t>
  </si>
  <si>
    <t>Am Maselakepark 20</t>
  </si>
  <si>
    <t>13587 Berlin</t>
  </si>
  <si>
    <t>SOM</t>
  </si>
  <si>
    <t>Haus Sommerstrasse</t>
  </si>
  <si>
    <t>Sommerstraße 25 c</t>
  </si>
  <si>
    <t>13409 Berlin</t>
  </si>
  <si>
    <t>T44</t>
  </si>
  <si>
    <t>Haus Teichstrasse</t>
  </si>
  <si>
    <t>Teichstraße 44</t>
  </si>
  <si>
    <t>WEI</t>
  </si>
  <si>
    <t>Haus Weidenweg</t>
  </si>
  <si>
    <t>Weidenweg 42</t>
  </si>
  <si>
    <t>Krankenhaus des Maßregelvollzugs</t>
  </si>
  <si>
    <t>Olbendorfer Weg 70</t>
  </si>
  <si>
    <t xml:space="preserve">13403 Berlin </t>
  </si>
  <si>
    <t>Region</t>
  </si>
  <si>
    <t>Monatspauschale</t>
  </si>
  <si>
    <t>Jahrespauschale</t>
  </si>
  <si>
    <t>Bezeichnung</t>
  </si>
  <si>
    <t>netto in EUR</t>
  </si>
  <si>
    <t>MwSt. in EUR</t>
  </si>
  <si>
    <t>brutto in EUR</t>
  </si>
  <si>
    <t>Los 1_KFH</t>
  </si>
  <si>
    <t>Los 2_KHD</t>
  </si>
  <si>
    <t>Los 3_HUK</t>
  </si>
  <si>
    <t>Los 4_ARO-KBoN</t>
  </si>
  <si>
    <t>Los 5_KSP</t>
  </si>
  <si>
    <t>Los 6_AVK</t>
  </si>
  <si>
    <t>Los 7_KNK-IWK</t>
  </si>
  <si>
    <t>Los 8_KAU</t>
  </si>
  <si>
    <t>Los 9_WBK</t>
  </si>
  <si>
    <t>Los 10_FfS</t>
  </si>
  <si>
    <t>Los 11_KMV</t>
  </si>
  <si>
    <t>Gesamtauftragswert</t>
  </si>
  <si>
    <t>Übersicht der Lose</t>
  </si>
  <si>
    <t>Preisspiegel nach Losen: Preise zu Regelleistungen basierend auf dem Mengengerüst</t>
  </si>
  <si>
    <t>Einheitspreiskatalog: Einheitspreise Stundensätze</t>
  </si>
  <si>
    <t>- z.B. Nachweise, Produktdatenblätter, Prüfzeugnisse,
   Zertifikate u.ä. der verwendeten Baustoffe,
   Werkstoffe, Materialien und Einbauteile
- z.B. Fabrikatslisten (Artikelbezeichnung)
Die Abgabe der Dokumentation hat vor Einreichung der Schlussrechnung in 2-facher Ausfertigung incl. 1 CD zu erfolgen.</t>
  </si>
  <si>
    <t>Dokumentationen, die nicht zum Umfang der Regelleistung gehören.</t>
  </si>
  <si>
    <t>PLZ/Ort</t>
  </si>
  <si>
    <t>Einheitspreiskatalog: Einheitspreise für Material</t>
  </si>
  <si>
    <t xml:space="preserve">Einheitspreiskatalog: An-/Abfahrtspauschale zum jeweiligen Standort als Einheitspreise </t>
  </si>
  <si>
    <t>Titel</t>
  </si>
  <si>
    <t>zum Vertrag</t>
  </si>
  <si>
    <t>Einzel-
preis</t>
  </si>
  <si>
    <t>Leistungselement (LE)</t>
  </si>
  <si>
    <t>netto
in EURO</t>
  </si>
  <si>
    <t>LE:</t>
  </si>
  <si>
    <t>LP:</t>
  </si>
  <si>
    <r>
      <t xml:space="preserve">Leistung
</t>
    </r>
    <r>
      <rPr>
        <b/>
        <sz val="8"/>
        <color rgb="FFFF0000"/>
        <rFont val="Arial"/>
        <family val="2"/>
      </rPr>
      <t>Vorlaufzeit 1 Werktag</t>
    </r>
    <r>
      <rPr>
        <sz val="8"/>
        <rFont val="Arial"/>
        <family val="2"/>
      </rPr>
      <t>, sofern in der Position nichts anderes vereinbart ist. Bei besonderen Anforderungen (Umfang, Dauer) kann eine längere Vorlaufzeit erforderlich sein, die einvermehmlich zwischen AG und AN abzustimmen ist</t>
    </r>
  </si>
  <si>
    <t>vgl. LV</t>
  </si>
  <si>
    <t>Preisspiegel je Standort: Preise zu Regelleistungen basierend auf dem Leistungsverzeichnis (LV)</t>
  </si>
  <si>
    <t>Menge</t>
  </si>
  <si>
    <t>Auftragswert</t>
  </si>
  <si>
    <r>
      <rPr>
        <b/>
        <sz val="10"/>
        <rFont val="Arial"/>
        <family val="2"/>
      </rPr>
      <t xml:space="preserve">Leistung: </t>
    </r>
    <r>
      <rPr>
        <b/>
        <sz val="10"/>
        <color rgb="FFFF0000"/>
        <rFont val="Arial"/>
        <family val="2"/>
      </rPr>
      <t>Kalkulation der Pauschale einschließlich An-/Abfahrt</t>
    </r>
  </si>
  <si>
    <t>Pauschalpreis
pro Std.</t>
  </si>
  <si>
    <t>geplante Stunden</t>
  </si>
  <si>
    <t>geplanter Gesamtpreis</t>
  </si>
  <si>
    <t>Klinikum im Friedrichshain / Klinikum im Prenzlauer Berg</t>
  </si>
  <si>
    <t>ARO-KBoN</t>
  </si>
  <si>
    <t>Aroser Allee / Karl-Bonhoeffer-Nervenklinik Reinickendorf</t>
  </si>
  <si>
    <t>KNK-IWK</t>
  </si>
  <si>
    <t>Klinikum Neukölln / Ida-Wolf-Krankenhaus</t>
  </si>
  <si>
    <t>Preisspiegel je Standort: Pauschalpreise basierend auf geplanten Stunden</t>
  </si>
  <si>
    <t>Angebot für den Standort</t>
  </si>
  <si>
    <r>
      <t xml:space="preserve">Angebot: </t>
    </r>
    <r>
      <rPr>
        <b/>
        <sz val="10"/>
        <color rgb="FFFF0000"/>
        <rFont val="Arial"/>
        <family val="2"/>
      </rPr>
      <t>An dem Standort wird der AN seine Leistungen erbringen</t>
    </r>
  </si>
  <si>
    <t>JA</t>
  </si>
  <si>
    <t>NEIN</t>
  </si>
  <si>
    <t>Kliniken</t>
  </si>
  <si>
    <t>Hinweis:</t>
  </si>
  <si>
    <t>Bei Teilnahme am elektronischen Vergabeverfahren ersetzt die elektronische Signatur die händische Unterschrift.</t>
  </si>
  <si>
    <t>Anlage 4</t>
  </si>
  <si>
    <t>Klinikum Kaulsdorf</t>
  </si>
  <si>
    <t>HSR</t>
  </si>
  <si>
    <t>Haus St. Richard</t>
  </si>
  <si>
    <t>Schudomastraße 16</t>
  </si>
  <si>
    <t>12055 Berlin</t>
  </si>
  <si>
    <t>HLA</t>
  </si>
  <si>
    <t>Haus Lentzeallee</t>
  </si>
  <si>
    <t>HKD</t>
  </si>
  <si>
    <t>Haus Kaulsdorf</t>
  </si>
  <si>
    <t>Münsterberger Weg</t>
  </si>
  <si>
    <t>KMV2</t>
  </si>
  <si>
    <t>Lindenberger Weg 69</t>
  </si>
  <si>
    <t xml:space="preserve">13125 Berlin </t>
  </si>
  <si>
    <t>KMV1</t>
  </si>
  <si>
    <t>BBG</t>
  </si>
  <si>
    <t>Berliner Bildungscampus</t>
  </si>
  <si>
    <t>Waldstraße 86-90</t>
  </si>
  <si>
    <t>13403 Berlin</t>
  </si>
  <si>
    <t>LSP</t>
  </si>
  <si>
    <t>Logistikzentrum Spandau</t>
  </si>
  <si>
    <t>Gartenfelder Str. 37</t>
  </si>
  <si>
    <t>13599 Berlin</t>
  </si>
  <si>
    <t>- Übersicht der Teilkataloge und Unterschiftsblatt -</t>
  </si>
  <si>
    <t>Stempel/Unterschrift (AN)</t>
  </si>
  <si>
    <t>Stempel/Unterschrift (AG)</t>
  </si>
  <si>
    <t>2.0</t>
  </si>
  <si>
    <t>Sonstige Standorte</t>
  </si>
  <si>
    <t>Übersicht der Teilkataloge zum Preisspiegel</t>
  </si>
  <si>
    <t>Preisspiegel Lose</t>
  </si>
  <si>
    <t>Preisspiegel Standort</t>
  </si>
  <si>
    <t>Preisspiegel Stunden</t>
  </si>
  <si>
    <t>Preisspiegel Angebot</t>
  </si>
  <si>
    <t>Epk SVS</t>
  </si>
  <si>
    <t>Epk Aufschläge-Rabatt</t>
  </si>
  <si>
    <t>Epk An-und Abfahrt</t>
  </si>
  <si>
    <t>Epk Material</t>
  </si>
  <si>
    <t>HTE</t>
  </si>
  <si>
    <t>HSO</t>
  </si>
  <si>
    <t>HJK</t>
  </si>
  <si>
    <t>HJH</t>
  </si>
  <si>
    <t>HSE</t>
  </si>
  <si>
    <t>HEH</t>
  </si>
  <si>
    <t>Haus Ernst Hoppe</t>
  </si>
  <si>
    <t>HHK</t>
  </si>
  <si>
    <t>Haus Dr. Herrmann Kantorowicz</t>
  </si>
  <si>
    <t>HWD</t>
  </si>
  <si>
    <t>HLE</t>
  </si>
  <si>
    <t>HIW</t>
  </si>
  <si>
    <t>Haus Ida Wolff</t>
  </si>
  <si>
    <t>HWE</t>
  </si>
  <si>
    <t>HJZ</t>
  </si>
  <si>
    <t>KSO</t>
  </si>
  <si>
    <t>Haus Sommerstrasse Kurzzeitpflege</t>
  </si>
  <si>
    <t>HRK</t>
  </si>
  <si>
    <t>Haus Rhinstraße Kurzzeitpflege</t>
  </si>
  <si>
    <t>KIW</t>
  </si>
  <si>
    <t>Haus Ida Wolff Kurzzeitpflege am Standort Klinikum Neukölln / Haus 30, Station 33</t>
  </si>
  <si>
    <t>GJF</t>
  </si>
  <si>
    <t>Haus John F. Kennedy Gerontopsychiatrie</t>
  </si>
  <si>
    <t>Standorte</t>
  </si>
  <si>
    <t>Los</t>
  </si>
  <si>
    <t>Adresse</t>
  </si>
  <si>
    <t>Ansprechpartner vor Ort</t>
  </si>
  <si>
    <t>Fax</t>
  </si>
  <si>
    <t>E-Mail</t>
  </si>
  <si>
    <t>Ost</t>
  </si>
  <si>
    <t xml:space="preserve">Klinikum im Friedrichshain </t>
  </si>
  <si>
    <t>Thomas Harder</t>
  </si>
  <si>
    <t>(030) 130 231336</t>
  </si>
  <si>
    <t>(030) 130 232030</t>
  </si>
  <si>
    <t>thomas.harder@vivantes.de</t>
  </si>
  <si>
    <t xml:space="preserve">Sebastian Kemmer </t>
  </si>
  <si>
    <t>(030) 130 172891</t>
  </si>
  <si>
    <t>(030) 130 172892</t>
  </si>
  <si>
    <t>sebastian.kemmer@vivantes.de</t>
  </si>
  <si>
    <t>Nord</t>
  </si>
  <si>
    <t>Nicole Dornbusch</t>
  </si>
  <si>
    <t>(030) 130 115228</t>
  </si>
  <si>
    <t>(030) 130 115372</t>
  </si>
  <si>
    <t>Nicole.Dornbusch@vivantes.de</t>
  </si>
  <si>
    <t>Christian Klimmek</t>
  </si>
  <si>
    <t>(030) 130 121530</t>
  </si>
  <si>
    <t>(030) 130 121532</t>
  </si>
  <si>
    <t>christian.klimmek@vivantes.de</t>
  </si>
  <si>
    <t>KMV</t>
  </si>
  <si>
    <t>Renè Strache</t>
  </si>
  <si>
    <t>(030) 130 131400</t>
  </si>
  <si>
    <t>(030) 130 131404</t>
  </si>
  <si>
    <t>rene.strache@vivantes.de</t>
  </si>
  <si>
    <t>Süd/West</t>
  </si>
  <si>
    <t>Nicolai van de Bergh</t>
  </si>
  <si>
    <t>(030) 130 130 202202</t>
  </si>
  <si>
    <t>(030) 130 202244</t>
  </si>
  <si>
    <t>nicolai.vandebergh@vivantes.de</t>
  </si>
  <si>
    <t>Lindenau Stefan</t>
  </si>
  <si>
    <t>(030) 130 142130</t>
  </si>
  <si>
    <t>(030) 131 143599</t>
  </si>
  <si>
    <t>Stefan.Lindenau@vivantes.de</t>
  </si>
  <si>
    <t>Christioph Radola</t>
  </si>
  <si>
    <t>(+49) 151 16318819</t>
  </si>
  <si>
    <t>(030) 130 224024</t>
  </si>
  <si>
    <t>Christoph.Radola@vivantes.de</t>
  </si>
  <si>
    <t>Rudower Straße 48</t>
  </si>
  <si>
    <t>FFS - Forum für Senioren</t>
  </si>
  <si>
    <t>Marion Voigt</t>
  </si>
  <si>
    <t>(030) 417 275 2513</t>
  </si>
  <si>
    <t>(030) 417 275 2504</t>
  </si>
  <si>
    <t>marion.voigt@vivantes.de</t>
  </si>
  <si>
    <t>Heike Sporkhorst</t>
  </si>
  <si>
    <t>(030) 497 690 325 67</t>
  </si>
  <si>
    <t>(030) 497 690 325 80</t>
  </si>
  <si>
    <t>heike.sporkhorst@vivantes.de</t>
  </si>
  <si>
    <t>Alt-Wittenau 90 - 90a</t>
  </si>
  <si>
    <t>(030) 322 926 401</t>
  </si>
  <si>
    <t>(030) 322 926 491</t>
  </si>
  <si>
    <t>Jakob Schlegel</t>
  </si>
  <si>
    <t>(030) 367 023 301 03</t>
  </si>
  <si>
    <t>(030) 367 023 301 09</t>
  </si>
  <si>
    <t>Jakob.Schlegel2@vivantes.de</t>
  </si>
  <si>
    <t>Antje Stschepin-Lohfing</t>
  </si>
  <si>
    <t>(030) 550 051 153</t>
  </si>
  <si>
    <t>(030) 550 051 183</t>
  </si>
  <si>
    <t>antje.stschepin-lohfing@vivantes.de</t>
  </si>
  <si>
    <r>
      <t>Haus Ernst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>Hoppe</t>
    </r>
  </si>
  <si>
    <t>Hans-Jürgen Duske</t>
  </si>
  <si>
    <r>
      <t>(030) 365-</t>
    </r>
    <r>
      <rPr>
        <sz val="10"/>
        <color rgb="FF000000"/>
        <rFont val="Arial"/>
        <family val="2"/>
      </rPr>
      <t>05451</t>
    </r>
  </si>
  <si>
    <t>(030) 365 05 47</t>
  </si>
  <si>
    <t>hans-juergen.duske@vivantes.de</t>
  </si>
  <si>
    <r>
      <t>Haus Dr. Herrmann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>Kantorowicz</t>
    </r>
  </si>
  <si>
    <t>Schönwalder Str. 50-52</t>
  </si>
  <si>
    <t>(030) 355 300 70</t>
  </si>
  <si>
    <t>(030) 355 300 77</t>
  </si>
  <si>
    <t>Jakob Riedel</t>
  </si>
  <si>
    <t>(030) 832 242 201</t>
  </si>
  <si>
    <t>(030) 832 242 230</t>
  </si>
  <si>
    <t>jakob.riedel@vivantes.de</t>
  </si>
  <si>
    <t>Leonorenstraße 17 - 33</t>
  </si>
  <si>
    <t>Zinka Malkwitz</t>
  </si>
  <si>
    <t>(030) 77 93 306</t>
  </si>
  <si>
    <t>(030) 77 93 300</t>
  </si>
  <si>
    <t>zinka.malkwitz@vivantes.de</t>
  </si>
  <si>
    <r>
      <t>Haus Ida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>Wolff</t>
    </r>
  </si>
  <si>
    <t>Torsten Pestner</t>
  </si>
  <si>
    <t>(030) 130 149 800</t>
  </si>
  <si>
    <t>(030) 130 149 809</t>
  </si>
  <si>
    <t>torsten.pestner@vivantes.de</t>
  </si>
  <si>
    <t>Carolin Utech</t>
  </si>
  <si>
    <t>(030) 422 035 13</t>
  </si>
  <si>
    <t>(030) 422 035 48</t>
  </si>
  <si>
    <t>carolin.utech@vivantes.de</t>
  </si>
  <si>
    <t>André Schwarzbach</t>
  </si>
  <si>
    <t>(030) 847 119 124</t>
  </si>
  <si>
    <t>(030) 847 119 141</t>
  </si>
  <si>
    <t>andre.schwarzbach@vivantes.de</t>
  </si>
  <si>
    <t>(030) 757 748 1602</t>
  </si>
  <si>
    <t>(030) 757 748 1699</t>
  </si>
  <si>
    <t>gueler.ates@vivantes.de</t>
  </si>
  <si>
    <t>(030) 670 666 113</t>
  </si>
  <si>
    <t>(030) 670 666 112</t>
  </si>
  <si>
    <t>Sandra Ebner</t>
  </si>
  <si>
    <t>(030) 319 89 17 10</t>
  </si>
  <si>
    <t>(030) 319 89 17 11</t>
  </si>
  <si>
    <t>sandra.ebner@vivantes.de</t>
  </si>
  <si>
    <t>Corinna Wiesner-Andersch</t>
  </si>
  <si>
    <t>(030) 428 426 1302</t>
  </si>
  <si>
    <t>(030) 428 426 1399</t>
  </si>
  <si>
    <t>corinna.wiesner-andersch@vivantes.de</t>
  </si>
  <si>
    <t>KWB</t>
  </si>
  <si>
    <t>Haus Wenckebach Kurzzeitpflege</t>
  </si>
  <si>
    <t>Michelle Apwisch</t>
  </si>
  <si>
    <t>0151-53854951</t>
  </si>
  <si>
    <t>michelle.apwisch@vivantes.de</t>
  </si>
  <si>
    <r>
      <t>Haus Ida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 xml:space="preserve">Wolff Kurzzeitpflege am Standort </t>
    </r>
    <r>
      <rPr>
        <sz val="10"/>
        <color rgb="FF000000"/>
        <rFont val="Arial"/>
        <family val="2"/>
      </rPr>
      <t>Klinikum Neukölln / Haus 30, Station 33</t>
    </r>
  </si>
  <si>
    <r>
      <t>12351</t>
    </r>
    <r>
      <rPr>
        <sz val="10"/>
        <rFont val="Arial"/>
        <family val="2"/>
      </rPr>
      <t xml:space="preserve"> Berlin</t>
    </r>
  </si>
  <si>
    <t>Judith Hanisch</t>
  </si>
  <si>
    <t>(030) 130 14 9887</t>
  </si>
  <si>
    <t>(030) 130 14 9991</t>
  </si>
  <si>
    <t>judith.hanisch@vivantes.de</t>
  </si>
  <si>
    <t>Münsterberger Weg 96</t>
  </si>
  <si>
    <t>(030) 130 174 019</t>
  </si>
  <si>
    <t>(030) 130 174 021</t>
  </si>
  <si>
    <t>Schudomastrasse 16</t>
  </si>
  <si>
    <t>Maria Galster</t>
  </si>
  <si>
    <t>(030) 319 8616 712</t>
  </si>
  <si>
    <t>(030) 319 8616 716</t>
  </si>
  <si>
    <t>maria.galster@vivantes.de</t>
  </si>
  <si>
    <t>Haus Erweiterungen</t>
  </si>
  <si>
    <t>Erweiterung in HLE, HLR, HIW</t>
  </si>
  <si>
    <t>TEK2607042</t>
  </si>
  <si>
    <t>Offenes Verfahren</t>
  </si>
  <si>
    <t>Produktkategorie</t>
  </si>
  <si>
    <r>
      <t xml:space="preserve">Produkt
</t>
    </r>
    <r>
      <rPr>
        <b/>
        <i/>
        <sz val="11"/>
        <color rgb="FFFF0000"/>
        <rFont val="Arial"/>
        <family val="2"/>
      </rPr>
      <t>oder qualitativ vergleichbare Produkte vom jeweiligen Hersteller</t>
    </r>
  </si>
  <si>
    <r>
      <t xml:space="preserve">Produktbeschreibung
</t>
    </r>
    <r>
      <rPr>
        <b/>
        <i/>
        <sz val="11"/>
        <color rgb="FFFF0000"/>
        <rFont val="Arial"/>
        <family val="2"/>
      </rPr>
      <t>oder qualitativ vergleichbare Produkte vom jeweiligen Hersteller</t>
    </r>
  </si>
  <si>
    <r>
      <t xml:space="preserve">mögliche Gebindegrößen </t>
    </r>
    <r>
      <rPr>
        <b/>
        <i/>
        <sz val="11"/>
        <color rgb="FFFF0000"/>
        <rFont val="Arial"/>
        <family val="2"/>
      </rPr>
      <t/>
    </r>
  </si>
  <si>
    <t>Nettopreis je  Einheit 
1 kg./ 1 Liter/ 1 Stk.</t>
  </si>
  <si>
    <t>Werkzeug</t>
  </si>
  <si>
    <t>Promat Sichtlagerkasten</t>
  </si>
  <si>
    <t>Sichtlagerkasten L230/200xB150xH130mm PE blau PROMAT</t>
  </si>
  <si>
    <t>Sichtlagerkasten L350/300xB210xH200mm PE blau PROMAT</t>
  </si>
  <si>
    <t>Sichtlagerkasten</t>
  </si>
  <si>
    <t>Sichtlagerkasten blau L.460/425xB.306xH.230mm Gr.1A PS</t>
  </si>
  <si>
    <t>Bürstenscheibe</t>
  </si>
  <si>
    <t>Bürstenscheibe RD-ZB D.76,2mm K.80 gelb 18000min-¹ 3M</t>
  </si>
  <si>
    <t>Sichtlagerkasten L500/450xB310xH140mm PE blau PROMAT</t>
  </si>
  <si>
    <t>Makita Ersatzakku</t>
  </si>
  <si>
    <t>Makita Ersatzakku-BL1850B 197280-8</t>
  </si>
  <si>
    <t xml:space="preserve">Knipex Wasserpumpenzange </t>
  </si>
  <si>
    <t>Knipex Wasserpumpenzange Cobra Länge 250mm</t>
  </si>
  <si>
    <t>Knipex Schaltschrankschlüssel</t>
  </si>
  <si>
    <t>Schaltschrankschlüssel Knipex 001101</t>
  </si>
  <si>
    <t>Knipex Wasserpumpenzange Cobra Länge 125mm</t>
  </si>
  <si>
    <t>Led Lenser LED-Taschenlampe</t>
  </si>
  <si>
    <t>Led Lenser LED-Taschenlampe P7R Core L.165mm, IP68</t>
  </si>
  <si>
    <t>Wera Schraubendrehersatz</t>
  </si>
  <si>
    <t>Wera Schraubendrehersatz mit Wechselklin Kraftform Kompakt W1 Wartung</t>
  </si>
  <si>
    <t>Promat Werkzeugtasche</t>
  </si>
  <si>
    <t xml:space="preserve">Werkzeugtasche B400xT250xH200mm Nyl.PROMAT </t>
  </si>
  <si>
    <t>Wera Bitsortiment</t>
  </si>
  <si>
    <t>Wera Bitsortiment Tool-Check Plus</t>
  </si>
  <si>
    <t xml:space="preserve">NOW Steckschlüssel-Satz </t>
  </si>
  <si>
    <t>NOW Steckschlüssel-Satz 171-teilig 1/4, 3/8, 1/2 Zoll 4-32mm Schlüsselweite</t>
  </si>
  <si>
    <t>Vario Satz</t>
  </si>
  <si>
    <t>Vario Satz 11 tlg. 88/1 11tlg</t>
  </si>
  <si>
    <t>Led Lenser Akku-LED-Taschenlampe</t>
  </si>
  <si>
    <t>Led Lenser Akku-LED-Taschenlampe P7R</t>
  </si>
  <si>
    <t xml:space="preserve">Duspol Spannungs-Durchgangsprüfer </t>
  </si>
  <si>
    <t xml:space="preserve">Spannungs-Durchgangsprüfer Duspol digital </t>
  </si>
  <si>
    <t>Schraubendrehersatz Big</t>
  </si>
  <si>
    <t>Schraubendrehersatz Big Pk.900 13-tlg.Schlitz/PH/PZD/TX 2K 6-Kant-Klinge/Ans.</t>
  </si>
  <si>
    <t>Wiha Werkzeugkoffe</t>
  </si>
  <si>
    <t>Wiha Werkzeugkoffer Basic Set L electric 39-teilig</t>
  </si>
  <si>
    <t>Wera Schraubendrehersatz mit Wechselklin Kraftform Kompakt VDE 60i+iS/62i/65i/67i</t>
  </si>
  <si>
    <t xml:space="preserve">WERA Bit-/Steckschlüsselset Bicycle Set </t>
  </si>
  <si>
    <t>Bit-/Steckschlüsselset Bicycle Set 3 39-tlg.PH/TORX®/Schlitz/6-KT.WERA</t>
  </si>
  <si>
    <t>Bit-/Steckschlüsselset Tool-Check</t>
  </si>
  <si>
    <t>Bit-/Steckschlüsselset Tool-Check 38-tlg.Schlitz/PH/PZD/T/Knarre/7 Nüsse</t>
  </si>
  <si>
    <t>Makita Akku-Bohrschrauber</t>
  </si>
  <si>
    <t>Makita Akku-Bohrschrauber DDF482RFJ</t>
  </si>
  <si>
    <t>Knipex Aderendhuelsenzange</t>
  </si>
  <si>
    <t>Aderendhuelsenzange Knipex Nr. 97 53 14</t>
  </si>
  <si>
    <t>Stabelektrode SUPRANOX</t>
  </si>
  <si>
    <t>Stabelektrode SUPRANOX 316L E 19 12 3 L R 12 2x300mm hochlegiert</t>
  </si>
  <si>
    <t>Stabelektrode SUPRANOX 316L E 19 12 3 L R 12 2,5x300mm hochlegiert</t>
  </si>
  <si>
    <t>Dewalt Akkubohrhammer</t>
  </si>
  <si>
    <t>Dewalt Akkubohrhammer DCH 072 L2 12 V 3 Ah 14mm 1,1 J</t>
  </si>
  <si>
    <t>Cimco Werkzeugsortiment Elektriker</t>
  </si>
  <si>
    <t>WERKZEUGSORTIMENT FUER ELEKTRIKER</t>
  </si>
  <si>
    <t>Dewalt Akkubohrschrauber</t>
  </si>
  <si>
    <t>Dewalt Akkubohrschrauber DCD 708 D2T 18 V 2 Ah 1,5-13mm</t>
  </si>
  <si>
    <t>Makita Akku-Schlagbohrschrauber</t>
  </si>
  <si>
    <t>Makita Akku-Schlagbohrschrauber DHP485RTJ</t>
  </si>
  <si>
    <t>Sicherheitskoffer MAS</t>
  </si>
  <si>
    <t>Sicherheitskoffer EN 363,EN 361,EN 358,EN 353-2 Kat.3 4-teilig MAS</t>
  </si>
  <si>
    <t>Sortimentskastentresor</t>
  </si>
  <si>
    <t>Sortimentskastentresor boxxser B347xT342xH305mm 4 Fächer m.4 Sortimentskästen</t>
  </si>
  <si>
    <t>Wiha E-Schraubendreher</t>
  </si>
  <si>
    <t xml:space="preserve">Wiha E-Schraubendreher speedE II </t>
  </si>
  <si>
    <t>Makita Akku-Staubsauger</t>
  </si>
  <si>
    <t>Makita Akku-Staubsauger DVC750LZX3</t>
  </si>
  <si>
    <t>Bosch Akku-Winkelbohrmaschine</t>
  </si>
  <si>
    <t>Bosch Akku-Winkelbohrmaschine GWB 12V- 10-LI L-Boxx</t>
  </si>
  <si>
    <t>Promat LED-Strahler</t>
  </si>
  <si>
    <t>LED-Strahler 50 W 800-4500 lm Li-Ion 5200 mAh 14,8 V IP54 PROMAT</t>
  </si>
  <si>
    <t xml:space="preserve">RUKO Spiralbohrersatz DIN 338 </t>
  </si>
  <si>
    <t>Spiralbohrersatz DIN 338 Typ VA D.1-13x0,5mm HSS-Co5 Gold 25tlg.Metallkass.RUKO</t>
  </si>
  <si>
    <t>Bosch Winkelschleifer</t>
  </si>
  <si>
    <t>Bosch Winkelschleifer GWS 18V-LI 125mm (L) solo CLC</t>
  </si>
  <si>
    <t>Bosch Laser-Entfernungsmesser</t>
  </si>
  <si>
    <t>Bosch Laser-Entfernungsmesser GLM 50 C</t>
  </si>
  <si>
    <t>Elektronikwerkzeugsatz ESD</t>
  </si>
  <si>
    <t xml:space="preserve">Elektronikwerkzeugsatz ESD 8tlg.KNIPEX </t>
  </si>
  <si>
    <t>Stabila Laserentfernungsmesser</t>
  </si>
  <si>
    <t>Laserentfernungsmesser LD 250 BT IP 54 ± 2mm STABILA</t>
  </si>
  <si>
    <t>Benning Gerätetester ST 725</t>
  </si>
  <si>
    <t>Gerätetester ST 725 Batterie-/Netzbetrieb L270xB115xH55mm BENNING</t>
  </si>
  <si>
    <t>Knipex Werkzeugkoffer</t>
  </si>
  <si>
    <t>Knipex Werkzeugkoffer 00 21 20</t>
  </si>
  <si>
    <t>Bosch Werkzeugset</t>
  </si>
  <si>
    <t>Bosch Werkzeugset 18V GSR+GBH+GWS</t>
  </si>
  <si>
    <t>Makita Akku-Schlagbohrschrauber DHP451RTJ</t>
  </si>
  <si>
    <t>Heuer Parallelschraubstock</t>
  </si>
  <si>
    <t>Parallelschraubstock B.160mm Spann-W.225mm HEUER Spann-T.100mm</t>
  </si>
  <si>
    <t>Makita Akku-Bohrschrauber DDF484RTJ</t>
  </si>
  <si>
    <t>Ringmaulschlüsselsatz 6003 Joker</t>
  </si>
  <si>
    <t>Ringmaulschlüsselsatz 6003 Joker 22-tlg.SW 5,5-32mm ger.leg.WS WERA</t>
  </si>
  <si>
    <t xml:space="preserve">Metabo Akku-Basic-Set </t>
  </si>
  <si>
    <t>Metabo Akku-Basic-Set 2 x 5.2 Ah</t>
  </si>
  <si>
    <t>NOW Werkzeugsortiment</t>
  </si>
  <si>
    <t>NOW Werkzeugsortiment 136-teilig im Alu-Rahmenkoffer</t>
  </si>
  <si>
    <t>Bosch Ersatzakku</t>
  </si>
  <si>
    <t>Bosch Ersatzakku GBA 36V 4,0Ah H-C</t>
  </si>
  <si>
    <t>Gesipa Li-Ion Schiebe-Akku</t>
  </si>
  <si>
    <t>Gesipa Li-Ion Schiebe-Akku 18,0 V 2,1 Ah Bird Pro</t>
  </si>
  <si>
    <t>Spiralbohrersatz DIN338</t>
  </si>
  <si>
    <t>Spiralbohrersatz DIN338 TL3000</t>
  </si>
  <si>
    <t>Bosch Akku-Säbelsäge</t>
  </si>
  <si>
    <t>Bosch Akku-Säbelsäge GSA 12V-14, mit 2 x 3,0 Ah Li-Ion Akku</t>
  </si>
  <si>
    <t xml:space="preserve">Makita Power Source Kit </t>
  </si>
  <si>
    <t>Makita Power Source Kit 2x Akku BL1850B 5,0 Ah + Schnellladegerät DC18RC</t>
  </si>
  <si>
    <t>Makita Akkustichsäge</t>
  </si>
  <si>
    <t>Makita Akkustichsäge DJV 181 Z</t>
  </si>
  <si>
    <t xml:space="preserve">Festool Nutfräser-Wendeplatten </t>
  </si>
  <si>
    <t>Festool Nutfräser-Wendeplatten HW S12 D14/45 WM</t>
  </si>
  <si>
    <t xml:space="preserve">Stufenbohrersatz </t>
  </si>
  <si>
    <t>Stufenbohrersatz NW4000601769</t>
  </si>
  <si>
    <t xml:space="preserve">Bosch Akku-Multi-Cutter </t>
  </si>
  <si>
    <t>Bosch Akku-Multi-Cutter GOP 18V-28</t>
  </si>
  <si>
    <t xml:space="preserve">Promat Werkzeugsortiment </t>
  </si>
  <si>
    <t>Promat Werkzeugsortiment -Schlosser- 60-teilig im Stahlblechkasten</t>
  </si>
  <si>
    <t xml:space="preserve">Bolzenschneider </t>
  </si>
  <si>
    <t>Bolzenschneider L.910mm Mehrkomp.-Hüllen weich m.2Komp.-Hüllen Schneidleistung 48HRc</t>
  </si>
  <si>
    <t>Aerotec Kompressor</t>
  </si>
  <si>
    <t>Aerotec Kompressor Super Silent 90 ,230Volt</t>
  </si>
  <si>
    <t>Gewindeschneidmaschine</t>
  </si>
  <si>
    <t>Gewindeschneidmaschine Set BSPT R 1/2-3/4-1-1 1/4-1 1/2-2</t>
  </si>
  <si>
    <t xml:space="preserve">Stahlwille Werkstattwagen </t>
  </si>
  <si>
    <t>Stahlwille Werkstattwagen 93/135QR inkl. 135-tlg. Werkzeugsatz</t>
  </si>
  <si>
    <t>Opti-Drill Säulenbohrmaschine</t>
  </si>
  <si>
    <t xml:space="preserve">Säulenbohrmaschine D 26 Pro MK3 25mm OPTI-DRILL </t>
  </si>
  <si>
    <t>Gesipa Akkublindnietsetzgerä</t>
  </si>
  <si>
    <t>Gesipa Akkublindnietsetzgerät AccuBird Pro Akku 18,0 V/ 2,1 Ah und Ladegerät</t>
  </si>
  <si>
    <t xml:space="preserve">Opti-Drill Tischbohrmaschine </t>
  </si>
  <si>
    <t>Tischbohrmaschine D 17 Pro 16mm MK2 500-2520min-¹ OPTI-DRILL</t>
  </si>
  <si>
    <t>Kukko Abziehersatz</t>
  </si>
  <si>
    <t>Abziehersatz K-2030 11tlg.Spann-W.120mm Spann-T.100-350mm KUKKO</t>
  </si>
  <si>
    <t>Sprintus Pumpsauger</t>
  </si>
  <si>
    <t>Sprintus Pumpsauger N 51/1 KPS 1300 W  Behälterinhalt 50 l</t>
  </si>
  <si>
    <t>Makita Akku-Kombihammer</t>
  </si>
  <si>
    <t>Makita Akku-Kombihammer HR004GM201</t>
  </si>
  <si>
    <t xml:space="preserve">Rothenberger Muffenzangenset </t>
  </si>
  <si>
    <t>Muffenzangenset 10-12-14-16-18-22mm ROTHENBERGER-Nr. 12511</t>
  </si>
  <si>
    <t>Festool Getriebe-Exzenterschleifer ROTEX</t>
  </si>
  <si>
    <t>Festool Getriebe-Exzenterschleifer ROTEX RO 150 FEQ-Plus</t>
  </si>
  <si>
    <t>Festool Akku-Winkelschleifer</t>
  </si>
  <si>
    <t>Festool Akku-Winkelschleifer AGC 18-125 5,2 EB-Plus</t>
  </si>
  <si>
    <t>Festool Absaugmobil</t>
  </si>
  <si>
    <t>Festool Absaugmobil CLEANTEC CTM MIDI I</t>
  </si>
  <si>
    <t>Makita Akku-Langhalsschleifer</t>
  </si>
  <si>
    <t>Makita Akku-Langhalsschleifer DSL800ZU</t>
  </si>
  <si>
    <t>Vakuumpumpe ROAIRVAC</t>
  </si>
  <si>
    <t>Vakuumpumpe ROAIRVAC R32 1.5 Fördermenge 42l/min 10,1kg 42 l/min 230/50 V/Hz</t>
  </si>
  <si>
    <t>Fluke Digital Multimeter</t>
  </si>
  <si>
    <t>Digital Multimeter TRMS Fluke 179</t>
  </si>
  <si>
    <t xml:space="preserve">Makita Akku-Kombo-Kit </t>
  </si>
  <si>
    <t>Makita Akku-Kombo-Kit DLX2334J</t>
  </si>
  <si>
    <t>Aerotec Kolbenkompressor</t>
  </si>
  <si>
    <t>Aerotec Kolbenkompressor Zenith 270 TECH ölfrei SILENT</t>
  </si>
  <si>
    <t>Milwaukee Säbelsäge</t>
  </si>
  <si>
    <t>Milwaukee FUEL Akku-Kompakt-Säbelsäge M18 FHZ-502X</t>
  </si>
  <si>
    <t xml:space="preserve">Makita Akku-Kreuz </t>
  </si>
  <si>
    <t>Makita Akku-Kreuz SK106GDZ</t>
  </si>
  <si>
    <t>Gesipa Handblindnietmutternsetzgerät</t>
  </si>
  <si>
    <t>Handblindnietmutternsetzgerät GBM 50 L.485mm GESIPA</t>
  </si>
  <si>
    <t>Promat Werkzeugsortiment</t>
  </si>
  <si>
    <t>Promat Werkzeugsortiment -Elektro- 26-teilig in L-BOXX</t>
  </si>
  <si>
    <t xml:space="preserve">Benning Stromzangenmultimeter </t>
  </si>
  <si>
    <t>Stromzangenmultimeter CM 11 0,1 mA-20 A AC,0,1 mA-10 A DC CAT IV 300 V BENNING</t>
  </si>
  <si>
    <t>Spiralbohrer DIN 338</t>
  </si>
  <si>
    <t>Spiralbohrer DIN 338 UTL 3000 #229080 Ø8,0 HSSE-Co 5</t>
  </si>
  <si>
    <t>Spiralbohrer DIN 338 UTL 3000 #229100 Ø10,0 HSSE-Co 5</t>
  </si>
  <si>
    <t>C-Material</t>
  </si>
  <si>
    <t>Silikon</t>
  </si>
  <si>
    <t>Fugendicht-Silikon OTTOSEAL S100 transparent</t>
  </si>
  <si>
    <t>Fugendicht-Silikon OTTOSEAL S100 grau</t>
  </si>
  <si>
    <t>Fugendicht-Silikon OTTOSEAL S100 silbergrau</t>
  </si>
  <si>
    <t>S 17 Silikon Acetat Betonrau</t>
  </si>
  <si>
    <t>S 17 Silikon Acetat schwarz</t>
  </si>
  <si>
    <t>S 17 Silikon Acetat transparent</t>
  </si>
  <si>
    <t>S 17 Silikon Acetat weiß</t>
  </si>
  <si>
    <t>Bremsenreiniger</t>
  </si>
  <si>
    <t>Bremsenreiniger Intensiv 500 ml</t>
  </si>
  <si>
    <t>arecal Novaclean Bremsenreiniger</t>
  </si>
  <si>
    <t>Silikonspray</t>
  </si>
  <si>
    <t>arecal Siliconspray</t>
  </si>
  <si>
    <t>Röstlöser</t>
  </si>
  <si>
    <t>Rostlöser 500 ml</t>
  </si>
  <si>
    <t>arecal Rostshock Rostlöser</t>
  </si>
  <si>
    <t>Würth BREMSENREINIGER 500 ml</t>
  </si>
  <si>
    <t>Würth ROSTLÖSER ROST OFF PLUS 400 ml</t>
  </si>
  <si>
    <t>BREMSENREINIGER 500ML E-COLL</t>
  </si>
  <si>
    <t>Druckluftspray</t>
  </si>
  <si>
    <t>DRUCKLUFT SPRAYDOSE 400ML E-COLL</t>
  </si>
  <si>
    <t>Fischer Dübel</t>
  </si>
  <si>
    <t>Fischer UX 6x35 R</t>
  </si>
  <si>
    <t>Fischer UX 10x60 R</t>
  </si>
  <si>
    <t>Schrauben/Muttern</t>
  </si>
  <si>
    <t>Schlüsselschrauben DIN 571 6 x 60 A2</t>
  </si>
  <si>
    <t>Schlüsselschrauben DIN 571 8 x 70 A2</t>
  </si>
  <si>
    <t>Sechskantmuttern DIN 982 M 5 Güte 8 
verzinkt</t>
  </si>
  <si>
    <t>Sechskantmuttern DIN 982 M 6 Güte 8 
verzinkt</t>
  </si>
  <si>
    <t>Sechskantmuttern DIN 982 M 8 Güte 8 
verzinkt</t>
  </si>
  <si>
    <t>U-Scheiben DIN 125 A 10,5 140HV 
verzinkt</t>
  </si>
  <si>
    <t>U-Scheiben DIN 125 A  8,4 140HV 
verzinkt</t>
  </si>
  <si>
    <t>Karosseriescheiben DIN 9021 8,4 A2</t>
  </si>
  <si>
    <t>Tox Dübel</t>
  </si>
  <si>
    <t>TOX Allzweckdübel TRIKA 8/51</t>
  </si>
  <si>
    <t>FISCHER Dübel SX 10x50</t>
  </si>
  <si>
    <t>Spanpl.Schr.Senk 4 X 20 200 PA verzinkt</t>
  </si>
  <si>
    <t>Spanpl.Schr. Senkkopf 6 x 40 VG verzinkt</t>
  </si>
  <si>
    <t>Spanpl.Schr. Pan-Head 3,5 x 35 verzinkt</t>
  </si>
  <si>
    <t>Sechskant-Holzschrauben DIN 571 6 x 60 A2</t>
  </si>
  <si>
    <t>Sechskant-Holzschrauben DIN 571 8 x 80 A2</t>
  </si>
  <si>
    <t>Linsenschrauben DIN 7985 M 5 x 12 A2-H</t>
  </si>
  <si>
    <t>Distanzmuffe 6kt. M 6/SW 10 x 30 St</t>
  </si>
  <si>
    <t>Distanzmuffe rund M 8 x 20 St verzinkt</t>
  </si>
  <si>
    <t>Gesamtsumme in € (netto)</t>
  </si>
  <si>
    <r>
      <t xml:space="preserve">Alternativen/Nachfolger
</t>
    </r>
    <r>
      <rPr>
        <b/>
        <i/>
        <sz val="11"/>
        <color rgb="FFFF0000"/>
        <rFont val="Arial"/>
        <family val="2"/>
      </rPr>
      <t>Falls Sie Alternativen/Nachfolger anbieten,
bitte hier benennen</t>
    </r>
  </si>
  <si>
    <t>Versandkosten</t>
  </si>
  <si>
    <t>LE</t>
  </si>
  <si>
    <t>Nettopreis</t>
  </si>
  <si>
    <t>sonstige Zuschläge für Verpackung und Lieferung</t>
  </si>
  <si>
    <t>Rahmenvertrag Lieferung
Werkzeug und C-Material</t>
  </si>
  <si>
    <t>Einheitspreiskatalog: Aufschläge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</si>
</sst>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_(&quot;€&quot;* #,##0.00_);_(&quot;€&quot;* \(#,##0.00\);_(&quot;€&quot;* &quot;-&quot;??_);_(@_)"/>
  </numFmts>
  <fonts count="3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ZapfChancery"/>
      <family val="1"/>
    </font>
    <font>
      <sz val="10"/>
      <color indexed="8"/>
      <name val="Calibri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b/>
      <sz val="14"/>
      <name val="Arial"/>
      <family val="2"/>
    </font>
    <font>
      <sz val="14"/>
      <color theme="0"/>
      <name val="Arial"/>
      <family val="2"/>
    </font>
    <font>
      <b/>
      <sz val="14"/>
      <color theme="0"/>
      <name val="Arial"/>
      <family val="2"/>
    </font>
    <font>
      <sz val="14"/>
      <color theme="1"/>
      <name val="Arial"/>
      <family val="2"/>
    </font>
    <font>
      <b/>
      <u/>
      <sz val="11"/>
      <color theme="1"/>
      <name val="Arial"/>
      <family val="2"/>
    </font>
    <font>
      <b/>
      <i/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2" fillId="0" borderId="0"/>
    <xf numFmtId="0" fontId="2" fillId="0" borderId="0"/>
    <xf numFmtId="0" fontId="10" fillId="0" borderId="0"/>
    <xf numFmtId="0" fontId="11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6" borderId="12" applyNumberFormat="0" applyFont="0" applyAlignment="0" applyProtection="0"/>
    <xf numFmtId="0" fontId="2" fillId="6" borderId="12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4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530">
    <xf numFmtId="0" fontId="0" fillId="0" borderId="0" xfId="0"/>
    <xf numFmtId="0" fontId="0" fillId="2" borderId="0" xfId="0" applyFill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Border="1" applyAlignment="1" applyProtection="1">
      <alignment vertical="top" wrapText="1"/>
    </xf>
    <xf numFmtId="0" fontId="0" fillId="3" borderId="0" xfId="0" applyFill="1"/>
    <xf numFmtId="0" fontId="1" fillId="4" borderId="0" xfId="0" applyFont="1" applyFill="1" applyBorder="1" applyProtection="1">
      <protection locked="0"/>
    </xf>
    <xf numFmtId="0" fontId="6" fillId="2" borderId="0" xfId="1" applyFont="1" applyFill="1" applyAlignment="1">
      <alignment horizontal="left" vertical="center"/>
    </xf>
    <xf numFmtId="0" fontId="2" fillId="2" borderId="0" xfId="1" applyFill="1" applyAlignment="1">
      <alignment horizontal="left" vertical="center"/>
    </xf>
    <xf numFmtId="0" fontId="2" fillId="2" borderId="0" xfId="1" applyFill="1" applyAlignment="1">
      <alignment horizontal="right" vertical="center"/>
    </xf>
    <xf numFmtId="0" fontId="2" fillId="2" borderId="1" xfId="1" quotePrefix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horizontal="left" vertical="center"/>
    </xf>
    <xf numFmtId="0" fontId="2" fillId="2" borderId="0" xfId="1" applyFill="1" applyBorder="1" applyAlignment="1">
      <alignment horizontal="left" vertical="center"/>
    </xf>
    <xf numFmtId="0" fontId="2" fillId="2" borderId="0" xfId="1" applyFill="1" applyBorder="1" applyAlignment="1">
      <alignment horizontal="center" vertical="center"/>
    </xf>
    <xf numFmtId="0" fontId="2" fillId="2" borderId="0" xfId="2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2" applyFill="1" applyAlignment="1">
      <alignment horizontal="left" vertical="center"/>
    </xf>
    <xf numFmtId="0" fontId="2" fillId="2" borderId="0" xfId="2" applyFont="1" applyFill="1" applyBorder="1" applyAlignment="1">
      <alignment horizontal="right" vertical="center"/>
    </xf>
    <xf numFmtId="14" fontId="2" fillId="2" borderId="4" xfId="2" applyNumberFormat="1" applyFill="1" applyBorder="1" applyAlignment="1">
      <alignment horizontal="right" vertical="center"/>
    </xf>
    <xf numFmtId="0" fontId="2" fillId="2" borderId="0" xfId="2" applyFill="1" applyBorder="1" applyAlignment="1">
      <alignment horizontal="left" vertical="center"/>
    </xf>
    <xf numFmtId="0" fontId="2" fillId="2" borderId="0" xfId="2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/>
    </xf>
    <xf numFmtId="0" fontId="2" fillId="2" borderId="0" xfId="2" applyFill="1" applyBorder="1" applyAlignment="1">
      <alignment horizontal="right" vertical="center"/>
    </xf>
    <xf numFmtId="0" fontId="2" fillId="2" borderId="2" xfId="2" applyFill="1" applyBorder="1" applyAlignment="1">
      <alignment horizontal="left" vertical="center"/>
    </xf>
    <xf numFmtId="0" fontId="2" fillId="2" borderId="2" xfId="2" applyFont="1" applyFill="1" applyBorder="1" applyAlignment="1">
      <alignment vertical="center"/>
    </xf>
    <xf numFmtId="0" fontId="1" fillId="2" borderId="5" xfId="2" applyFont="1" applyFill="1" applyBorder="1" applyAlignment="1">
      <alignment vertical="center"/>
    </xf>
    <xf numFmtId="0" fontId="1" fillId="2" borderId="3" xfId="2" applyFont="1" applyFill="1" applyBorder="1" applyAlignment="1">
      <alignment vertical="center"/>
    </xf>
    <xf numFmtId="0" fontId="2" fillId="0" borderId="2" xfId="2" applyFont="1" applyFill="1" applyBorder="1" applyAlignment="1">
      <alignment horizontal="left" vertical="center"/>
    </xf>
    <xf numFmtId="0" fontId="7" fillId="2" borderId="0" xfId="2" applyFont="1" applyFill="1" applyAlignment="1">
      <alignment horizontal="left" vertical="center"/>
    </xf>
    <xf numFmtId="165" fontId="2" fillId="2" borderId="0" xfId="1" applyNumberFormat="1" applyFill="1" applyAlignment="1">
      <alignment horizontal="left" vertical="center"/>
    </xf>
    <xf numFmtId="0" fontId="1" fillId="5" borderId="6" xfId="1" applyFont="1" applyFill="1" applyBorder="1" applyAlignment="1">
      <alignment horizontal="left" vertical="center"/>
    </xf>
    <xf numFmtId="165" fontId="1" fillId="5" borderId="7" xfId="1" applyNumberFormat="1" applyFont="1" applyFill="1" applyBorder="1" applyAlignment="1">
      <alignment horizontal="center" vertical="center" wrapText="1"/>
    </xf>
    <xf numFmtId="0" fontId="2" fillId="5" borderId="8" xfId="1" applyFont="1" applyFill="1" applyBorder="1" applyAlignment="1">
      <alignment horizontal="left" vertical="center" wrapText="1"/>
    </xf>
    <xf numFmtId="0" fontId="1" fillId="5" borderId="6" xfId="1" applyFont="1" applyFill="1" applyBorder="1" applyAlignment="1">
      <alignment horizontal="left" vertical="center" wrapText="1"/>
    </xf>
    <xf numFmtId="0" fontId="1" fillId="5" borderId="4" xfId="1" applyFont="1" applyFill="1" applyBorder="1" applyAlignment="1">
      <alignment horizontal="left" vertical="center" wrapText="1"/>
    </xf>
    <xf numFmtId="165" fontId="2" fillId="5" borderId="9" xfId="1" applyNumberForma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3" borderId="4" xfId="1" applyFont="1" applyFill="1" applyBorder="1" applyAlignment="1">
      <alignment horizontal="center" vertical="center"/>
    </xf>
    <xf numFmtId="165" fontId="2" fillId="4" borderId="4" xfId="1" applyNumberFormat="1" applyFont="1" applyFill="1" applyBorder="1" applyAlignment="1" applyProtection="1">
      <alignment horizontal="right" vertical="center" wrapText="1"/>
      <protection locked="0"/>
    </xf>
    <xf numFmtId="0" fontId="2" fillId="2" borderId="0" xfId="1" applyFont="1" applyFill="1" applyAlignment="1">
      <alignment horizontal="left" vertical="center" wrapText="1"/>
    </xf>
    <xf numFmtId="0" fontId="1" fillId="2" borderId="0" xfId="1" applyFont="1" applyFill="1" applyAlignment="1">
      <alignment horizontal="left" vertical="center" wrapText="1"/>
    </xf>
    <xf numFmtId="0" fontId="10" fillId="0" borderId="4" xfId="3" quotePrefix="1" applyFont="1" applyFill="1" applyBorder="1" applyAlignment="1">
      <alignment horizontal="left" vertical="center" wrapText="1"/>
    </xf>
    <xf numFmtId="3" fontId="2" fillId="3" borderId="4" xfId="3" applyNumberFormat="1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left"/>
    </xf>
    <xf numFmtId="0" fontId="2" fillId="2" borderId="0" xfId="2" applyFont="1" applyFill="1" applyBorder="1" applyAlignment="1">
      <alignment horizontal="left"/>
    </xf>
    <xf numFmtId="0" fontId="0" fillId="3" borderId="0" xfId="0" applyFill="1" applyAlignment="1">
      <alignment vertical="center"/>
    </xf>
    <xf numFmtId="0" fontId="10" fillId="0" borderId="4" xfId="3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left" vertical="center"/>
    </xf>
    <xf numFmtId="0" fontId="2" fillId="2" borderId="2" xfId="4" applyFont="1" applyFill="1" applyBorder="1" applyAlignment="1">
      <alignment horizontal="left" vertical="center"/>
    </xf>
    <xf numFmtId="0" fontId="2" fillId="2" borderId="3" xfId="4" applyFont="1" applyFill="1" applyBorder="1" applyAlignment="1">
      <alignment horizontal="left" vertical="center"/>
    </xf>
    <xf numFmtId="14" fontId="1" fillId="2" borderId="0" xfId="2" applyNumberFormat="1" applyFont="1" applyFill="1" applyBorder="1" applyAlignment="1">
      <alignment horizontal="right" vertical="center"/>
    </xf>
    <xf numFmtId="0" fontId="2" fillId="2" borderId="5" xfId="2" applyFont="1" applyFill="1" applyBorder="1" applyAlignment="1">
      <alignment vertical="center"/>
    </xf>
    <xf numFmtId="0" fontId="2" fillId="2" borderId="0" xfId="2" applyFont="1" applyFill="1" applyBorder="1" applyAlignment="1"/>
    <xf numFmtId="0" fontId="2" fillId="2" borderId="0" xfId="1" applyFont="1" applyFill="1" applyAlignment="1">
      <alignment horizontal="left" vertical="center"/>
    </xf>
    <xf numFmtId="0" fontId="1" fillId="2" borderId="0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12" fillId="2" borderId="0" xfId="1" quotePrefix="1" applyFont="1" applyFill="1" applyBorder="1" applyAlignment="1">
      <alignment vertical="center" wrapText="1"/>
    </xf>
    <xf numFmtId="0" fontId="13" fillId="2" borderId="0" xfId="1" applyFont="1" applyFill="1" applyAlignment="1">
      <alignment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vertical="center" wrapText="1"/>
    </xf>
    <xf numFmtId="0" fontId="2" fillId="2" borderId="0" xfId="1" applyFill="1" applyAlignment="1">
      <alignment vertical="center" wrapText="1"/>
    </xf>
    <xf numFmtId="0" fontId="2" fillId="2" borderId="0" xfId="1" applyFill="1" applyAlignment="1">
      <alignment horizontal="center" vertical="center" wrapText="1"/>
    </xf>
    <xf numFmtId="165" fontId="2" fillId="2" borderId="0" xfId="1" applyNumberFormat="1" applyFill="1" applyAlignment="1">
      <alignment horizontal="right" vertical="center" wrapText="1"/>
    </xf>
    <xf numFmtId="0" fontId="2" fillId="2" borderId="0" xfId="1" applyFill="1" applyBorder="1" applyAlignment="1">
      <alignment horizontal="right" vertical="center"/>
    </xf>
    <xf numFmtId="0" fontId="2" fillId="2" borderId="5" xfId="4" applyFont="1" applyFill="1" applyBorder="1" applyAlignment="1">
      <alignment horizontal="left" vertical="center"/>
    </xf>
    <xf numFmtId="0" fontId="1" fillId="2" borderId="5" xfId="2" applyFont="1" applyFill="1" applyBorder="1" applyAlignment="1">
      <alignment horizontal="right" vertical="center"/>
    </xf>
    <xf numFmtId="0" fontId="2" fillId="3" borderId="4" xfId="4" applyFont="1" applyFill="1" applyBorder="1" applyAlignment="1">
      <alignment horizontal="left" vertical="center" wrapText="1"/>
    </xf>
    <xf numFmtId="0" fontId="11" fillId="3" borderId="4" xfId="4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right" vertical="center" wrapText="1"/>
    </xf>
    <xf numFmtId="0" fontId="2" fillId="2" borderId="0" xfId="1" applyFill="1" applyAlignment="1">
      <alignment horizontal="right" vertical="center" wrapText="1"/>
    </xf>
    <xf numFmtId="0" fontId="2" fillId="2" borderId="0" xfId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2" fillId="2" borderId="1" xfId="0" quotePrefix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2" fillId="2" borderId="0" xfId="0" applyFont="1" applyFill="1" applyBorder="1" applyAlignment="1">
      <alignment horizontal="right" vertical="center"/>
    </xf>
    <xf numFmtId="14" fontId="2" fillId="2" borderId="4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5" fontId="0" fillId="2" borderId="0" xfId="0" applyNumberFormat="1" applyFill="1" applyAlignment="1">
      <alignment horizontal="left" vertical="center"/>
    </xf>
    <xf numFmtId="0" fontId="1" fillId="7" borderId="2" xfId="0" applyFont="1" applyFill="1" applyBorder="1" applyAlignment="1">
      <alignment vertical="center"/>
    </xf>
    <xf numFmtId="0" fontId="1" fillId="7" borderId="5" xfId="0" applyFont="1" applyFill="1" applyBorder="1" applyAlignment="1">
      <alignment horizontal="left" vertical="center"/>
    </xf>
    <xf numFmtId="0" fontId="2" fillId="7" borderId="7" xfId="0" applyFont="1" applyFill="1" applyBorder="1" applyAlignment="1">
      <alignment vertical="center"/>
    </xf>
    <xf numFmtId="0" fontId="2" fillId="7" borderId="10" xfId="0" applyFont="1" applyFill="1" applyBorder="1" applyAlignment="1">
      <alignment horizontal="left" vertical="center" wrapText="1"/>
    </xf>
    <xf numFmtId="165" fontId="2" fillId="7" borderId="6" xfId="0" applyNumberFormat="1" applyFont="1" applyFill="1" applyBorder="1" applyAlignment="1">
      <alignment horizontal="right" vertical="center" wrapText="1"/>
    </xf>
    <xf numFmtId="0" fontId="2" fillId="7" borderId="6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5" xfId="0" applyFont="1" applyFill="1" applyBorder="1" applyAlignment="1" applyProtection="1">
      <alignment vertical="center"/>
      <protection locked="0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165" fontId="0" fillId="2" borderId="0" xfId="0" applyNumberFormat="1" applyFill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165" fontId="0" fillId="2" borderId="0" xfId="0" applyNumberFormat="1" applyFill="1" applyAlignment="1">
      <alignment horizontal="right" vertical="center" wrapText="1"/>
    </xf>
    <xf numFmtId="0" fontId="0" fillId="3" borderId="3" xfId="0" applyFill="1" applyBorder="1" applyAlignment="1">
      <alignment vertical="center"/>
    </xf>
    <xf numFmtId="14" fontId="0" fillId="3" borderId="4" xfId="0" applyNumberFormat="1" applyFill="1" applyBorder="1" applyAlignment="1">
      <alignment horizontal="right" vertical="center"/>
    </xf>
    <xf numFmtId="0" fontId="2" fillId="2" borderId="4" xfId="2" applyFill="1" applyBorder="1" applyAlignment="1">
      <alignment horizontal="left" vertical="center"/>
    </xf>
    <xf numFmtId="0" fontId="2" fillId="0" borderId="4" xfId="2" applyFont="1" applyFill="1" applyBorder="1" applyAlignment="1">
      <alignment horizontal="left" vertical="center"/>
    </xf>
    <xf numFmtId="0" fontId="0" fillId="3" borderId="5" xfId="0" applyFill="1" applyBorder="1"/>
    <xf numFmtId="7" fontId="2" fillId="4" borderId="4" xfId="5" applyNumberFormat="1" applyFont="1" applyFill="1" applyBorder="1" applyAlignment="1" applyProtection="1">
      <alignment vertical="center" wrapText="1"/>
      <protection locked="0"/>
    </xf>
    <xf numFmtId="7" fontId="1" fillId="8" borderId="4" xfId="0" applyNumberFormat="1" applyFont="1" applyFill="1" applyBorder="1" applyAlignment="1">
      <alignment vertical="center"/>
    </xf>
    <xf numFmtId="7" fontId="2" fillId="3" borderId="4" xfId="5" applyNumberFormat="1" applyFont="1" applyFill="1" applyBorder="1" applyAlignment="1" applyProtection="1">
      <alignment vertical="center" wrapText="1"/>
      <protection locked="0"/>
    </xf>
    <xf numFmtId="2" fontId="2" fillId="3" borderId="4" xfId="5" applyNumberFormat="1" applyFont="1" applyFill="1" applyBorder="1" applyAlignment="1" applyProtection="1">
      <alignment vertical="center" wrapText="1"/>
      <protection locked="0"/>
    </xf>
    <xf numFmtId="7" fontId="1" fillId="3" borderId="4" xfId="0" applyNumberFormat="1" applyFont="1" applyFill="1" applyBorder="1" applyAlignment="1">
      <alignment vertical="center"/>
    </xf>
    <xf numFmtId="0" fontId="11" fillId="2" borderId="0" xfId="4" applyFill="1" applyAlignment="1">
      <alignment horizontal="left" vertical="center"/>
    </xf>
    <xf numFmtId="0" fontId="11" fillId="2" borderId="0" xfId="4" applyFill="1" applyAlignment="1">
      <alignment horizontal="right" vertical="center"/>
    </xf>
    <xf numFmtId="0" fontId="2" fillId="2" borderId="1" xfId="4" applyFont="1" applyFill="1" applyBorder="1" applyAlignment="1">
      <alignment horizontal="left" vertical="center"/>
    </xf>
    <xf numFmtId="0" fontId="2" fillId="2" borderId="1" xfId="4" applyFont="1" applyFill="1" applyBorder="1" applyAlignment="1">
      <alignment horizontal="right" vertical="center"/>
    </xf>
    <xf numFmtId="0" fontId="11" fillId="2" borderId="0" xfId="4" applyFill="1" applyBorder="1" applyAlignment="1">
      <alignment horizontal="left" vertical="center"/>
    </xf>
    <xf numFmtId="0" fontId="1" fillId="2" borderId="0" xfId="4" applyFont="1" applyFill="1" applyBorder="1" applyAlignment="1">
      <alignment horizontal="left" vertical="center"/>
    </xf>
    <xf numFmtId="0" fontId="11" fillId="2" borderId="0" xfId="4" applyFill="1" applyBorder="1" applyAlignment="1">
      <alignment horizontal="center" vertical="center"/>
    </xf>
    <xf numFmtId="0" fontId="2" fillId="2" borderId="0" xfId="4" applyFont="1" applyFill="1" applyAlignment="1">
      <alignment horizontal="left" vertical="center"/>
    </xf>
    <xf numFmtId="0" fontId="1" fillId="2" borderId="0" xfId="4" applyFont="1" applyFill="1" applyAlignment="1">
      <alignment horizontal="right" vertical="center"/>
    </xf>
    <xf numFmtId="0" fontId="11" fillId="2" borderId="0" xfId="4" applyFill="1" applyBorder="1" applyAlignment="1">
      <alignment horizontal="right" vertical="center"/>
    </xf>
    <xf numFmtId="0" fontId="2" fillId="2" borderId="0" xfId="4" applyFont="1" applyFill="1" applyBorder="1" applyAlignment="1">
      <alignment horizontal="left" vertical="center"/>
    </xf>
    <xf numFmtId="0" fontId="11" fillId="2" borderId="2" xfId="4" applyFill="1" applyBorder="1" applyAlignment="1">
      <alignment horizontal="left" vertical="center"/>
    </xf>
    <xf numFmtId="0" fontId="2" fillId="0" borderId="2" xfId="4" applyFont="1" applyFill="1" applyBorder="1" applyAlignment="1">
      <alignment horizontal="left" vertical="center"/>
    </xf>
    <xf numFmtId="0" fontId="2" fillId="2" borderId="0" xfId="4" applyFont="1" applyFill="1" applyBorder="1" applyAlignment="1">
      <alignment horizontal="left"/>
    </xf>
    <xf numFmtId="0" fontId="2" fillId="2" borderId="0" xfId="4" applyFont="1" applyFill="1" applyAlignment="1">
      <alignment horizontal="left" wrapText="1"/>
    </xf>
    <xf numFmtId="0" fontId="2" fillId="2" borderId="0" xfId="4" applyFont="1" applyFill="1" applyBorder="1" applyAlignment="1"/>
    <xf numFmtId="0" fontId="7" fillId="2" borderId="0" xfId="4" applyFont="1" applyFill="1" applyAlignment="1">
      <alignment horizontal="left" vertical="center"/>
    </xf>
    <xf numFmtId="165" fontId="11" fillId="2" borderId="0" xfId="4" applyNumberFormat="1" applyFill="1" applyAlignment="1">
      <alignment horizontal="left" vertical="center"/>
    </xf>
    <xf numFmtId="165" fontId="1" fillId="5" borderId="7" xfId="4" applyNumberFormat="1" applyFont="1" applyFill="1" applyBorder="1" applyAlignment="1">
      <alignment horizontal="right" vertical="center" wrapText="1"/>
    </xf>
    <xf numFmtId="0" fontId="1" fillId="2" borderId="0" xfId="4" applyFont="1" applyFill="1" applyAlignment="1">
      <alignment horizontal="left" vertical="center"/>
    </xf>
    <xf numFmtId="0" fontId="1" fillId="5" borderId="4" xfId="4" applyFont="1" applyFill="1" applyBorder="1" applyAlignment="1">
      <alignment horizontal="left" vertical="center" wrapText="1"/>
    </xf>
    <xf numFmtId="165" fontId="11" fillId="5" borderId="9" xfId="4" applyNumberFormat="1" applyFill="1" applyBorder="1" applyAlignment="1">
      <alignment horizontal="right" vertical="center" wrapText="1"/>
    </xf>
    <xf numFmtId="0" fontId="2" fillId="2" borderId="0" xfId="4" applyFont="1" applyFill="1" applyAlignment="1">
      <alignment horizontal="left" vertical="center" wrapText="1"/>
    </xf>
    <xf numFmtId="0" fontId="11" fillId="2" borderId="0" xfId="4" applyFill="1" applyAlignment="1">
      <alignment vertical="center" wrapText="1"/>
    </xf>
    <xf numFmtId="0" fontId="2" fillId="2" borderId="4" xfId="4" applyFont="1" applyFill="1" applyBorder="1" applyAlignment="1">
      <alignment horizontal="left" vertical="center" wrapText="1"/>
    </xf>
    <xf numFmtId="165" fontId="2" fillId="3" borderId="4" xfId="4" applyNumberFormat="1" applyFont="1" applyFill="1" applyBorder="1" applyAlignment="1" applyProtection="1">
      <alignment horizontal="right" vertical="center" wrapText="1"/>
      <protection locked="0"/>
    </xf>
    <xf numFmtId="0" fontId="1" fillId="2" borderId="0" xfId="4" applyFont="1" applyFill="1" applyAlignment="1">
      <alignment horizontal="left" vertical="center" wrapText="1"/>
    </xf>
    <xf numFmtId="0" fontId="11" fillId="2" borderId="0" xfId="4" applyFill="1" applyAlignment="1" applyProtection="1">
      <alignment horizontal="center" vertical="center" wrapText="1"/>
      <protection locked="0"/>
    </xf>
    <xf numFmtId="165" fontId="11" fillId="2" borderId="0" xfId="4" applyNumberFormat="1" applyFill="1" applyAlignment="1" applyProtection="1">
      <alignment horizontal="right" vertical="center" wrapText="1"/>
      <protection locked="0"/>
    </xf>
    <xf numFmtId="0" fontId="11" fillId="2" borderId="0" xfId="4" applyFill="1" applyAlignment="1" applyProtection="1">
      <alignment vertical="center" wrapText="1"/>
      <protection locked="0"/>
    </xf>
    <xf numFmtId="0" fontId="11" fillId="2" borderId="0" xfId="4" applyFill="1" applyAlignment="1">
      <alignment horizontal="center" vertical="center" wrapText="1"/>
    </xf>
    <xf numFmtId="165" fontId="11" fillId="2" borderId="0" xfId="4" applyNumberFormat="1" applyFill="1" applyAlignment="1">
      <alignment horizontal="right" vertical="center" wrapText="1"/>
    </xf>
    <xf numFmtId="14" fontId="2" fillId="2" borderId="4" xfId="4" applyNumberFormat="1" applyFont="1" applyFill="1" applyBorder="1" applyAlignment="1">
      <alignment horizontal="right" vertical="center"/>
    </xf>
    <xf numFmtId="165" fontId="2" fillId="4" borderId="4" xfId="4" applyNumberFormat="1" applyFont="1" applyFill="1" applyBorder="1" applyAlignment="1" applyProtection="1">
      <alignment horizontal="right" vertical="center" wrapText="1"/>
      <protection locked="0"/>
    </xf>
    <xf numFmtId="0" fontId="2" fillId="8" borderId="4" xfId="4" applyFont="1" applyFill="1" applyBorder="1" applyAlignment="1">
      <alignment horizontal="left" vertical="center" wrapText="1"/>
    </xf>
    <xf numFmtId="0" fontId="1" fillId="8" borderId="4" xfId="4" applyFont="1" applyFill="1" applyBorder="1" applyAlignment="1">
      <alignment horizontal="left" vertical="center" wrapText="1"/>
    </xf>
    <xf numFmtId="165" fontId="1" fillId="8" borderId="4" xfId="4" applyNumberFormat="1" applyFont="1" applyFill="1" applyBorder="1" applyAlignment="1">
      <alignment horizontal="right" vertical="center" wrapText="1"/>
    </xf>
    <xf numFmtId="165" fontId="1" fillId="9" borderId="4" xfId="4" applyNumberFormat="1" applyFont="1" applyFill="1" applyBorder="1" applyAlignment="1" applyProtection="1">
      <alignment horizontal="left" vertical="center" wrapText="1"/>
      <protection locked="0"/>
    </xf>
    <xf numFmtId="165" fontId="1" fillId="9" borderId="4" xfId="4" applyNumberFormat="1" applyFont="1" applyFill="1" applyBorder="1" applyAlignment="1" applyProtection="1">
      <alignment horizontal="right" vertical="center" wrapText="1"/>
      <protection locked="0"/>
    </xf>
    <xf numFmtId="2" fontId="1" fillId="8" borderId="4" xfId="4" applyNumberFormat="1" applyFont="1" applyFill="1" applyBorder="1" applyAlignment="1">
      <alignment horizontal="right" vertical="center" wrapText="1"/>
    </xf>
    <xf numFmtId="2" fontId="2" fillId="3" borderId="4" xfId="4" applyNumberFormat="1" applyFont="1" applyFill="1" applyBorder="1" applyAlignment="1" applyProtection="1">
      <alignment horizontal="right" vertical="center" wrapText="1"/>
      <protection locked="0"/>
    </xf>
    <xf numFmtId="2" fontId="1" fillId="9" borderId="4" xfId="4" applyNumberFormat="1" applyFont="1" applyFill="1" applyBorder="1" applyAlignment="1" applyProtection="1">
      <alignment horizontal="right" vertical="center" wrapText="1"/>
      <protection locked="0"/>
    </xf>
    <xf numFmtId="0" fontId="11" fillId="2" borderId="5" xfId="4" applyFill="1" applyBorder="1" applyAlignment="1">
      <alignment horizontal="left" vertical="center"/>
    </xf>
    <xf numFmtId="0" fontId="1" fillId="2" borderId="3" xfId="4" applyFont="1" applyFill="1" applyBorder="1" applyAlignment="1">
      <alignment horizontal="right" vertical="center"/>
    </xf>
    <xf numFmtId="0" fontId="11" fillId="2" borderId="0" xfId="4" applyFill="1" applyBorder="1" applyAlignment="1" applyProtection="1">
      <alignment horizontal="left" vertical="center"/>
      <protection locked="0"/>
    </xf>
    <xf numFmtId="0" fontId="1" fillId="2" borderId="5" xfId="4" applyFont="1" applyFill="1" applyBorder="1" applyAlignment="1">
      <alignment vertical="center"/>
    </xf>
    <xf numFmtId="0" fontId="1" fillId="2" borderId="3" xfId="4" applyFont="1" applyFill="1" applyBorder="1" applyAlignment="1">
      <alignment vertical="center"/>
    </xf>
    <xf numFmtId="0" fontId="2" fillId="2" borderId="2" xfId="4" applyFont="1" applyFill="1" applyBorder="1" applyAlignment="1">
      <alignment vertical="center"/>
    </xf>
    <xf numFmtId="0" fontId="6" fillId="2" borderId="0" xfId="2" applyFont="1" applyFill="1" applyAlignment="1">
      <alignment horizontal="left" vertical="center"/>
    </xf>
    <xf numFmtId="0" fontId="2" fillId="2" borderId="0" xfId="2" applyFill="1" applyAlignment="1">
      <alignment horizontal="right" vertical="center"/>
    </xf>
    <xf numFmtId="0" fontId="2" fillId="2" borderId="0" xfId="2" applyFont="1" applyFill="1" applyAlignment="1">
      <alignment horizontal="right" vertical="center"/>
    </xf>
    <xf numFmtId="0" fontId="2" fillId="2" borderId="1" xfId="2" quotePrefix="1" applyFont="1" applyFill="1" applyBorder="1" applyAlignment="1">
      <alignment horizontal="left" vertical="center"/>
    </xf>
    <xf numFmtId="0" fontId="2" fillId="2" borderId="1" xfId="2" applyFont="1" applyFill="1" applyBorder="1" applyAlignment="1">
      <alignment horizontal="left" vertical="center"/>
    </xf>
    <xf numFmtId="0" fontId="2" fillId="2" borderId="1" xfId="2" applyFont="1" applyFill="1" applyBorder="1" applyAlignment="1">
      <alignment horizontal="right" vertical="center"/>
    </xf>
    <xf numFmtId="0" fontId="19" fillId="5" borderId="2" xfId="2" applyFont="1" applyFill="1" applyBorder="1" applyAlignment="1">
      <alignment vertical="center"/>
    </xf>
    <xf numFmtId="0" fontId="1" fillId="5" borderId="5" xfId="2" applyFont="1" applyFill="1" applyBorder="1" applyAlignment="1">
      <alignment vertical="center"/>
    </xf>
    <xf numFmtId="165" fontId="1" fillId="5" borderId="6" xfId="2" applyNumberFormat="1" applyFont="1" applyFill="1" applyBorder="1" applyAlignment="1">
      <alignment horizontal="right" vertical="center" wrapText="1"/>
    </xf>
    <xf numFmtId="165" fontId="1" fillId="5" borderId="14" xfId="2" applyNumberFormat="1" applyFont="1" applyFill="1" applyBorder="1" applyAlignment="1">
      <alignment horizontal="right" vertical="center" wrapText="1"/>
    </xf>
    <xf numFmtId="0" fontId="1" fillId="2" borderId="0" xfId="2" applyFont="1" applyFill="1" applyAlignment="1">
      <alignment horizontal="left" vertical="center"/>
    </xf>
    <xf numFmtId="0" fontId="1" fillId="5" borderId="8" xfId="2" applyFont="1" applyFill="1" applyBorder="1" applyAlignment="1">
      <alignment horizontal="left" vertical="center" wrapText="1"/>
    </xf>
    <xf numFmtId="0" fontId="1" fillId="5" borderId="9" xfId="2" applyFont="1" applyFill="1" applyBorder="1" applyAlignment="1">
      <alignment horizontal="left" vertical="center" wrapText="1"/>
    </xf>
    <xf numFmtId="165" fontId="2" fillId="5" borderId="8" xfId="2" applyNumberFormat="1" applyFill="1" applyBorder="1" applyAlignment="1">
      <alignment horizontal="right" vertical="center" wrapText="1"/>
    </xf>
    <xf numFmtId="165" fontId="2" fillId="5" borderId="15" xfId="2" applyNumberFormat="1" applyFont="1" applyFill="1" applyBorder="1" applyAlignment="1">
      <alignment horizontal="right" vertical="center" wrapText="1"/>
    </xf>
    <xf numFmtId="0" fontId="2" fillId="2" borderId="0" xfId="2" applyFont="1" applyFill="1" applyBorder="1" applyAlignment="1">
      <alignment horizontal="left" vertical="center" wrapText="1"/>
    </xf>
    <xf numFmtId="0" fontId="2" fillId="2" borderId="0" xfId="2" applyFont="1" applyFill="1" applyAlignment="1">
      <alignment horizontal="left" vertical="center" wrapText="1"/>
    </xf>
    <xf numFmtId="0" fontId="2" fillId="8" borderId="4" xfId="2" applyFont="1" applyFill="1" applyBorder="1" applyAlignment="1">
      <alignment horizontal="left" vertical="center" wrapText="1"/>
    </xf>
    <xf numFmtId="0" fontId="1" fillId="8" borderId="4" xfId="2" applyFont="1" applyFill="1" applyBorder="1" applyAlignment="1">
      <alignment horizontal="left" vertical="center" wrapText="1"/>
    </xf>
    <xf numFmtId="165" fontId="1" fillId="8" borderId="4" xfId="2" applyNumberFormat="1" applyFont="1" applyFill="1" applyBorder="1" applyAlignment="1">
      <alignment horizontal="right" vertical="center" wrapText="1"/>
    </xf>
    <xf numFmtId="2" fontId="1" fillId="8" borderId="4" xfId="2" applyNumberFormat="1" applyFont="1" applyFill="1" applyBorder="1" applyAlignment="1">
      <alignment horizontal="right" vertical="center" wrapText="1"/>
    </xf>
    <xf numFmtId="0" fontId="2" fillId="2" borderId="0" xfId="2" applyFill="1" applyAlignment="1">
      <alignment vertical="center" wrapText="1"/>
    </xf>
    <xf numFmtId="0" fontId="2" fillId="2" borderId="4" xfId="2" applyFont="1" applyFill="1" applyBorder="1" applyAlignment="1">
      <alignment horizontal="left" vertical="center" wrapText="1"/>
    </xf>
    <xf numFmtId="0" fontId="2" fillId="3" borderId="4" xfId="34" applyFont="1" applyFill="1" applyBorder="1" applyAlignment="1">
      <alignment horizontal="left" vertical="center" wrapText="1"/>
    </xf>
    <xf numFmtId="165" fontId="2" fillId="4" borderId="4" xfId="2" applyNumberFormat="1" applyFont="1" applyFill="1" applyBorder="1" applyAlignment="1" applyProtection="1">
      <alignment horizontal="right" vertical="center" wrapText="1"/>
      <protection locked="0"/>
    </xf>
    <xf numFmtId="2" fontId="2" fillId="3" borderId="4" xfId="2" applyNumberFormat="1" applyFont="1" applyFill="1" applyBorder="1" applyAlignment="1" applyProtection="1">
      <alignment horizontal="right" vertical="center" wrapText="1"/>
      <protection locked="0"/>
    </xf>
    <xf numFmtId="165" fontId="2" fillId="3" borderId="4" xfId="2" applyNumberFormat="1" applyFont="1" applyFill="1" applyBorder="1" applyAlignment="1" applyProtection="1">
      <alignment horizontal="right" vertical="center" wrapText="1"/>
      <protection locked="0"/>
    </xf>
    <xf numFmtId="0" fontId="2" fillId="3" borderId="4" xfId="34" applyFill="1" applyBorder="1" applyAlignment="1">
      <alignment horizontal="left" vertical="center" wrapText="1"/>
    </xf>
    <xf numFmtId="0" fontId="2" fillId="2" borderId="4" xfId="2" applyFont="1" applyFill="1" applyBorder="1" applyAlignment="1">
      <alignment vertical="center" wrapText="1"/>
    </xf>
    <xf numFmtId="0" fontId="2" fillId="2" borderId="6" xfId="2" applyFont="1" applyFill="1" applyBorder="1" applyAlignment="1">
      <alignment horizontal="left" vertical="center" wrapText="1"/>
    </xf>
    <xf numFmtId="0" fontId="2" fillId="2" borderId="6" xfId="2" applyFont="1" applyFill="1" applyBorder="1" applyAlignment="1">
      <alignment vertical="center" wrapText="1"/>
    </xf>
    <xf numFmtId="0" fontId="1" fillId="9" borderId="2" xfId="2" applyFont="1" applyFill="1" applyBorder="1" applyAlignment="1">
      <alignment horizontal="left" vertical="center" wrapText="1"/>
    </xf>
    <xf numFmtId="0" fontId="1" fillId="9" borderId="5" xfId="2" applyFont="1" applyFill="1" applyBorder="1" applyAlignment="1">
      <alignment vertical="center"/>
    </xf>
    <xf numFmtId="0" fontId="1" fillId="9" borderId="5" xfId="0" applyFont="1" applyFill="1" applyBorder="1" applyAlignment="1" applyProtection="1">
      <alignment vertical="center"/>
      <protection locked="0"/>
    </xf>
    <xf numFmtId="165" fontId="1" fillId="9" borderId="5" xfId="2" applyNumberFormat="1" applyFont="1" applyFill="1" applyBorder="1" applyAlignment="1" applyProtection="1">
      <alignment vertical="center" wrapText="1"/>
      <protection locked="0"/>
    </xf>
    <xf numFmtId="165" fontId="1" fillId="9" borderId="3" xfId="2" applyNumberFormat="1" applyFont="1" applyFill="1" applyBorder="1" applyAlignment="1" applyProtection="1">
      <alignment vertical="center" wrapText="1"/>
      <protection locked="0"/>
    </xf>
    <xf numFmtId="165" fontId="2" fillId="4" borderId="4" xfId="2" applyNumberFormat="1" applyFont="1" applyFill="1" applyBorder="1" applyAlignment="1" applyProtection="1">
      <alignment vertical="center" wrapText="1"/>
      <protection locked="0"/>
    </xf>
    <xf numFmtId="4" fontId="2" fillId="3" borderId="4" xfId="2" applyNumberFormat="1" applyFont="1" applyFill="1" applyBorder="1" applyAlignment="1" applyProtection="1">
      <alignment vertical="center" wrapText="1"/>
      <protection locked="0"/>
    </xf>
    <xf numFmtId="0" fontId="1" fillId="2" borderId="0" xfId="2" applyFont="1" applyFill="1" applyAlignment="1">
      <alignment horizontal="left" vertical="center" wrapText="1"/>
    </xf>
    <xf numFmtId="0" fontId="2" fillId="2" borderId="0" xfId="2" applyFill="1" applyAlignment="1" applyProtection="1">
      <alignment horizontal="center" vertical="center" wrapText="1"/>
      <protection locked="0"/>
    </xf>
    <xf numFmtId="0" fontId="2" fillId="2" borderId="0" xfId="2" applyFill="1" applyAlignment="1" applyProtection="1">
      <alignment vertical="center" wrapText="1"/>
      <protection locked="0"/>
    </xf>
    <xf numFmtId="0" fontId="2" fillId="2" borderId="0" xfId="2" applyFill="1" applyAlignment="1">
      <alignment horizontal="center" vertical="center" wrapText="1"/>
    </xf>
    <xf numFmtId="0" fontId="0" fillId="3" borderId="3" xfId="0" applyFill="1" applyBorder="1"/>
    <xf numFmtId="0" fontId="6" fillId="2" borderId="0" xfId="2" applyFont="1" applyFill="1" applyAlignment="1" applyProtection="1">
      <alignment horizontal="left" vertical="center"/>
    </xf>
    <xf numFmtId="0" fontId="2" fillId="2" borderId="0" xfId="2" applyFill="1" applyAlignment="1" applyProtection="1">
      <alignment horizontal="left" vertical="center"/>
    </xf>
    <xf numFmtId="0" fontId="2" fillId="2" borderId="0" xfId="2" applyFill="1" applyAlignment="1" applyProtection="1">
      <alignment horizontal="right" vertical="center"/>
    </xf>
    <xf numFmtId="0" fontId="2" fillId="2" borderId="0" xfId="2" applyFont="1" applyFill="1" applyAlignment="1" applyProtection="1">
      <alignment horizontal="right" vertical="center"/>
    </xf>
    <xf numFmtId="0" fontId="2" fillId="2" borderId="0" xfId="2" applyFill="1" applyAlignment="1" applyProtection="1">
      <alignment horizontal="left" vertical="center"/>
      <protection locked="0"/>
    </xf>
    <xf numFmtId="0" fontId="2" fillId="2" borderId="1" xfId="2" quotePrefix="1" applyFont="1" applyFill="1" applyBorder="1" applyAlignment="1" applyProtection="1">
      <alignment horizontal="left" vertical="center"/>
    </xf>
    <xf numFmtId="0" fontId="2" fillId="2" borderId="1" xfId="2" applyFont="1" applyFill="1" applyBorder="1" applyAlignment="1" applyProtection="1">
      <alignment horizontal="left" vertical="center"/>
    </xf>
    <xf numFmtId="0" fontId="2" fillId="2" borderId="1" xfId="2" applyFont="1" applyFill="1" applyBorder="1" applyAlignment="1" applyProtection="1">
      <alignment horizontal="right" vertical="center"/>
    </xf>
    <xf numFmtId="0" fontId="2" fillId="2" borderId="0" xfId="2" applyFill="1" applyBorder="1" applyAlignment="1" applyProtection="1">
      <alignment horizontal="left" vertical="center"/>
    </xf>
    <xf numFmtId="0" fontId="2" fillId="2" borderId="0" xfId="2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 vertical="center"/>
    </xf>
    <xf numFmtId="0" fontId="0" fillId="2" borderId="0" xfId="0" applyFill="1" applyBorder="1" applyAlignment="1" applyProtection="1">
      <alignment horizontal="left" vertical="center"/>
    </xf>
    <xf numFmtId="0" fontId="0" fillId="3" borderId="0" xfId="0" applyFill="1" applyProtection="1"/>
    <xf numFmtId="0" fontId="0" fillId="3" borderId="0" xfId="0" applyFill="1" applyProtection="1">
      <protection locked="0"/>
    </xf>
    <xf numFmtId="0" fontId="2" fillId="2" borderId="0" xfId="0" applyFont="1" applyFill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/>
    </xf>
    <xf numFmtId="0" fontId="0" fillId="2" borderId="3" xfId="0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right" vertical="center"/>
    </xf>
    <xf numFmtId="14" fontId="2" fillId="2" borderId="4" xfId="0" applyNumberFormat="1" applyFont="1" applyFill="1" applyBorder="1" applyAlignment="1" applyProtection="1">
      <alignment horizontal="right" vertical="center"/>
    </xf>
    <xf numFmtId="0" fontId="0" fillId="2" borderId="0" xfId="0" applyFill="1" applyAlignment="1" applyProtection="1">
      <alignment horizontal="left" vertical="center"/>
    </xf>
    <xf numFmtId="0" fontId="2" fillId="2" borderId="2" xfId="0" applyFont="1" applyFill="1" applyBorder="1" applyAlignment="1" applyProtection="1">
      <alignment vertical="center"/>
    </xf>
    <xf numFmtId="0" fontId="0" fillId="2" borderId="5" xfId="0" applyFill="1" applyBorder="1" applyAlignment="1" applyProtection="1">
      <alignment horizontal="left" vertical="center"/>
    </xf>
    <xf numFmtId="0" fontId="2" fillId="2" borderId="3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horizontal="left" vertical="center"/>
    </xf>
    <xf numFmtId="0" fontId="7" fillId="2" borderId="0" xfId="0" applyFont="1" applyFill="1" applyAlignment="1" applyProtection="1">
      <alignment horizontal="left" vertical="center"/>
    </xf>
    <xf numFmtId="0" fontId="1" fillId="2" borderId="0" xfId="2" applyFont="1" applyFill="1" applyBorder="1" applyAlignment="1" applyProtection="1">
      <alignment horizontal="left" vertical="center"/>
    </xf>
    <xf numFmtId="0" fontId="1" fillId="2" borderId="0" xfId="2" applyFont="1" applyFill="1" applyAlignment="1" applyProtection="1">
      <alignment horizontal="left" vertical="center"/>
    </xf>
    <xf numFmtId="0" fontId="1" fillId="2" borderId="0" xfId="2" applyFont="1" applyFill="1" applyAlignment="1" applyProtection="1">
      <alignment horizontal="left" vertical="center"/>
      <protection locked="0"/>
    </xf>
    <xf numFmtId="0" fontId="1" fillId="5" borderId="8" xfId="2" applyFont="1" applyFill="1" applyBorder="1" applyAlignment="1" applyProtection="1">
      <alignment horizontal="left" vertical="center" wrapText="1"/>
    </xf>
    <xf numFmtId="0" fontId="1" fillId="5" borderId="9" xfId="2" applyFont="1" applyFill="1" applyBorder="1" applyAlignment="1" applyProtection="1">
      <alignment horizontal="left" vertical="center" wrapText="1"/>
    </xf>
    <xf numFmtId="165" fontId="1" fillId="5" borderId="4" xfId="2" applyNumberFormat="1" applyFont="1" applyFill="1" applyBorder="1" applyAlignment="1" applyProtection="1">
      <alignment horizontal="center" vertical="center" wrapText="1"/>
    </xf>
    <xf numFmtId="0" fontId="2" fillId="2" borderId="0" xfId="2" applyFont="1" applyFill="1" applyBorder="1" applyAlignment="1" applyProtection="1">
      <alignment horizontal="left" vertical="center" wrapText="1"/>
    </xf>
    <xf numFmtId="0" fontId="2" fillId="2" borderId="0" xfId="2" applyFont="1" applyFill="1" applyAlignment="1" applyProtection="1">
      <alignment horizontal="left" vertical="center" wrapText="1"/>
    </xf>
    <xf numFmtId="0" fontId="2" fillId="2" borderId="0" xfId="2" applyFont="1" applyFill="1" applyAlignment="1" applyProtection="1">
      <alignment horizontal="left" vertical="center" wrapText="1"/>
      <protection locked="0"/>
    </xf>
    <xf numFmtId="0" fontId="2" fillId="2" borderId="0" xfId="2" applyFill="1" applyAlignment="1" applyProtection="1">
      <alignment vertical="center" wrapText="1"/>
    </xf>
    <xf numFmtId="0" fontId="2" fillId="2" borderId="4" xfId="2" applyFont="1" applyFill="1" applyBorder="1" applyAlignment="1" applyProtection="1">
      <alignment horizontal="left" vertical="center" wrapText="1"/>
    </xf>
    <xf numFmtId="0" fontId="2" fillId="3" borderId="4" xfId="34" applyFont="1" applyFill="1" applyBorder="1" applyAlignment="1" applyProtection="1">
      <alignment horizontal="left" vertical="center" wrapText="1"/>
    </xf>
    <xf numFmtId="2" fontId="2" fillId="4" borderId="4" xfId="2" applyNumberFormat="1" applyFont="1" applyFill="1" applyBorder="1" applyAlignment="1" applyProtection="1">
      <alignment horizontal="right" vertical="center" wrapText="1"/>
      <protection locked="0"/>
    </xf>
    <xf numFmtId="0" fontId="2" fillId="3" borderId="4" xfId="34" applyFill="1" applyBorder="1" applyAlignment="1" applyProtection="1">
      <alignment horizontal="left" vertical="center" wrapText="1"/>
    </xf>
    <xf numFmtId="0" fontId="2" fillId="2" borderId="4" xfId="2" applyFont="1" applyFill="1" applyBorder="1" applyAlignment="1" applyProtection="1">
      <alignment vertical="center" wrapText="1"/>
    </xf>
    <xf numFmtId="0" fontId="2" fillId="2" borderId="6" xfId="2" applyFont="1" applyFill="1" applyBorder="1" applyAlignment="1" applyProtection="1">
      <alignment horizontal="left" vertical="center" wrapText="1"/>
    </xf>
    <xf numFmtId="0" fontId="2" fillId="2" borderId="6" xfId="2" applyFont="1" applyFill="1" applyBorder="1" applyAlignment="1" applyProtection="1">
      <alignment vertical="center" wrapText="1"/>
    </xf>
    <xf numFmtId="4" fontId="2" fillId="4" borderId="4" xfId="2" applyNumberFormat="1" applyFont="1" applyFill="1" applyBorder="1" applyAlignment="1" applyProtection="1">
      <alignment vertical="center" wrapText="1"/>
      <protection locked="0"/>
    </xf>
    <xf numFmtId="0" fontId="1" fillId="2" borderId="0" xfId="2" applyFont="1" applyFill="1" applyAlignment="1" applyProtection="1">
      <alignment horizontal="left" vertical="center" wrapText="1"/>
      <protection locked="0"/>
    </xf>
    <xf numFmtId="0" fontId="2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165" fontId="0" fillId="2" borderId="0" xfId="0" applyNumberFormat="1" applyFont="1" applyFill="1" applyAlignment="1">
      <alignment vertical="center"/>
    </xf>
    <xf numFmtId="0" fontId="0" fillId="2" borderId="0" xfId="0" applyFont="1" applyFill="1" applyAlignment="1">
      <alignment vertical="center" wrapText="1"/>
    </xf>
    <xf numFmtId="0" fontId="0" fillId="3" borderId="0" xfId="0" applyFont="1" applyFill="1"/>
    <xf numFmtId="0" fontId="2" fillId="2" borderId="0" xfId="4" applyFont="1" applyFill="1" applyAlignment="1">
      <alignment vertical="center" wrapText="1"/>
    </xf>
    <xf numFmtId="0" fontId="2" fillId="2" borderId="0" xfId="4" applyFont="1" applyFill="1" applyAlignment="1" applyProtection="1">
      <alignment horizontal="center" vertical="center" wrapText="1"/>
      <protection locked="0"/>
    </xf>
    <xf numFmtId="0" fontId="2" fillId="2" borderId="0" xfId="2" applyFont="1" applyFill="1" applyAlignment="1">
      <alignment horizontal="left" vertical="top" wrapText="1"/>
    </xf>
    <xf numFmtId="0" fontId="2" fillId="2" borderId="0" xfId="2" applyFont="1" applyFill="1" applyAlignment="1">
      <alignment vertical="center" wrapText="1"/>
    </xf>
    <xf numFmtId="0" fontId="2" fillId="2" borderId="0" xfId="2" applyFont="1" applyFill="1" applyAlignment="1" applyProtection="1">
      <alignment horizontal="center" vertical="center" wrapText="1"/>
      <protection locked="0"/>
    </xf>
    <xf numFmtId="49" fontId="2" fillId="2" borderId="0" xfId="2" applyNumberFormat="1" applyFont="1" applyFill="1" applyAlignment="1">
      <alignment horizontal="left" vertical="top"/>
    </xf>
    <xf numFmtId="0" fontId="2" fillId="2" borderId="0" xfId="2" applyFont="1" applyFill="1" applyAlignment="1" applyProtection="1">
      <alignment vertical="center" wrapText="1"/>
      <protection locked="0"/>
    </xf>
    <xf numFmtId="0" fontId="6" fillId="2" borderId="0" xfId="1" applyFont="1" applyFill="1" applyAlignment="1">
      <alignment horizontal="left" vertical="center"/>
    </xf>
    <xf numFmtId="0" fontId="2" fillId="2" borderId="4" xfId="1" applyFill="1" applyBorder="1" applyAlignment="1">
      <alignment horizontal="left" vertical="center"/>
    </xf>
    <xf numFmtId="14" fontId="1" fillId="2" borderId="4" xfId="1" applyNumberFormat="1" applyFont="1" applyFill="1" applyBorder="1" applyAlignment="1">
      <alignment horizontal="right" vertical="center"/>
    </xf>
    <xf numFmtId="14" fontId="2" fillId="2" borderId="4" xfId="1" applyNumberFormat="1" applyFill="1" applyBorder="1" applyAlignment="1">
      <alignment horizontal="right" vertical="center"/>
    </xf>
    <xf numFmtId="0" fontId="2" fillId="2" borderId="4" xfId="1" applyFont="1" applyFill="1" applyBorder="1" applyAlignment="1">
      <alignment horizontal="left" vertical="center"/>
    </xf>
    <xf numFmtId="0" fontId="2" fillId="2" borderId="2" xfId="1" applyFill="1" applyBorder="1" applyAlignment="1">
      <alignment horizontal="left" vertical="center"/>
    </xf>
    <xf numFmtId="0" fontId="2" fillId="0" borderId="2" xfId="1" applyFont="1" applyFill="1" applyBorder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2" fillId="2" borderId="0" xfId="1" applyFont="1" applyFill="1" applyAlignment="1">
      <alignment vertical="top"/>
    </xf>
    <xf numFmtId="165" fontId="2" fillId="2" borderId="0" xfId="1" applyNumberFormat="1" applyFont="1" applyFill="1" applyAlignment="1">
      <alignment vertical="top"/>
    </xf>
    <xf numFmtId="0" fontId="2" fillId="2" borderId="0" xfId="1" applyFont="1" applyFill="1" applyAlignment="1">
      <alignment vertical="top" wrapText="1"/>
    </xf>
    <xf numFmtId="0" fontId="2" fillId="0" borderId="0" xfId="1" applyFont="1"/>
    <xf numFmtId="0" fontId="2" fillId="2" borderId="0" xfId="1" applyFill="1" applyAlignment="1">
      <alignment vertical="top"/>
    </xf>
    <xf numFmtId="165" fontId="2" fillId="2" borderId="0" xfId="1" applyNumberFormat="1" applyFill="1" applyAlignment="1">
      <alignment vertical="top"/>
    </xf>
    <xf numFmtId="0" fontId="1" fillId="2" borderId="0" xfId="1" applyFont="1" applyFill="1" applyAlignment="1">
      <alignment vertical="top"/>
    </xf>
    <xf numFmtId="14" fontId="2" fillId="2" borderId="4" xfId="1" applyNumberFormat="1" applyFont="1" applyFill="1" applyBorder="1" applyAlignment="1">
      <alignment horizontal="right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Border="1" applyAlignment="1" applyProtection="1">
      <alignment vertical="top" wrapText="1"/>
    </xf>
    <xf numFmtId="0" fontId="1" fillId="4" borderId="0" xfId="0" applyFont="1" applyFill="1" applyBorder="1" applyAlignment="1" applyProtection="1">
      <alignment horizontal="left" vertical="top"/>
      <protection locked="0"/>
    </xf>
    <xf numFmtId="14" fontId="1" fillId="2" borderId="4" xfId="0" applyNumberFormat="1" applyFont="1" applyFill="1" applyBorder="1" applyAlignment="1">
      <alignment horizontal="right" vertical="center"/>
    </xf>
    <xf numFmtId="14" fontId="1" fillId="2" borderId="4" xfId="4" applyNumberFormat="1" applyFont="1" applyFill="1" applyBorder="1" applyAlignment="1">
      <alignment horizontal="right" vertical="center"/>
    </xf>
    <xf numFmtId="14" fontId="1" fillId="2" borderId="4" xfId="0" applyNumberFormat="1" applyFont="1" applyFill="1" applyBorder="1" applyAlignment="1" applyProtection="1">
      <alignment horizontal="right" vertical="center"/>
    </xf>
    <xf numFmtId="14" fontId="20" fillId="3" borderId="4" xfId="0" applyNumberFormat="1" applyFont="1" applyFill="1" applyBorder="1" applyAlignment="1">
      <alignment horizontal="right" vertical="center"/>
    </xf>
    <xf numFmtId="14" fontId="1" fillId="2" borderId="4" xfId="2" applyNumberFormat="1" applyFont="1" applyFill="1" applyBorder="1" applyAlignment="1">
      <alignment horizontal="right" vertical="center"/>
    </xf>
    <xf numFmtId="0" fontId="1" fillId="5" borderId="6" xfId="1" applyFont="1" applyFill="1" applyBorder="1" applyAlignment="1">
      <alignment horizontal="center" vertical="center"/>
    </xf>
    <xf numFmtId="0" fontId="2" fillId="2" borderId="4" xfId="2" applyFont="1" applyFill="1" applyBorder="1" applyAlignment="1" applyProtection="1">
      <alignment horizontal="left" vertical="center"/>
      <protection locked="0"/>
    </xf>
    <xf numFmtId="0" fontId="2" fillId="2" borderId="4" xfId="2" applyFont="1" applyFill="1" applyBorder="1" applyAlignment="1" applyProtection="1">
      <alignment vertical="center" wrapText="1"/>
      <protection locked="0"/>
    </xf>
    <xf numFmtId="0" fontId="1" fillId="2" borderId="4" xfId="2" applyFont="1" applyFill="1" applyBorder="1" applyAlignment="1" applyProtection="1">
      <alignment horizontal="left" vertical="center" wrapText="1"/>
      <protection locked="0"/>
    </xf>
    <xf numFmtId="0" fontId="2" fillId="2" borderId="4" xfId="2" applyFill="1" applyBorder="1" applyAlignment="1" applyProtection="1">
      <alignment vertical="center" wrapText="1"/>
      <protection locked="0"/>
    </xf>
    <xf numFmtId="44" fontId="18" fillId="4" borderId="4" xfId="36" applyFont="1" applyFill="1" applyBorder="1" applyAlignment="1">
      <alignment horizontal="right" wrapText="1"/>
    </xf>
    <xf numFmtId="49" fontId="2" fillId="4" borderId="8" xfId="36" applyNumberFormat="1" applyFont="1" applyFill="1" applyBorder="1" applyAlignment="1" applyProtection="1">
      <alignment horizontal="center" vertical="center" wrapText="1"/>
      <protection locked="0"/>
    </xf>
    <xf numFmtId="44" fontId="2" fillId="4" borderId="8" xfId="36" applyFont="1" applyFill="1" applyBorder="1" applyAlignment="1" applyProtection="1">
      <alignment horizontal="center" vertical="center" wrapText="1"/>
      <protection locked="0"/>
    </xf>
    <xf numFmtId="49" fontId="2" fillId="4" borderId="4" xfId="36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left" vertical="center" wrapText="1"/>
      <protection locked="0"/>
    </xf>
    <xf numFmtId="0" fontId="1" fillId="5" borderId="6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left" vertical="center"/>
    </xf>
    <xf numFmtId="0" fontId="1" fillId="8" borderId="5" xfId="0" applyFont="1" applyFill="1" applyBorder="1" applyAlignment="1">
      <alignment horizontal="left" vertical="center"/>
    </xf>
    <xf numFmtId="0" fontId="1" fillId="5" borderId="6" xfId="4" applyFont="1" applyFill="1" applyBorder="1" applyAlignment="1">
      <alignment horizontal="left" vertical="center"/>
    </xf>
    <xf numFmtId="0" fontId="1" fillId="5" borderId="8" xfId="4" applyFont="1" applyFill="1" applyBorder="1" applyAlignment="1">
      <alignment horizontal="left" vertical="center"/>
    </xf>
    <xf numFmtId="0" fontId="1" fillId="5" borderId="2" xfId="4" applyFont="1" applyFill="1" applyBorder="1" applyAlignment="1">
      <alignment horizontal="left" vertical="center" wrapText="1"/>
    </xf>
    <xf numFmtId="0" fontId="1" fillId="5" borderId="3" xfId="4" applyFont="1" applyFill="1" applyBorder="1" applyAlignment="1">
      <alignment horizontal="left" vertical="center"/>
    </xf>
    <xf numFmtId="165" fontId="1" fillId="5" borderId="6" xfId="4" applyNumberFormat="1" applyFont="1" applyFill="1" applyBorder="1" applyAlignment="1">
      <alignment horizontal="right" vertical="center"/>
    </xf>
    <xf numFmtId="165" fontId="1" fillId="5" borderId="8" xfId="4" applyNumberFormat="1" applyFont="1" applyFill="1" applyBorder="1" applyAlignment="1">
      <alignment horizontal="right" vertical="center"/>
    </xf>
    <xf numFmtId="0" fontId="1" fillId="5" borderId="6" xfId="2" applyFont="1" applyFill="1" applyBorder="1" applyAlignment="1">
      <alignment horizontal="left" vertical="center"/>
    </xf>
    <xf numFmtId="0" fontId="1" fillId="5" borderId="8" xfId="2" applyFont="1" applyFill="1" applyBorder="1" applyAlignment="1">
      <alignment horizontal="left" vertical="center"/>
    </xf>
    <xf numFmtId="165" fontId="1" fillId="5" borderId="6" xfId="2" applyNumberFormat="1" applyFont="1" applyFill="1" applyBorder="1" applyAlignment="1">
      <alignment horizontal="right" vertical="center" wrapText="1"/>
    </xf>
    <xf numFmtId="165" fontId="1" fillId="5" borderId="8" xfId="2" applyNumberFormat="1" applyFont="1" applyFill="1" applyBorder="1" applyAlignment="1">
      <alignment horizontal="right" vertical="center" wrapText="1"/>
    </xf>
    <xf numFmtId="0" fontId="1" fillId="5" borderId="6" xfId="2" applyFont="1" applyFill="1" applyBorder="1" applyAlignment="1" applyProtection="1">
      <alignment horizontal="left" vertical="center"/>
    </xf>
    <xf numFmtId="0" fontId="1" fillId="5" borderId="8" xfId="2" applyFont="1" applyFill="1" applyBorder="1" applyAlignment="1" applyProtection="1">
      <alignment horizontal="left" vertical="center"/>
    </xf>
    <xf numFmtId="0" fontId="1" fillId="5" borderId="2" xfId="2" applyFont="1" applyFill="1" applyBorder="1" applyAlignment="1" applyProtection="1">
      <alignment horizontal="center" vertical="center"/>
    </xf>
    <xf numFmtId="0" fontId="1" fillId="5" borderId="5" xfId="2" applyFont="1" applyFill="1" applyBorder="1" applyAlignment="1" applyProtection="1">
      <alignment horizontal="center" vertical="center"/>
    </xf>
    <xf numFmtId="0" fontId="1" fillId="5" borderId="3" xfId="2" applyFont="1" applyFill="1" applyBorder="1" applyAlignment="1" applyProtection="1">
      <alignment horizontal="center" vertical="center"/>
    </xf>
    <xf numFmtId="0" fontId="1" fillId="9" borderId="4" xfId="2" applyFont="1" applyFill="1" applyBorder="1" applyAlignment="1" applyProtection="1">
      <alignment horizontal="center" vertical="center"/>
    </xf>
    <xf numFmtId="0" fontId="1" fillId="8" borderId="2" xfId="1" applyFont="1" applyFill="1" applyBorder="1" applyAlignment="1">
      <alignment horizontal="center" vertical="center" wrapText="1"/>
    </xf>
    <xf numFmtId="0" fontId="1" fillId="8" borderId="5" xfId="1" applyFont="1" applyFill="1" applyBorder="1" applyAlignment="1">
      <alignment horizontal="center" vertical="center" wrapText="1"/>
    </xf>
    <xf numFmtId="0" fontId="1" fillId="8" borderId="3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left" vertical="center"/>
    </xf>
    <xf numFmtId="0" fontId="1" fillId="5" borderId="2" xfId="1" applyFont="1" applyFill="1" applyBorder="1" applyAlignment="1">
      <alignment horizontal="left" vertical="center" wrapText="1"/>
    </xf>
    <xf numFmtId="0" fontId="1" fillId="5" borderId="3" xfId="1" applyFont="1" applyFill="1" applyBorder="1" applyAlignment="1">
      <alignment horizontal="left" vertical="center" wrapText="1"/>
    </xf>
    <xf numFmtId="165" fontId="1" fillId="5" borderId="6" xfId="1" applyNumberFormat="1" applyFont="1" applyFill="1" applyBorder="1" applyAlignment="1">
      <alignment horizontal="center" vertical="center" wrapText="1"/>
    </xf>
    <xf numFmtId="165" fontId="1" fillId="5" borderId="8" xfId="1" applyNumberFormat="1" applyFont="1" applyFill="1" applyBorder="1" applyAlignment="1">
      <alignment horizontal="center" vertical="center" wrapText="1"/>
    </xf>
    <xf numFmtId="165" fontId="1" fillId="5" borderId="6" xfId="1" applyNumberFormat="1" applyFont="1" applyFill="1" applyBorder="1" applyAlignment="1">
      <alignment horizontal="right" vertical="center" wrapText="1"/>
    </xf>
    <xf numFmtId="165" fontId="1" fillId="5" borderId="8" xfId="1" applyNumberFormat="1" applyFont="1" applyFill="1" applyBorder="1" applyAlignment="1">
      <alignment horizontal="right" vertical="center" wrapText="1"/>
    </xf>
    <xf numFmtId="165" fontId="1" fillId="8" borderId="2" xfId="1" applyNumberFormat="1" applyFont="1" applyFill="1" applyBorder="1" applyAlignment="1">
      <alignment horizontal="center" wrapText="1"/>
    </xf>
    <xf numFmtId="165" fontId="1" fillId="8" borderId="5" xfId="1" applyNumberFormat="1" applyFont="1" applyFill="1" applyBorder="1" applyAlignment="1">
      <alignment horizontal="center" wrapText="1"/>
    </xf>
    <xf numFmtId="165" fontId="1" fillId="8" borderId="3" xfId="1" applyNumberFormat="1" applyFont="1" applyFill="1" applyBorder="1" applyAlignment="1">
      <alignment horizontal="center" wrapText="1"/>
    </xf>
    <xf numFmtId="0" fontId="1" fillId="5" borderId="6" xfId="1" applyFont="1" applyFill="1" applyBorder="1" applyAlignment="1">
      <alignment horizontal="left" vertical="center" wrapText="1"/>
    </xf>
    <xf numFmtId="0" fontId="1" fillId="5" borderId="8" xfId="1" applyFont="1" applyFill="1" applyBorder="1" applyAlignment="1">
      <alignment horizontal="left" vertical="center" wrapText="1"/>
    </xf>
    <xf numFmtId="0" fontId="1" fillId="5" borderId="5" xfId="1" applyFont="1" applyFill="1" applyBorder="1" applyAlignment="1">
      <alignment horizontal="left" vertical="center" wrapText="1"/>
    </xf>
    <xf numFmtId="0" fontId="2" fillId="3" borderId="2" xfId="1" applyFont="1" applyFill="1" applyBorder="1" applyAlignment="1" applyProtection="1">
      <alignment horizontal="left" vertical="center" wrapText="1"/>
      <protection locked="0"/>
    </xf>
    <xf numFmtId="0" fontId="2" fillId="3" borderId="5" xfId="1" applyFont="1" applyFill="1" applyBorder="1" applyAlignment="1" applyProtection="1">
      <alignment horizontal="left" vertical="center" wrapText="1"/>
      <protection locked="0"/>
    </xf>
    <xf numFmtId="0" fontId="2" fillId="5" borderId="10" xfId="1" applyFont="1" applyFill="1" applyBorder="1" applyAlignment="1">
      <alignment horizontal="left" vertical="center"/>
    </xf>
    <xf numFmtId="0" fontId="2" fillId="5" borderId="14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0" fillId="3" borderId="0" xfId="0" applyFill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left" vertical="center"/>
      <protection locked="0"/>
    </xf>
    <xf numFmtId="0" fontId="0" fillId="3" borderId="0" xfId="0" applyFill="1" applyBorder="1" applyAlignment="1" applyProtection="1">
      <alignment vertical="center" wrapText="1"/>
      <protection locked="0"/>
    </xf>
    <xf numFmtId="0" fontId="0" fillId="2" borderId="0" xfId="0" applyFill="1" applyBorder="1" applyAlignment="1" applyProtection="1">
      <alignment vertical="center" wrapText="1"/>
      <protection locked="0"/>
    </xf>
    <xf numFmtId="0" fontId="0" fillId="2" borderId="0" xfId="0" applyFill="1" applyBorder="1" applyAlignment="1" applyProtection="1">
      <alignment horizontal="right" vertical="center" wrapText="1"/>
      <protection locked="0"/>
    </xf>
    <xf numFmtId="0" fontId="0" fillId="3" borderId="0" xfId="0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horizontal="right" vertical="center" wrapText="1"/>
      <protection locked="0"/>
    </xf>
    <xf numFmtId="0" fontId="2" fillId="3" borderId="0" xfId="0" applyFont="1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0" fillId="4" borderId="0" xfId="0" applyFill="1" applyBorder="1" applyAlignment="1" applyProtection="1">
      <alignment horizontal="right" vertical="center" wrapText="1"/>
      <protection locked="0"/>
    </xf>
    <xf numFmtId="0" fontId="2" fillId="2" borderId="0" xfId="0" applyFont="1" applyFill="1" applyAlignment="1" applyProtection="1">
      <alignment horizontal="left" vertical="top"/>
      <protection locked="0"/>
    </xf>
    <xf numFmtId="0" fontId="0" fillId="3" borderId="0" xfId="0" applyFill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horizontal="left" vertical="center"/>
    </xf>
    <xf numFmtId="0" fontId="0" fillId="2" borderId="0" xfId="0" applyFill="1" applyAlignment="1" applyProtection="1">
      <alignment horizontal="right" vertical="center"/>
    </xf>
    <xf numFmtId="0" fontId="0" fillId="3" borderId="0" xfId="0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right" vertical="center"/>
    </xf>
    <xf numFmtId="0" fontId="0" fillId="3" borderId="0" xfId="0" applyFill="1" applyBorder="1" applyAlignment="1" applyProtection="1">
      <alignment vertical="center" wrapText="1"/>
    </xf>
    <xf numFmtId="0" fontId="0" fillId="2" borderId="0" xfId="0" applyFill="1" applyBorder="1" applyAlignment="1" applyProtection="1">
      <alignment vertical="center" wrapText="1"/>
    </xf>
    <xf numFmtId="0" fontId="0" fillId="2" borderId="0" xfId="0" applyFill="1" applyBorder="1" applyAlignment="1" applyProtection="1">
      <alignment horizontal="right" vertical="center" wrapText="1"/>
    </xf>
    <xf numFmtId="0" fontId="0" fillId="3" borderId="0" xfId="0" applyFill="1" applyAlignment="1" applyProtection="1">
      <alignment vertical="center" wrapText="1"/>
    </xf>
    <xf numFmtId="0" fontId="3" fillId="0" borderId="0" xfId="0" applyFont="1" applyProtection="1"/>
    <xf numFmtId="0" fontId="0" fillId="2" borderId="0" xfId="0" applyFill="1" applyAlignment="1" applyProtection="1">
      <alignment horizontal="right" vertical="center" wrapText="1"/>
    </xf>
    <xf numFmtId="0" fontId="0" fillId="2" borderId="0" xfId="0" applyFill="1" applyAlignment="1" applyProtection="1">
      <alignment vertical="top" wrapText="1"/>
    </xf>
    <xf numFmtId="0" fontId="2" fillId="2" borderId="0" xfId="0" applyFont="1" applyFill="1" applyAlignment="1" applyProtection="1">
      <alignment horizontal="left" vertical="center" wrapText="1"/>
    </xf>
    <xf numFmtId="0" fontId="0" fillId="2" borderId="0" xfId="0" applyFill="1" applyAlignment="1" applyProtection="1">
      <alignment horizontal="left" vertical="center" wrapText="1"/>
    </xf>
    <xf numFmtId="0" fontId="27" fillId="4" borderId="0" xfId="0" applyFont="1" applyFill="1" applyAlignment="1" applyProtection="1">
      <alignment horizontal="left" vertical="top" wrapText="1"/>
    </xf>
    <xf numFmtId="0" fontId="3" fillId="3" borderId="0" xfId="0" applyFont="1" applyFill="1" applyAlignment="1" applyProtection="1">
      <alignment horizontal="left" vertical="top" wrapText="1"/>
    </xf>
    <xf numFmtId="0" fontId="2" fillId="3" borderId="0" xfId="0" applyFont="1" applyFill="1" applyAlignment="1" applyProtection="1">
      <alignment vertical="center" wrapText="1"/>
    </xf>
    <xf numFmtId="0" fontId="0" fillId="3" borderId="0" xfId="0" applyFill="1" applyAlignment="1" applyProtection="1">
      <alignment horizontal="right" vertical="center" wrapText="1"/>
    </xf>
    <xf numFmtId="0" fontId="3" fillId="3" borderId="0" xfId="0" applyFont="1" applyFill="1" applyAlignment="1" applyProtection="1">
      <alignment vertical="top" wrapText="1"/>
    </xf>
    <xf numFmtId="0" fontId="0" fillId="2" borderId="0" xfId="0" applyFill="1" applyAlignment="1" applyProtection="1">
      <alignment vertical="center" wrapText="1"/>
    </xf>
    <xf numFmtId="0" fontId="1" fillId="2" borderId="0" xfId="0" applyFont="1" applyFill="1" applyBorder="1" applyProtection="1"/>
    <xf numFmtId="0" fontId="2" fillId="2" borderId="0" xfId="0" applyFont="1" applyFill="1" applyBorder="1" applyProtection="1"/>
    <xf numFmtId="14" fontId="2" fillId="4" borderId="0" xfId="0" applyNumberFormat="1" applyFont="1" applyFill="1" applyBorder="1" applyAlignment="1" applyProtection="1">
      <alignment horizontal="left" vertical="top" wrapText="1"/>
    </xf>
    <xf numFmtId="14" fontId="2" fillId="4" borderId="0" xfId="0" applyNumberFormat="1" applyFont="1" applyFill="1" applyBorder="1" applyAlignment="1" applyProtection="1">
      <alignment horizontal="left" vertical="top"/>
    </xf>
    <xf numFmtId="0" fontId="2" fillId="2" borderId="0" xfId="1" applyFill="1" applyAlignment="1" applyProtection="1">
      <alignment horizontal="left" vertical="center"/>
      <protection locked="0"/>
    </xf>
    <xf numFmtId="0" fontId="2" fillId="2" borderId="0" xfId="1" applyFill="1" applyAlignment="1" applyProtection="1">
      <alignment horizontal="right" vertical="center"/>
      <protection locked="0"/>
    </xf>
    <xf numFmtId="0" fontId="2" fillId="2" borderId="1" xfId="1" applyFont="1" applyFill="1" applyBorder="1" applyAlignment="1" applyProtection="1">
      <alignment horizontal="right" vertical="center"/>
      <protection locked="0"/>
    </xf>
    <xf numFmtId="0" fontId="2" fillId="2" borderId="0" xfId="1" applyFill="1" applyBorder="1" applyAlignment="1" applyProtection="1">
      <alignment horizontal="left" vertical="center"/>
      <protection locked="0"/>
    </xf>
    <xf numFmtId="0" fontId="2" fillId="2" borderId="0" xfId="2" applyFont="1" applyFill="1" applyAlignment="1" applyProtection="1">
      <alignment horizontal="left" vertical="center"/>
      <protection locked="0"/>
    </xf>
    <xf numFmtId="0" fontId="2" fillId="2" borderId="0" xfId="2" applyFont="1" applyFill="1" applyBorder="1" applyAlignment="1" applyProtection="1">
      <alignment horizontal="left" vertical="center"/>
      <protection locked="0"/>
    </xf>
    <xf numFmtId="0" fontId="2" fillId="2" borderId="0" xfId="2" applyFill="1" applyBorder="1" applyAlignment="1" applyProtection="1">
      <alignment horizontal="right" vertical="center"/>
      <protection locked="0"/>
    </xf>
    <xf numFmtId="0" fontId="2" fillId="2" borderId="0" xfId="2" applyFont="1" applyFill="1" applyBorder="1" applyAlignment="1" applyProtection="1">
      <alignment horizontal="left"/>
      <protection locked="0"/>
    </xf>
    <xf numFmtId="0" fontId="2" fillId="2" borderId="0" xfId="2" applyFont="1" applyFill="1" applyAlignment="1" applyProtection="1">
      <alignment horizontal="left" wrapText="1"/>
      <protection locked="0"/>
    </xf>
    <xf numFmtId="0" fontId="2" fillId="2" borderId="0" xfId="2" applyFont="1" applyFill="1" applyBorder="1" applyAlignment="1" applyProtection="1">
      <protection locked="0"/>
    </xf>
    <xf numFmtId="165" fontId="2" fillId="2" borderId="0" xfId="1" applyNumberFormat="1" applyFill="1" applyAlignment="1" applyProtection="1">
      <alignment horizontal="left" vertical="center"/>
      <protection locked="0"/>
    </xf>
    <xf numFmtId="0" fontId="34" fillId="0" borderId="4" xfId="0" applyFont="1" applyBorder="1" applyAlignment="1" applyProtection="1">
      <alignment horizontal="left" vertical="center"/>
      <protection locked="0"/>
    </xf>
    <xf numFmtId="0" fontId="34" fillId="0" borderId="8" xfId="0" applyFont="1" applyBorder="1" applyAlignment="1" applyProtection="1">
      <alignment horizontal="left" vertical="center"/>
      <protection locked="0"/>
    </xf>
    <xf numFmtId="0" fontId="2" fillId="2" borderId="0" xfId="1" applyFill="1" applyAlignment="1" applyProtection="1">
      <alignment vertical="center" wrapText="1"/>
      <protection locked="0"/>
    </xf>
    <xf numFmtId="0" fontId="1" fillId="2" borderId="0" xfId="1" applyFont="1" applyFill="1" applyAlignment="1" applyProtection="1">
      <alignment horizontal="left" vertical="center" wrapText="1"/>
      <protection locked="0"/>
    </xf>
    <xf numFmtId="0" fontId="1" fillId="2" borderId="0" xfId="1" applyFont="1" applyFill="1" applyAlignment="1" applyProtection="1">
      <alignment vertical="center" wrapText="1"/>
      <protection locked="0"/>
    </xf>
    <xf numFmtId="0" fontId="2" fillId="2" borderId="0" xfId="1" applyFill="1" applyAlignment="1" applyProtection="1">
      <alignment horizontal="center" vertical="center" wrapText="1"/>
      <protection locked="0"/>
    </xf>
    <xf numFmtId="0" fontId="6" fillId="2" borderId="0" xfId="1" applyFont="1" applyFill="1" applyAlignment="1" applyProtection="1">
      <alignment horizontal="left" vertical="center"/>
    </xf>
    <xf numFmtId="0" fontId="6" fillId="2" borderId="0" xfId="1" applyFont="1" applyFill="1" applyAlignment="1" applyProtection="1">
      <alignment vertical="center"/>
    </xf>
    <xf numFmtId="0" fontId="2" fillId="2" borderId="0" xfId="1" applyFill="1" applyAlignment="1" applyProtection="1">
      <alignment horizontal="left" vertical="center" wrapText="1"/>
    </xf>
    <xf numFmtId="0" fontId="2" fillId="2" borderId="0" xfId="1" applyFill="1" applyAlignment="1" applyProtection="1">
      <alignment horizontal="left" vertical="center"/>
    </xf>
    <xf numFmtId="0" fontId="2" fillId="2" borderId="0" xfId="1" applyFill="1" applyAlignment="1" applyProtection="1">
      <alignment horizontal="right" vertical="center"/>
    </xf>
    <xf numFmtId="0" fontId="2" fillId="2" borderId="1" xfId="1" quotePrefix="1" applyFont="1" applyFill="1" applyBorder="1" applyAlignment="1" applyProtection="1">
      <alignment horizontal="left" vertical="center"/>
    </xf>
    <xf numFmtId="0" fontId="2" fillId="2" borderId="1" xfId="1" quotePrefix="1" applyFont="1" applyFill="1" applyBorder="1" applyAlignment="1" applyProtection="1">
      <alignment vertical="center"/>
    </xf>
    <xf numFmtId="0" fontId="2" fillId="2" borderId="1" xfId="1" applyFont="1" applyFill="1" applyBorder="1" applyAlignment="1" applyProtection="1">
      <alignment horizontal="left" vertical="center" wrapText="1"/>
    </xf>
    <xf numFmtId="0" fontId="2" fillId="2" borderId="1" xfId="1" applyFont="1" applyFill="1" applyBorder="1" applyAlignment="1" applyProtection="1">
      <alignment horizontal="left" vertical="center"/>
    </xf>
    <xf numFmtId="0" fontId="2" fillId="2" borderId="1" xfId="1" applyFont="1" applyFill="1" applyBorder="1" applyAlignment="1" applyProtection="1">
      <alignment horizontal="right" vertical="center"/>
    </xf>
    <xf numFmtId="0" fontId="1" fillId="2" borderId="0" xfId="1" applyFont="1" applyFill="1" applyBorder="1" applyAlignment="1" applyProtection="1">
      <alignment horizontal="left" vertical="center"/>
    </xf>
    <xf numFmtId="0" fontId="1" fillId="2" borderId="0" xfId="1" applyFont="1" applyFill="1" applyBorder="1" applyAlignment="1" applyProtection="1">
      <alignment vertical="center"/>
    </xf>
    <xf numFmtId="0" fontId="2" fillId="2" borderId="0" xfId="1" applyFill="1" applyBorder="1" applyAlignment="1" applyProtection="1">
      <alignment horizontal="left" vertical="center" wrapText="1"/>
    </xf>
    <xf numFmtId="0" fontId="2" fillId="2" borderId="0" xfId="1" applyFill="1" applyBorder="1" applyAlignment="1" applyProtection="1">
      <alignment horizontal="left" vertical="center"/>
    </xf>
    <xf numFmtId="0" fontId="2" fillId="2" borderId="0" xfId="1" applyFill="1" applyBorder="1" applyAlignment="1" applyProtection="1">
      <alignment horizontal="center" vertical="center"/>
    </xf>
    <xf numFmtId="0" fontId="2" fillId="2" borderId="0" xfId="2" applyFont="1" applyFill="1" applyAlignment="1" applyProtection="1">
      <alignment horizontal="left" vertical="center"/>
    </xf>
    <xf numFmtId="0" fontId="2" fillId="2" borderId="2" xfId="4" applyFont="1" applyFill="1" applyBorder="1" applyAlignment="1" applyProtection="1">
      <alignment horizontal="left" vertical="center"/>
    </xf>
    <xf numFmtId="0" fontId="2" fillId="2" borderId="3" xfId="4" applyFont="1" applyFill="1" applyBorder="1" applyAlignment="1" applyProtection="1">
      <alignment horizontal="left" vertical="center" wrapText="1"/>
    </xf>
    <xf numFmtId="0" fontId="2" fillId="2" borderId="0" xfId="4" applyFont="1" applyFill="1" applyBorder="1" applyAlignment="1" applyProtection="1">
      <alignment horizontal="left" vertical="center" wrapText="1"/>
    </xf>
    <xf numFmtId="0" fontId="2" fillId="2" borderId="0" xfId="2" applyFont="1" applyFill="1" applyBorder="1" applyAlignment="1" applyProtection="1">
      <alignment horizontal="right" vertical="center"/>
    </xf>
    <xf numFmtId="14" fontId="2" fillId="2" borderId="4" xfId="2" applyNumberFormat="1" applyFill="1" applyBorder="1" applyAlignment="1" applyProtection="1">
      <alignment horizontal="right" vertical="center"/>
    </xf>
    <xf numFmtId="0" fontId="2" fillId="2" borderId="0" xfId="2" applyFill="1" applyBorder="1" applyAlignment="1" applyProtection="1">
      <alignment horizontal="left" vertical="center" wrapText="1"/>
    </xf>
    <xf numFmtId="0" fontId="2" fillId="2" borderId="0" xfId="2" applyFont="1" applyFill="1" applyBorder="1" applyAlignment="1" applyProtection="1">
      <alignment horizontal="left" vertical="center"/>
    </xf>
    <xf numFmtId="0" fontId="2" fillId="2" borderId="0" xfId="2" applyFill="1" applyAlignment="1" applyProtection="1">
      <alignment horizontal="left" vertical="center" wrapText="1"/>
    </xf>
    <xf numFmtId="0" fontId="2" fillId="2" borderId="2" xfId="2" applyFill="1" applyBorder="1" applyAlignment="1" applyProtection="1">
      <alignment horizontal="left" vertical="center"/>
    </xf>
    <xf numFmtId="0" fontId="2" fillId="2" borderId="2" xfId="2" applyFont="1" applyFill="1" applyBorder="1" applyAlignment="1" applyProtection="1">
      <alignment vertical="center" wrapText="1"/>
    </xf>
    <xf numFmtId="0" fontId="2" fillId="2" borderId="5" xfId="2" applyFont="1" applyFill="1" applyBorder="1" applyAlignment="1" applyProtection="1">
      <alignment vertical="center" wrapText="1"/>
    </xf>
    <xf numFmtId="0" fontId="1" fillId="2" borderId="5" xfId="2" applyFont="1" applyFill="1" applyBorder="1" applyAlignment="1" applyProtection="1">
      <alignment vertical="center"/>
    </xf>
    <xf numFmtId="0" fontId="1" fillId="2" borderId="3" xfId="2" applyFont="1" applyFill="1" applyBorder="1" applyAlignment="1" applyProtection="1">
      <alignment vertical="center"/>
    </xf>
    <xf numFmtId="0" fontId="2" fillId="0" borderId="2" xfId="2" applyFont="1" applyFill="1" applyBorder="1" applyAlignment="1" applyProtection="1">
      <alignment horizontal="left" vertical="center"/>
    </xf>
    <xf numFmtId="0" fontId="7" fillId="2" borderId="0" xfId="2" applyFont="1" applyFill="1" applyAlignment="1" applyProtection="1">
      <alignment horizontal="left" vertical="center"/>
    </xf>
    <xf numFmtId="0" fontId="2" fillId="2" borderId="0" xfId="1" applyFill="1" applyAlignment="1" applyProtection="1">
      <alignment vertical="center"/>
    </xf>
    <xf numFmtId="0" fontId="31" fillId="14" borderId="16" xfId="0" applyFont="1" applyFill="1" applyBorder="1" applyAlignment="1" applyProtection="1">
      <alignment horizontal="center" vertical="center" wrapText="1"/>
    </xf>
    <xf numFmtId="0" fontId="2" fillId="3" borderId="8" xfId="1" applyFill="1" applyBorder="1" applyAlignment="1" applyProtection="1">
      <alignment horizontal="center" vertical="center" wrapText="1"/>
    </xf>
    <xf numFmtId="0" fontId="33" fillId="0" borderId="4" xfId="0" applyFont="1" applyBorder="1" applyAlignment="1" applyProtection="1">
      <alignment horizontal="center" vertical="center"/>
    </xf>
    <xf numFmtId="0" fontId="34" fillId="0" borderId="4" xfId="0" applyFont="1" applyBorder="1" applyAlignment="1" applyProtection="1">
      <alignment horizontal="left" vertical="center"/>
    </xf>
    <xf numFmtId="0" fontId="2" fillId="3" borderId="4" xfId="1" applyFill="1" applyBorder="1" applyAlignment="1" applyProtection="1">
      <alignment horizontal="center" vertical="center" wrapText="1"/>
    </xf>
    <xf numFmtId="0" fontId="2" fillId="3" borderId="0" xfId="1" applyFill="1" applyAlignment="1" applyProtection="1">
      <alignment horizontal="center" vertical="center" wrapText="1"/>
    </xf>
    <xf numFmtId="0" fontId="33" fillId="0" borderId="0" xfId="0" applyFont="1" applyAlignment="1" applyProtection="1">
      <alignment horizontal="center" vertical="center"/>
    </xf>
    <xf numFmtId="0" fontId="34" fillId="3" borderId="0" xfId="0" applyFont="1" applyFill="1" applyAlignment="1" applyProtection="1">
      <alignment horizontal="center" vertical="center"/>
    </xf>
    <xf numFmtId="0" fontId="34" fillId="3" borderId="0" xfId="0" applyFont="1" applyFill="1" applyAlignment="1" applyProtection="1">
      <alignment horizontal="left" vertical="center" wrapText="1"/>
    </xf>
    <xf numFmtId="49" fontId="35" fillId="14" borderId="6" xfId="36" applyNumberFormat="1" applyFont="1" applyFill="1" applyBorder="1" applyAlignment="1" applyProtection="1">
      <alignment horizontal="center" vertical="center" wrapText="1"/>
    </xf>
    <xf numFmtId="165" fontId="35" fillId="14" borderId="6" xfId="36" applyNumberFormat="1" applyFont="1" applyFill="1" applyBorder="1" applyAlignment="1" applyProtection="1">
      <alignment horizontal="center" vertical="center"/>
    </xf>
    <xf numFmtId="0" fontId="33" fillId="3" borderId="0" xfId="0" applyFont="1" applyFill="1" applyAlignment="1" applyProtection="1">
      <alignment horizontal="center" vertical="center"/>
    </xf>
    <xf numFmtId="0" fontId="2" fillId="3" borderId="0" xfId="1" applyFill="1" applyAlignment="1" applyProtection="1">
      <alignment horizontal="left" vertical="center" wrapText="1"/>
    </xf>
    <xf numFmtId="49" fontId="35" fillId="14" borderId="8" xfId="36" applyNumberFormat="1" applyFont="1" applyFill="1" applyBorder="1" applyAlignment="1" applyProtection="1">
      <alignment horizontal="center" vertical="center" wrapText="1"/>
    </xf>
    <xf numFmtId="165" fontId="35" fillId="14" borderId="8" xfId="36" applyNumberFormat="1" applyFont="1" applyFill="1" applyBorder="1" applyAlignment="1" applyProtection="1">
      <alignment horizontal="center" vertical="center"/>
    </xf>
    <xf numFmtId="14" fontId="1" fillId="2" borderId="0" xfId="2" applyNumberFormat="1" applyFont="1" applyFill="1" applyBorder="1" applyAlignment="1" applyProtection="1">
      <alignment horizontal="right" vertical="center"/>
      <protection locked="0"/>
    </xf>
    <xf numFmtId="0" fontId="2" fillId="2" borderId="0" xfId="2" applyFont="1" applyFill="1" applyBorder="1" applyAlignment="1" applyProtection="1">
      <alignment vertical="center"/>
      <protection locked="0"/>
    </xf>
    <xf numFmtId="0" fontId="1" fillId="2" borderId="0" xfId="1" applyFont="1" applyFill="1" applyBorder="1" applyAlignment="1" applyProtection="1">
      <alignment horizontal="left" vertical="center" wrapText="1"/>
      <protection locked="0"/>
    </xf>
    <xf numFmtId="0" fontId="2" fillId="2" borderId="0" xfId="1" applyFont="1" applyFill="1" applyBorder="1" applyAlignment="1" applyProtection="1">
      <alignment horizontal="left" vertical="center" wrapText="1"/>
      <protection locked="0"/>
    </xf>
    <xf numFmtId="0" fontId="2" fillId="2" borderId="0" xfId="1" applyFont="1" applyFill="1" applyAlignment="1" applyProtection="1">
      <alignment horizontal="left" vertical="center" wrapText="1"/>
      <protection locked="0"/>
    </xf>
    <xf numFmtId="0" fontId="1" fillId="8" borderId="2" xfId="1" applyFont="1" applyFill="1" applyBorder="1" applyAlignment="1" applyProtection="1">
      <alignment horizontal="center" vertical="center" wrapText="1"/>
      <protection locked="0"/>
    </xf>
    <xf numFmtId="0" fontId="1" fillId="8" borderId="5" xfId="1" applyFont="1" applyFill="1" applyBorder="1" applyAlignment="1" applyProtection="1">
      <alignment horizontal="center" vertical="center" wrapText="1"/>
      <protection locked="0"/>
    </xf>
    <xf numFmtId="0" fontId="1" fillId="8" borderId="3" xfId="1" applyFont="1" applyFill="1" applyBorder="1" applyAlignment="1" applyProtection="1">
      <alignment horizontal="center" vertical="center" wrapText="1"/>
      <protection locked="0"/>
    </xf>
    <xf numFmtId="0" fontId="2" fillId="2" borderId="0" xfId="1" applyFont="1" applyFill="1" applyAlignment="1" applyProtection="1">
      <alignment vertical="center" wrapText="1"/>
      <protection locked="0"/>
    </xf>
    <xf numFmtId="0" fontId="2" fillId="2" borderId="4" xfId="1" applyFont="1" applyFill="1" applyBorder="1" applyAlignment="1" applyProtection="1">
      <alignment horizontal="left" vertical="center" wrapText="1"/>
      <protection locked="0"/>
    </xf>
    <xf numFmtId="0" fontId="10" fillId="0" borderId="4" xfId="3" applyFont="1" applyFill="1" applyBorder="1" applyAlignment="1" applyProtection="1">
      <alignment horizontal="left" vertical="center" wrapText="1"/>
      <protection locked="0"/>
    </xf>
    <xf numFmtId="0" fontId="10" fillId="0" borderId="2" xfId="3" applyFont="1" applyFill="1" applyBorder="1" applyAlignment="1" applyProtection="1">
      <alignment horizontal="left" vertical="center" wrapText="1"/>
      <protection locked="0"/>
    </xf>
    <xf numFmtId="0" fontId="2" fillId="0" borderId="4" xfId="1" applyFont="1" applyFill="1" applyBorder="1" applyAlignment="1" applyProtection="1">
      <alignment horizontal="center" vertical="center" wrapText="1"/>
      <protection locked="0"/>
    </xf>
    <xf numFmtId="44" fontId="2" fillId="4" borderId="4" xfId="36" applyFont="1" applyFill="1" applyBorder="1" applyAlignment="1" applyProtection="1">
      <alignment horizontal="right" vertical="center" wrapText="1"/>
      <protection locked="0"/>
    </xf>
    <xf numFmtId="2" fontId="2" fillId="4" borderId="4" xfId="3" applyNumberFormat="1" applyFont="1" applyFill="1" applyBorder="1" applyAlignment="1" applyProtection="1">
      <alignment horizontal="right" vertical="center" wrapText="1"/>
      <protection locked="0"/>
    </xf>
    <xf numFmtId="165" fontId="1" fillId="2" borderId="0" xfId="1" applyNumberFormat="1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0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165" fontId="0" fillId="2" borderId="0" xfId="0" applyNumberFormat="1" applyFill="1" applyAlignment="1" applyProtection="1">
      <alignment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12" fillId="2" borderId="0" xfId="1" quotePrefix="1" applyFont="1" applyFill="1" applyBorder="1" applyAlignment="1" applyProtection="1">
      <alignment vertical="center" wrapText="1"/>
      <protection locked="0"/>
    </xf>
    <xf numFmtId="0" fontId="13" fillId="2" borderId="0" xfId="1" applyFont="1" applyFill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165" fontId="0" fillId="2" borderId="0" xfId="0" applyNumberFormat="1" applyFill="1" applyAlignment="1" applyProtection="1">
      <alignment horizontal="right" vertical="center" wrapText="1"/>
      <protection locked="0"/>
    </xf>
    <xf numFmtId="165" fontId="2" fillId="2" borderId="0" xfId="1" applyNumberFormat="1" applyFill="1" applyAlignment="1" applyProtection="1">
      <alignment horizontal="right" vertical="center" wrapText="1"/>
      <protection locked="0"/>
    </xf>
    <xf numFmtId="0" fontId="2" fillId="2" borderId="0" xfId="1" applyFont="1" applyFill="1" applyBorder="1" applyAlignment="1" applyProtection="1">
      <alignment horizontal="left" vertical="center"/>
    </xf>
    <xf numFmtId="0" fontId="2" fillId="2" borderId="0" xfId="1" applyFont="1" applyFill="1" applyBorder="1" applyAlignment="1" applyProtection="1">
      <alignment horizontal="center" vertical="center"/>
    </xf>
    <xf numFmtId="0" fontId="2" fillId="2" borderId="4" xfId="4" applyFont="1" applyFill="1" applyBorder="1" applyAlignment="1" applyProtection="1">
      <alignment horizontal="left" vertical="center"/>
    </xf>
    <xf numFmtId="0" fontId="2" fillId="2" borderId="3" xfId="2" applyFill="1" applyBorder="1" applyAlignment="1" applyProtection="1">
      <alignment horizontal="left" vertical="center"/>
    </xf>
    <xf numFmtId="14" fontId="1" fillId="2" borderId="4" xfId="2" applyNumberFormat="1" applyFont="1" applyFill="1" applyBorder="1" applyAlignment="1" applyProtection="1">
      <alignment horizontal="right" vertical="center"/>
    </xf>
    <xf numFmtId="0" fontId="2" fillId="2" borderId="2" xfId="2" applyFont="1" applyFill="1" applyBorder="1" applyAlignment="1" applyProtection="1">
      <alignment horizontal="left" vertical="center"/>
    </xf>
    <xf numFmtId="0" fontId="2" fillId="2" borderId="2" xfId="2" applyFont="1" applyFill="1" applyBorder="1" applyAlignment="1" applyProtection="1">
      <alignment vertical="center"/>
    </xf>
    <xf numFmtId="0" fontId="2" fillId="2" borderId="3" xfId="2" applyFont="1" applyFill="1" applyBorder="1" applyAlignment="1" applyProtection="1">
      <alignment vertical="center"/>
    </xf>
    <xf numFmtId="0" fontId="2" fillId="2" borderId="0" xfId="1" applyFont="1" applyFill="1" applyAlignment="1" applyProtection="1">
      <alignment horizontal="left" vertical="center"/>
    </xf>
    <xf numFmtId="165" fontId="2" fillId="2" borderId="0" xfId="1" applyNumberFormat="1" applyFont="1" applyFill="1" applyAlignment="1" applyProtection="1">
      <alignment horizontal="left" vertical="center"/>
    </xf>
    <xf numFmtId="0" fontId="1" fillId="5" borderId="7" xfId="1" applyFont="1" applyFill="1" applyBorder="1" applyAlignment="1" applyProtection="1">
      <alignment horizontal="left" vertical="center" wrapText="1"/>
    </xf>
    <xf numFmtId="0" fontId="1" fillId="5" borderId="2" xfId="1" applyFont="1" applyFill="1" applyBorder="1" applyAlignment="1" applyProtection="1">
      <alignment horizontal="left" vertical="center" wrapText="1"/>
    </xf>
    <xf numFmtId="0" fontId="1" fillId="5" borderId="14" xfId="1" applyFont="1" applyFill="1" applyBorder="1" applyAlignment="1" applyProtection="1">
      <alignment horizontal="left" vertical="center" wrapText="1"/>
    </xf>
    <xf numFmtId="165" fontId="1" fillId="5" borderId="10" xfId="1" applyNumberFormat="1" applyFont="1" applyFill="1" applyBorder="1" applyAlignment="1" applyProtection="1">
      <alignment horizontal="right" vertical="center" wrapText="1"/>
    </xf>
    <xf numFmtId="165" fontId="1" fillId="5" borderId="6" xfId="1" applyNumberFormat="1" applyFont="1" applyFill="1" applyBorder="1" applyAlignment="1" applyProtection="1">
      <alignment horizontal="right" vertical="center" wrapText="1"/>
    </xf>
    <xf numFmtId="0" fontId="2" fillId="5" borderId="8" xfId="1" applyFont="1" applyFill="1" applyBorder="1" applyAlignment="1" applyProtection="1">
      <alignment horizontal="left" vertical="center" wrapText="1"/>
    </xf>
    <xf numFmtId="0" fontId="1" fillId="5" borderId="9" xfId="1" applyFont="1" applyFill="1" applyBorder="1" applyAlignment="1" applyProtection="1">
      <alignment horizontal="left" vertical="center" wrapText="1"/>
    </xf>
    <xf numFmtId="0" fontId="1" fillId="5" borderId="4" xfId="1" applyFont="1" applyFill="1" applyBorder="1" applyAlignment="1" applyProtection="1">
      <alignment horizontal="left" vertical="center" wrapText="1"/>
    </xf>
    <xf numFmtId="165" fontId="2" fillId="5" borderId="11" xfId="1" applyNumberFormat="1" applyFill="1" applyBorder="1" applyAlignment="1" applyProtection="1">
      <alignment horizontal="right" vertical="center" wrapText="1"/>
    </xf>
    <xf numFmtId="165" fontId="1" fillId="5" borderId="8" xfId="1" applyNumberFormat="1" applyFont="1" applyFill="1" applyBorder="1" applyAlignment="1" applyProtection="1">
      <alignment horizontal="right" vertical="center" wrapText="1"/>
    </xf>
    <xf numFmtId="0" fontId="1" fillId="8" borderId="2" xfId="1" applyFont="1" applyFill="1" applyBorder="1" applyAlignment="1" applyProtection="1">
      <alignment horizontal="center" vertical="center" wrapText="1"/>
    </xf>
    <xf numFmtId="0" fontId="1" fillId="8" borderId="5" xfId="1" applyFont="1" applyFill="1" applyBorder="1" applyAlignment="1" applyProtection="1">
      <alignment horizontal="center" vertical="center" wrapText="1"/>
    </xf>
    <xf numFmtId="0" fontId="1" fillId="8" borderId="3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left" vertical="center" wrapText="1"/>
    </xf>
    <xf numFmtId="0" fontId="10" fillId="0" borderId="4" xfId="3" applyFont="1" applyFill="1" applyBorder="1" applyAlignment="1" applyProtection="1">
      <alignment horizontal="left" vertical="center" wrapText="1"/>
    </xf>
    <xf numFmtId="0" fontId="10" fillId="0" borderId="2" xfId="3" applyFont="1" applyFill="1" applyBorder="1" applyAlignment="1" applyProtection="1">
      <alignment horizontal="left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28" fillId="0" borderId="0" xfId="0" applyFont="1" applyAlignment="1" applyProtection="1">
      <alignment vertical="center"/>
    </xf>
    <xf numFmtId="0" fontId="29" fillId="10" borderId="0" xfId="0" applyFont="1" applyFill="1" applyAlignment="1" applyProtection="1">
      <alignment vertical="center"/>
    </xf>
    <xf numFmtId="0" fontId="28" fillId="10" borderId="0" xfId="0" applyFont="1" applyFill="1" applyAlignment="1" applyProtection="1">
      <alignment vertical="center"/>
    </xf>
    <xf numFmtId="0" fontId="30" fillId="3" borderId="0" xfId="0" applyFont="1" applyFill="1" applyAlignment="1" applyProtection="1">
      <alignment vertical="center"/>
    </xf>
    <xf numFmtId="0" fontId="20" fillId="3" borderId="0" xfId="22" applyFont="1" applyFill="1" applyAlignment="1" applyProtection="1">
      <alignment horizontal="left" vertical="center"/>
    </xf>
    <xf numFmtId="0" fontId="22" fillId="11" borderId="6" xfId="22" applyFont="1" applyFill="1" applyBorder="1" applyAlignment="1" applyProtection="1">
      <alignment horizontal="left" vertical="center"/>
    </xf>
    <xf numFmtId="0" fontId="22" fillId="11" borderId="2" xfId="22" applyFont="1" applyFill="1" applyBorder="1" applyAlignment="1" applyProtection="1">
      <alignment horizontal="left" vertical="center"/>
    </xf>
    <xf numFmtId="0" fontId="22" fillId="11" borderId="3" xfId="22" applyFont="1" applyFill="1" applyBorder="1" applyAlignment="1" applyProtection="1">
      <alignment horizontal="left" vertical="center"/>
    </xf>
    <xf numFmtId="0" fontId="22" fillId="11" borderId="4" xfId="22" applyFont="1" applyFill="1" applyBorder="1" applyAlignment="1" applyProtection="1">
      <alignment horizontal="left" vertical="center"/>
    </xf>
    <xf numFmtId="0" fontId="22" fillId="11" borderId="8" xfId="22" applyFont="1" applyFill="1" applyBorder="1" applyAlignment="1" applyProtection="1">
      <alignment horizontal="left" vertical="center"/>
    </xf>
    <xf numFmtId="0" fontId="20" fillId="12" borderId="4" xfId="22" applyFont="1" applyFill="1" applyBorder="1" applyAlignment="1" applyProtection="1">
      <alignment horizontal="left" vertical="center"/>
    </xf>
    <xf numFmtId="0" fontId="2" fillId="3" borderId="0" xfId="22" applyFill="1" applyAlignment="1" applyProtection="1">
      <alignment horizontal="left" vertical="center"/>
    </xf>
    <xf numFmtId="0" fontId="2" fillId="3" borderId="6" xfId="22" applyFill="1" applyBorder="1" applyAlignment="1" applyProtection="1">
      <alignment horizontal="left" vertical="center"/>
    </xf>
    <xf numFmtId="0" fontId="2" fillId="3" borderId="4" xfId="22" applyFill="1" applyBorder="1" applyAlignment="1" applyProtection="1">
      <alignment horizontal="left" vertical="center"/>
    </xf>
    <xf numFmtId="0" fontId="24" fillId="3" borderId="4" xfId="22" applyFont="1" applyFill="1" applyBorder="1" applyAlignment="1" applyProtection="1">
      <alignment horizontal="left" vertical="center" wrapText="1"/>
    </xf>
    <xf numFmtId="0" fontId="23" fillId="13" borderId="4" xfId="37" applyFill="1" applyBorder="1" applyAlignment="1" applyProtection="1">
      <alignment vertical="center"/>
    </xf>
    <xf numFmtId="0" fontId="2" fillId="3" borderId="13" xfId="22" applyFill="1" applyBorder="1" applyAlignment="1" applyProtection="1">
      <alignment horizontal="left" vertical="center"/>
    </xf>
    <xf numFmtId="0" fontId="2" fillId="3" borderId="8" xfId="22" applyFill="1" applyBorder="1" applyAlignment="1" applyProtection="1">
      <alignment horizontal="left" vertical="center"/>
    </xf>
    <xf numFmtId="0" fontId="2" fillId="3" borderId="4" xfId="22" applyFill="1" applyBorder="1" applyAlignment="1" applyProtection="1">
      <alignment horizontal="left" vertical="center"/>
    </xf>
    <xf numFmtId="0" fontId="24" fillId="3" borderId="4" xfId="0" applyFont="1" applyFill="1" applyBorder="1" applyAlignment="1" applyProtection="1">
      <alignment horizontal="left" vertical="center" wrapText="1"/>
    </xf>
    <xf numFmtId="0" fontId="2" fillId="3" borderId="4" xfId="22" applyFill="1" applyBorder="1" applyAlignment="1" applyProtection="1">
      <alignment horizontal="center" vertical="center"/>
    </xf>
    <xf numFmtId="0" fontId="2" fillId="3" borderId="4" xfId="22" applyFill="1" applyBorder="1" applyAlignment="1" applyProtection="1">
      <alignment horizontal="left" vertical="center" wrapText="1"/>
    </xf>
    <xf numFmtId="0" fontId="2" fillId="13" borderId="4" xfId="0" applyFont="1" applyFill="1" applyBorder="1" applyAlignment="1" applyProtection="1">
      <alignment vertical="center"/>
    </xf>
    <xf numFmtId="0" fontId="25" fillId="13" borderId="4" xfId="0" applyFont="1" applyFill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3" fillId="0" borderId="4" xfId="37" applyBorder="1" applyAlignment="1" applyProtection="1">
      <alignment vertical="center"/>
    </xf>
    <xf numFmtId="0" fontId="26" fillId="13" borderId="4" xfId="0" applyFont="1" applyFill="1" applyBorder="1" applyAlignment="1" applyProtection="1">
      <alignment vertical="center"/>
    </xf>
    <xf numFmtId="0" fontId="2" fillId="13" borderId="4" xfId="0" applyFont="1" applyFill="1" applyBorder="1" applyAlignment="1" applyProtection="1">
      <alignment horizontal="center" vertical="center"/>
    </xf>
  </cellXfs>
  <cellStyles count="38">
    <cellStyle name="Euro" xfId="5" xr:uid="{00000000-0005-0000-0000-000000000000}"/>
    <cellStyle name="Euro 2" xfId="6" xr:uid="{00000000-0005-0000-0000-000001000000}"/>
    <cellStyle name="Euro 2 2" xfId="7" xr:uid="{00000000-0005-0000-0000-000002000000}"/>
    <cellStyle name="Euro 2 3" xfId="8" xr:uid="{00000000-0005-0000-0000-000003000000}"/>
    <cellStyle name="Euro 3" xfId="9" xr:uid="{00000000-0005-0000-0000-000004000000}"/>
    <cellStyle name="Komma 2" xfId="35" xr:uid="{00000000-0005-0000-0000-000005000000}"/>
    <cellStyle name="Link" xfId="37" builtinId="8"/>
    <cellStyle name="Notiz 2" xfId="10" xr:uid="{00000000-0005-0000-0000-000006000000}"/>
    <cellStyle name="Notiz 2 2" xfId="11" xr:uid="{00000000-0005-0000-0000-000007000000}"/>
    <cellStyle name="Standard" xfId="0" builtinId="0"/>
    <cellStyle name="Standard 10" xfId="12" xr:uid="{00000000-0005-0000-0000-000009000000}"/>
    <cellStyle name="Standard 11" xfId="13" xr:uid="{00000000-0005-0000-0000-00000A000000}"/>
    <cellStyle name="Standard 12" xfId="14" xr:uid="{00000000-0005-0000-0000-00000B000000}"/>
    <cellStyle name="Standard 13" xfId="15" xr:uid="{00000000-0005-0000-0000-00000C000000}"/>
    <cellStyle name="Standard 14" xfId="16" xr:uid="{00000000-0005-0000-0000-00000D000000}"/>
    <cellStyle name="Standard 15" xfId="17" xr:uid="{00000000-0005-0000-0000-00000E000000}"/>
    <cellStyle name="Standard 16" xfId="18" xr:uid="{00000000-0005-0000-0000-00000F000000}"/>
    <cellStyle name="Standard 17" xfId="19" xr:uid="{00000000-0005-0000-0000-000010000000}"/>
    <cellStyle name="Standard 18" xfId="20" xr:uid="{00000000-0005-0000-0000-000011000000}"/>
    <cellStyle name="Standard 19" xfId="21" xr:uid="{00000000-0005-0000-0000-000012000000}"/>
    <cellStyle name="Standard 2" xfId="2" xr:uid="{00000000-0005-0000-0000-000013000000}"/>
    <cellStyle name="Standard 2 2" xfId="22" xr:uid="{00000000-0005-0000-0000-000014000000}"/>
    <cellStyle name="Standard 20" xfId="23" xr:uid="{00000000-0005-0000-0000-000015000000}"/>
    <cellStyle name="Standard 21" xfId="1" xr:uid="{00000000-0005-0000-0000-000016000000}"/>
    <cellStyle name="Standard 3" xfId="4" xr:uid="{00000000-0005-0000-0000-000017000000}"/>
    <cellStyle name="Standard 3 2" xfId="34" xr:uid="{00000000-0005-0000-0000-000018000000}"/>
    <cellStyle name="Standard 4" xfId="24" xr:uid="{00000000-0005-0000-0000-000019000000}"/>
    <cellStyle name="Standard 4 2" xfId="25" xr:uid="{00000000-0005-0000-0000-00001A000000}"/>
    <cellStyle name="Standard 5" xfId="26" xr:uid="{00000000-0005-0000-0000-00001B000000}"/>
    <cellStyle name="Standard 5 2" xfId="27" xr:uid="{00000000-0005-0000-0000-00001C000000}"/>
    <cellStyle name="Standard 6" xfId="28" xr:uid="{00000000-0005-0000-0000-00001D000000}"/>
    <cellStyle name="Standard 7" xfId="29" xr:uid="{00000000-0005-0000-0000-00001E000000}"/>
    <cellStyle name="Standard 8" xfId="30" xr:uid="{00000000-0005-0000-0000-00001F000000}"/>
    <cellStyle name="Standard 9" xfId="31" xr:uid="{00000000-0005-0000-0000-000020000000}"/>
    <cellStyle name="Standard_Artikelpreise-Pflege2" xfId="3" xr:uid="{00000000-0005-0000-0000-000021000000}"/>
    <cellStyle name="Währung" xfId="36" builtinId="4"/>
    <cellStyle name="Währung 2" xfId="32" xr:uid="{00000000-0005-0000-0000-000022000000}"/>
    <cellStyle name="Währung 2 2" xfId="33" xr:uid="{00000000-0005-0000-0000-000023000000}"/>
  </cellStyles>
  <dxfs count="1">
    <dxf>
      <fill>
        <patternFill>
          <bgColor indexed="55"/>
        </patternFill>
      </fill>
    </dxf>
  </dxfs>
  <tableStyles count="0" defaultTableStyle="TableStyleMedium2" defaultPivotStyle="PivotStyleLight16"/>
  <colors>
    <mruColors>
      <color rgb="FFFFFFCC"/>
      <color rgb="FFCCECFF"/>
      <color rgb="FF00FF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514350</xdr:colOff>
          <xdr:row>6</xdr:row>
          <xdr:rowOff>0</xdr:rowOff>
        </xdr:from>
        <xdr:to>
          <xdr:col>1</xdr:col>
          <xdr:colOff>933450</xdr:colOff>
          <xdr:row>6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752475</xdr:colOff>
          <xdr:row>3</xdr:row>
          <xdr:rowOff>123825</xdr:rowOff>
        </xdr:from>
        <xdr:to>
          <xdr:col>1</xdr:col>
          <xdr:colOff>1009650</xdr:colOff>
          <xdr:row>5</xdr:row>
          <xdr:rowOff>76200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marion.voigt@vivantes.de" TargetMode="External"/><Relationship Id="rId13" Type="http://schemas.openxmlformats.org/officeDocument/2006/relationships/hyperlink" Target="mailto:hans-juergen.duske@vivantes.de" TargetMode="External"/><Relationship Id="rId18" Type="http://schemas.openxmlformats.org/officeDocument/2006/relationships/hyperlink" Target="mailto:sandra.ebner@vivantes.de" TargetMode="External"/><Relationship Id="rId26" Type="http://schemas.openxmlformats.org/officeDocument/2006/relationships/hyperlink" Target="mailto:Christoph.Radola@vivantes.de" TargetMode="External"/><Relationship Id="rId3" Type="http://schemas.openxmlformats.org/officeDocument/2006/relationships/hyperlink" Target="mailto:christian.klimmek@vivantes.de" TargetMode="External"/><Relationship Id="rId21" Type="http://schemas.openxmlformats.org/officeDocument/2006/relationships/hyperlink" Target="mailto:sandra.ebner@vivantes.de" TargetMode="External"/><Relationship Id="rId7" Type="http://schemas.openxmlformats.org/officeDocument/2006/relationships/hyperlink" Target="mailto:Nicole.Dornbusch@vivantes.de" TargetMode="External"/><Relationship Id="rId12" Type="http://schemas.openxmlformats.org/officeDocument/2006/relationships/hyperlink" Target="mailto:hans-juergen.duske@vivantes.de" TargetMode="External"/><Relationship Id="rId17" Type="http://schemas.openxmlformats.org/officeDocument/2006/relationships/hyperlink" Target="mailto:torsten.pestner@vivantes.de" TargetMode="External"/><Relationship Id="rId25" Type="http://schemas.openxmlformats.org/officeDocument/2006/relationships/hyperlink" Target="mailto:maria.galster@vivantes.de" TargetMode="External"/><Relationship Id="rId2" Type="http://schemas.openxmlformats.org/officeDocument/2006/relationships/hyperlink" Target="mailto:Sebastian.kemmer@vivantes.de" TargetMode="External"/><Relationship Id="rId16" Type="http://schemas.openxmlformats.org/officeDocument/2006/relationships/hyperlink" Target="mailto:torsten.pestner@vivantes.de" TargetMode="External"/><Relationship Id="rId20" Type="http://schemas.openxmlformats.org/officeDocument/2006/relationships/hyperlink" Target="mailto:heike.sporkhorst@vivantes.de" TargetMode="External"/><Relationship Id="rId29" Type="http://schemas.openxmlformats.org/officeDocument/2006/relationships/hyperlink" Target="mailto:Nicole.Dornbusch@vivantes.de" TargetMode="External"/><Relationship Id="rId1" Type="http://schemas.openxmlformats.org/officeDocument/2006/relationships/hyperlink" Target="mailto:thomas.harder@vivantes.de" TargetMode="External"/><Relationship Id="rId6" Type="http://schemas.openxmlformats.org/officeDocument/2006/relationships/hyperlink" Target="mailto:nicolai.vandebergh@vivantes.de" TargetMode="External"/><Relationship Id="rId11" Type="http://schemas.openxmlformats.org/officeDocument/2006/relationships/hyperlink" Target="mailto:antje.stschepin-lohfing@vivantes.de" TargetMode="External"/><Relationship Id="rId24" Type="http://schemas.openxmlformats.org/officeDocument/2006/relationships/hyperlink" Target="mailto:antje.stschepin-lohfing@vivantes.de" TargetMode="External"/><Relationship Id="rId5" Type="http://schemas.openxmlformats.org/officeDocument/2006/relationships/hyperlink" Target="mailto:nicolai.vandebergh@vivantes.de" TargetMode="External"/><Relationship Id="rId15" Type="http://schemas.openxmlformats.org/officeDocument/2006/relationships/hyperlink" Target="mailto:zinka.malkwitz@vivantes.de" TargetMode="External"/><Relationship Id="rId23" Type="http://schemas.openxmlformats.org/officeDocument/2006/relationships/hyperlink" Target="mailto:heike.sporkhorst@vivantes.de" TargetMode="External"/><Relationship Id="rId28" Type="http://schemas.openxmlformats.org/officeDocument/2006/relationships/hyperlink" Target="mailto:michelle.apwisch@vivantes.de" TargetMode="External"/><Relationship Id="rId10" Type="http://schemas.openxmlformats.org/officeDocument/2006/relationships/hyperlink" Target="mailto:heike.sporkhorst@vivantes.de" TargetMode="External"/><Relationship Id="rId19" Type="http://schemas.openxmlformats.org/officeDocument/2006/relationships/hyperlink" Target="mailto:corinna.wiesner-andersch@vivantes.de" TargetMode="External"/><Relationship Id="rId31" Type="http://schemas.openxmlformats.org/officeDocument/2006/relationships/hyperlink" Target="mailto:Stefan.Lindenau@vivantes.de" TargetMode="External"/><Relationship Id="rId4" Type="http://schemas.openxmlformats.org/officeDocument/2006/relationships/hyperlink" Target="mailto:rene.strache@vivantes.de" TargetMode="External"/><Relationship Id="rId9" Type="http://schemas.openxmlformats.org/officeDocument/2006/relationships/hyperlink" Target="mailto:heike.sporkhorst@vivantes.de" TargetMode="External"/><Relationship Id="rId14" Type="http://schemas.openxmlformats.org/officeDocument/2006/relationships/hyperlink" Target="mailto:jakob.riedel@vivantes.de" TargetMode="External"/><Relationship Id="rId22" Type="http://schemas.openxmlformats.org/officeDocument/2006/relationships/hyperlink" Target="mailto:judith.hanisch@vivantes.de" TargetMode="External"/><Relationship Id="rId27" Type="http://schemas.openxmlformats.org/officeDocument/2006/relationships/hyperlink" Target="mailto:gueler.ates@vivantes.de" TargetMode="External"/><Relationship Id="rId30" Type="http://schemas.openxmlformats.org/officeDocument/2006/relationships/hyperlink" Target="mailto:Stefan.Lindenau@vivantes.de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D50"/>
  <sheetViews>
    <sheetView tabSelected="1" zoomScaleNormal="100" workbookViewId="0">
      <selection activeCell="B21" sqref="B21"/>
    </sheetView>
  </sheetViews>
  <sheetFormatPr baseColWidth="10" defaultRowHeight="15"/>
  <cols>
    <col min="1" max="1" width="11.42578125" style="221"/>
    <col min="2" max="2" width="24.85546875" style="354" customWidth="1"/>
    <col min="3" max="3" width="32.28515625" style="352" customWidth="1"/>
    <col min="4" max="16384" width="11.42578125" style="221"/>
  </cols>
  <sheetData>
    <row r="1" spans="1:4">
      <c r="A1" s="359"/>
      <c r="B1" s="227"/>
      <c r="C1" s="360"/>
      <c r="D1" s="346"/>
    </row>
    <row r="2" spans="1:4">
      <c r="A2" s="361"/>
      <c r="B2" s="362"/>
      <c r="C2" s="363"/>
      <c r="D2" s="347"/>
    </row>
    <row r="3" spans="1:4">
      <c r="A3" s="361"/>
      <c r="B3" s="362"/>
      <c r="C3" s="363"/>
      <c r="D3" s="347"/>
    </row>
    <row r="4" spans="1:4">
      <c r="A4" s="364"/>
      <c r="B4" s="365"/>
      <c r="C4" s="366"/>
      <c r="D4" s="348"/>
    </row>
    <row r="5" spans="1:4">
      <c r="A5" s="364"/>
      <c r="B5" s="365"/>
      <c r="C5" s="366"/>
      <c r="D5" s="348"/>
    </row>
    <row r="6" spans="1:4">
      <c r="A6" s="364"/>
      <c r="B6" s="365"/>
      <c r="C6" s="366"/>
      <c r="D6" s="348"/>
    </row>
    <row r="7" spans="1:4" ht="20.25">
      <c r="A7" s="367"/>
      <c r="B7" s="368" t="s">
        <v>0</v>
      </c>
      <c r="C7" s="369"/>
      <c r="D7" s="351"/>
    </row>
    <row r="8" spans="1:4" ht="64.5" customHeight="1">
      <c r="A8" s="367"/>
      <c r="B8" s="370" t="s">
        <v>226</v>
      </c>
      <c r="C8" s="369"/>
      <c r="D8" s="351"/>
    </row>
    <row r="9" spans="1:4">
      <c r="A9" s="367"/>
      <c r="B9" s="371" t="s">
        <v>1</v>
      </c>
      <c r="C9" s="372"/>
      <c r="D9" s="351"/>
    </row>
    <row r="10" spans="1:4" ht="36.75" customHeight="1">
      <c r="A10" s="367"/>
      <c r="B10" s="373" t="s">
        <v>638</v>
      </c>
      <c r="C10" s="373"/>
      <c r="D10" s="353"/>
    </row>
    <row r="11" spans="1:4" ht="55.5" customHeight="1">
      <c r="A11" s="367"/>
      <c r="B11" s="374"/>
      <c r="C11" s="374"/>
      <c r="D11" s="353"/>
    </row>
    <row r="12" spans="1:4">
      <c r="A12" s="367"/>
      <c r="B12" s="375" t="s">
        <v>2</v>
      </c>
      <c r="C12" s="376"/>
      <c r="D12" s="351"/>
    </row>
    <row r="13" spans="1:4" ht="55.5" customHeight="1">
      <c r="A13" s="367"/>
      <c r="B13" s="377" t="s">
        <v>415</v>
      </c>
      <c r="C13" s="376"/>
      <c r="D13" s="351"/>
    </row>
    <row r="14" spans="1:4">
      <c r="A14" s="367"/>
      <c r="B14" s="378" t="s">
        <v>3</v>
      </c>
      <c r="C14" s="369"/>
      <c r="D14" s="351"/>
    </row>
    <row r="15" spans="1:4">
      <c r="A15" s="367"/>
      <c r="B15" s="379" t="s">
        <v>4</v>
      </c>
      <c r="C15" s="366"/>
      <c r="D15" s="351"/>
    </row>
    <row r="16" spans="1:4">
      <c r="A16" s="367"/>
      <c r="B16" s="379" t="s">
        <v>5</v>
      </c>
      <c r="C16" s="366"/>
      <c r="D16" s="351"/>
    </row>
    <row r="17" spans="1:4">
      <c r="A17" s="367"/>
      <c r="B17" s="379" t="s">
        <v>6</v>
      </c>
      <c r="C17" s="366"/>
      <c r="D17" s="351"/>
    </row>
    <row r="18" spans="1:4">
      <c r="A18" s="367"/>
      <c r="B18" s="380" t="s">
        <v>7</v>
      </c>
      <c r="C18" s="366"/>
      <c r="D18" s="351"/>
    </row>
    <row r="19" spans="1:4">
      <c r="A19" s="367"/>
      <c r="B19" s="365"/>
      <c r="C19" s="366"/>
      <c r="D19" s="351"/>
    </row>
    <row r="20" spans="1:4">
      <c r="A20" s="367"/>
      <c r="B20" s="365" t="s">
        <v>8</v>
      </c>
      <c r="C20" s="366"/>
      <c r="D20" s="351"/>
    </row>
    <row r="21" spans="1:4">
      <c r="A21" s="351"/>
      <c r="B21" s="8" t="s">
        <v>9</v>
      </c>
      <c r="C21" s="355"/>
      <c r="D21" s="351"/>
    </row>
    <row r="22" spans="1:4">
      <c r="A22" s="351"/>
      <c r="B22" s="8" t="s">
        <v>10</v>
      </c>
      <c r="C22" s="355"/>
      <c r="D22" s="351"/>
    </row>
    <row r="23" spans="1:4">
      <c r="A23" s="351"/>
      <c r="B23" s="8" t="s">
        <v>11</v>
      </c>
      <c r="C23" s="355"/>
      <c r="D23" s="351"/>
    </row>
    <row r="24" spans="1:4">
      <c r="A24" s="367"/>
      <c r="B24" s="380" t="s">
        <v>12</v>
      </c>
      <c r="C24" s="366"/>
      <c r="D24" s="351"/>
    </row>
    <row r="25" spans="1:4" ht="55.5" customHeight="1">
      <c r="A25" s="367"/>
      <c r="B25" s="365"/>
      <c r="C25" s="366"/>
      <c r="D25" s="351"/>
    </row>
    <row r="26" spans="1:4">
      <c r="A26" s="351"/>
      <c r="B26" s="356" t="s">
        <v>13</v>
      </c>
      <c r="C26" s="284" t="s">
        <v>14</v>
      </c>
      <c r="D26" s="357"/>
    </row>
    <row r="27" spans="1:4">
      <c r="A27" s="351"/>
      <c r="B27" s="356" t="s">
        <v>15</v>
      </c>
      <c r="C27" s="284" t="s">
        <v>16</v>
      </c>
      <c r="D27" s="357"/>
    </row>
    <row r="28" spans="1:4">
      <c r="A28" s="367"/>
      <c r="B28" s="6" t="s">
        <v>17</v>
      </c>
      <c r="C28" s="283" t="s">
        <v>252</v>
      </c>
      <c r="D28" s="351"/>
    </row>
    <row r="29" spans="1:4">
      <c r="A29" s="367"/>
      <c r="B29" s="6" t="s">
        <v>18</v>
      </c>
      <c r="C29" s="381">
        <v>46419</v>
      </c>
      <c r="D29" s="351"/>
    </row>
    <row r="30" spans="1:4">
      <c r="A30" s="367"/>
      <c r="B30" s="6" t="s">
        <v>19</v>
      </c>
      <c r="C30" s="382" t="s">
        <v>20</v>
      </c>
      <c r="D30" s="351"/>
    </row>
    <row r="31" spans="1:4">
      <c r="A31" s="367"/>
      <c r="B31" s="6" t="s">
        <v>21</v>
      </c>
      <c r="C31" s="382">
        <v>47879</v>
      </c>
      <c r="D31" s="351"/>
    </row>
    <row r="32" spans="1:4">
      <c r="A32" s="367"/>
      <c r="B32" s="6" t="s">
        <v>22</v>
      </c>
      <c r="C32" s="283" t="s">
        <v>416</v>
      </c>
      <c r="D32" s="351"/>
    </row>
    <row r="33" spans="2:3">
      <c r="B33" s="349"/>
      <c r="C33" s="350"/>
    </row>
    <row r="34" spans="2:3">
      <c r="B34" s="221"/>
      <c r="C34" s="350"/>
    </row>
    <row r="35" spans="2:3">
      <c r="B35" s="221"/>
      <c r="C35" s="221"/>
    </row>
    <row r="36" spans="2:3">
      <c r="B36" s="221"/>
      <c r="C36" s="221"/>
    </row>
    <row r="37" spans="2:3">
      <c r="B37" s="358"/>
      <c r="C37" s="358"/>
    </row>
    <row r="38" spans="2:3">
      <c r="B38" s="358"/>
      <c r="C38" s="358"/>
    </row>
    <row r="39" spans="2:3">
      <c r="B39" s="358"/>
      <c r="C39" s="358"/>
    </row>
    <row r="40" spans="2:3">
      <c r="B40" s="358"/>
      <c r="C40" s="358"/>
    </row>
    <row r="41" spans="2:3">
      <c r="B41" s="358"/>
      <c r="C41" s="358"/>
    </row>
    <row r="42" spans="2:3">
      <c r="B42" s="358"/>
      <c r="C42" s="358"/>
    </row>
    <row r="43" spans="2:3">
      <c r="B43" s="358"/>
      <c r="C43" s="358"/>
    </row>
    <row r="44" spans="2:3">
      <c r="B44" s="358"/>
      <c r="C44" s="358"/>
    </row>
    <row r="45" spans="2:3">
      <c r="B45" s="358"/>
      <c r="C45" s="358"/>
    </row>
    <row r="46" spans="2:3">
      <c r="B46" s="358"/>
      <c r="C46" s="358"/>
    </row>
    <row r="47" spans="2:3">
      <c r="B47" s="358"/>
      <c r="C47" s="358"/>
    </row>
    <row r="48" spans="2:3">
      <c r="B48" s="358"/>
      <c r="C48" s="358"/>
    </row>
    <row r="49" spans="2:3">
      <c r="B49" s="358"/>
      <c r="C49" s="358"/>
    </row>
    <row r="50" spans="2:3">
      <c r="B50" s="358"/>
      <c r="C50" s="358"/>
    </row>
  </sheetData>
  <sheetProtection algorithmName="SHA-512" hashValue="SBaTeg5dC0hsVoXzmb3LX+zG1ZKX0ia0vADPQgRKxBMpHBsBazkE3CFJoq1hSCrpnYgEaXZlFlS/T7/KbXdAxg==" saltValue="OkUmfpFW8zM2hQDvxruk/w==" spinCount="100000" sheet="1" objects="1" scenarios="1"/>
  <mergeCells count="2">
    <mergeCell ref="B9:C9"/>
    <mergeCell ref="B10:C10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&amp;L&amp;F</oddFooter>
  </headerFooter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0</xdr:col>
                <xdr:colOff>514350</xdr:colOff>
                <xdr:row>6</xdr:row>
                <xdr:rowOff>0</xdr:rowOff>
              </from>
              <to>
                <xdr:col>1</xdr:col>
                <xdr:colOff>933450</xdr:colOff>
                <xdr:row>6</xdr:row>
                <xdr:rowOff>0</xdr:rowOff>
              </to>
            </anchor>
          </objectPr>
        </oleObject>
      </mc:Choice>
      <mc:Fallback>
        <oleObject progId="PBrush" shapeId="1025" r:id="rId4"/>
      </mc:Fallback>
    </mc:AlternateContent>
    <mc:AlternateContent xmlns:mc="http://schemas.openxmlformats.org/markup-compatibility/2006">
      <mc:Choice Requires="x14">
        <oleObject progId="PBrush" shapeId="1030" r:id="rId6">
          <objectPr defaultSize="0" autoPict="0" r:id="rId5">
            <anchor moveWithCells="1" sizeWithCells="1">
              <from>
                <xdr:col>0</xdr:col>
                <xdr:colOff>752475</xdr:colOff>
                <xdr:row>3</xdr:row>
                <xdr:rowOff>123825</xdr:rowOff>
              </from>
              <to>
                <xdr:col>1</xdr:col>
                <xdr:colOff>1009650</xdr:colOff>
                <xdr:row>5</xdr:row>
                <xdr:rowOff>76200</xdr:rowOff>
              </to>
            </anchor>
          </objectPr>
        </oleObject>
      </mc:Choice>
      <mc:Fallback>
        <oleObject progId="PBrush" shapeId="1030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J45"/>
  <sheetViews>
    <sheetView zoomScaleNormal="100" workbookViewId="0">
      <selection activeCell="B30" sqref="B30"/>
    </sheetView>
  </sheetViews>
  <sheetFormatPr baseColWidth="10" defaultRowHeight="15"/>
  <cols>
    <col min="1" max="1" width="5" style="7" customWidth="1"/>
    <col min="2" max="4" width="11.42578125" style="7"/>
    <col min="5" max="10" width="15.140625" style="7" customWidth="1"/>
    <col min="11" max="16384" width="11.42578125" style="7"/>
  </cols>
  <sheetData>
    <row r="1" spans="1:10" ht="18">
      <c r="A1" s="75" t="s">
        <v>190</v>
      </c>
      <c r="B1" s="1"/>
      <c r="C1" s="1"/>
      <c r="D1" s="1"/>
      <c r="E1" s="76"/>
      <c r="F1" s="1"/>
      <c r="G1" s="1"/>
      <c r="H1" s="1"/>
      <c r="I1" s="1"/>
      <c r="J1" s="1"/>
    </row>
    <row r="2" spans="1:10" ht="15.75" thickBot="1">
      <c r="A2" s="77"/>
      <c r="B2" s="78"/>
      <c r="C2" s="78"/>
      <c r="D2" s="79"/>
      <c r="E2" s="80"/>
      <c r="F2" s="80"/>
      <c r="G2" s="80"/>
      <c r="H2" s="80"/>
      <c r="I2" s="80"/>
      <c r="J2" s="80"/>
    </row>
    <row r="3" spans="1:10">
      <c r="A3" s="3"/>
      <c r="B3" s="3"/>
      <c r="C3" s="3"/>
      <c r="D3" s="3"/>
      <c r="E3" s="2"/>
      <c r="F3" s="2"/>
      <c r="G3" s="2"/>
      <c r="H3" s="2"/>
      <c r="I3" s="3"/>
      <c r="J3" s="2"/>
    </row>
    <row r="4" spans="1:10">
      <c r="A4" s="1"/>
      <c r="B4" s="81" t="s">
        <v>23</v>
      </c>
      <c r="C4" s="19" t="str">
        <f>Deckblatt!B10</f>
        <v>Rahmenvertrag Lieferung
Werkzeug und C-Material</v>
      </c>
      <c r="D4" s="82"/>
      <c r="E4" s="82"/>
      <c r="F4" s="111"/>
      <c r="G4" s="207"/>
      <c r="H4" s="1"/>
      <c r="I4" s="84" t="s">
        <v>18</v>
      </c>
      <c r="J4" s="285">
        <f>Deckblatt!C29</f>
        <v>46419</v>
      </c>
    </row>
    <row r="5" spans="1:10">
      <c r="A5" s="1"/>
      <c r="B5" s="1"/>
      <c r="C5" s="1"/>
      <c r="D5" s="3"/>
      <c r="E5" s="1"/>
      <c r="H5" s="1"/>
      <c r="I5" s="84" t="s">
        <v>19</v>
      </c>
      <c r="J5" s="85" t="str">
        <f>Deckblatt!C30</f>
        <v>Erstausstellung</v>
      </c>
    </row>
    <row r="6" spans="1:10">
      <c r="A6" s="1"/>
      <c r="B6" s="81" t="s">
        <v>24</v>
      </c>
      <c r="C6" s="3" t="str">
        <f>Deckblatt!B13</f>
        <v>TEK2607042</v>
      </c>
      <c r="D6" s="3"/>
      <c r="E6" s="1"/>
      <c r="H6" s="1"/>
      <c r="I6" s="84" t="s">
        <v>21</v>
      </c>
      <c r="J6" s="85">
        <f>Deckblatt!C31</f>
        <v>47879</v>
      </c>
    </row>
    <row r="7" spans="1:10">
      <c r="A7" s="2"/>
      <c r="B7" s="3"/>
      <c r="C7" s="3"/>
      <c r="D7" s="3"/>
      <c r="E7" s="2"/>
      <c r="F7" s="2"/>
      <c r="G7" s="2"/>
      <c r="H7" s="2"/>
      <c r="I7" s="84"/>
      <c r="J7" s="2"/>
    </row>
    <row r="8" spans="1:10">
      <c r="A8" s="1"/>
      <c r="B8" s="81" t="s">
        <v>25</v>
      </c>
      <c r="C8" s="19" t="s">
        <v>26</v>
      </c>
      <c r="D8" s="86" t="str">
        <f>Deckblatt!B21</f>
        <v>cde</v>
      </c>
      <c r="E8" s="111"/>
      <c r="F8" s="82"/>
      <c r="G8" s="111"/>
      <c r="H8" s="82"/>
      <c r="I8" s="82"/>
      <c r="J8" s="87"/>
    </row>
    <row r="9" spans="1:10">
      <c r="A9" s="1"/>
      <c r="B9" s="81"/>
      <c r="C9" s="19" t="s">
        <v>27</v>
      </c>
      <c r="D9" s="86" t="str">
        <f>Deckblatt!B22</f>
        <v>xstraße</v>
      </c>
      <c r="E9" s="111"/>
      <c r="F9" s="82"/>
      <c r="G9" s="111"/>
      <c r="H9" s="82"/>
      <c r="I9" s="82"/>
      <c r="J9" s="87"/>
    </row>
    <row r="10" spans="1:10">
      <c r="A10" s="1"/>
      <c r="B10" s="81"/>
      <c r="C10" s="19" t="s">
        <v>28</v>
      </c>
      <c r="D10" s="86" t="str">
        <f>Deckblatt!B23</f>
        <v>xort</v>
      </c>
      <c r="E10" s="111"/>
      <c r="F10" s="82"/>
      <c r="G10" s="111"/>
      <c r="H10" s="82"/>
      <c r="I10" s="82"/>
      <c r="J10" s="87"/>
    </row>
    <row r="11" spans="1:10">
      <c r="A11" s="1"/>
      <c r="B11" s="81" t="s">
        <v>29</v>
      </c>
      <c r="C11" s="88" t="s">
        <v>30</v>
      </c>
      <c r="D11" s="86" t="str">
        <f>Deckblatt!C26</f>
        <v>xname</v>
      </c>
      <c r="E11" s="111"/>
      <c r="F11" s="82"/>
      <c r="G11" s="111"/>
      <c r="H11" s="82"/>
      <c r="I11" s="82"/>
      <c r="J11" s="87"/>
    </row>
    <row r="12" spans="1:10">
      <c r="A12" s="89"/>
      <c r="B12" s="81"/>
      <c r="C12" s="88" t="s">
        <v>31</v>
      </c>
      <c r="D12" s="86" t="str">
        <f>Deckblatt!C27</f>
        <v>xtelefon</v>
      </c>
      <c r="E12" s="111"/>
      <c r="F12" s="82"/>
      <c r="G12" s="111"/>
      <c r="H12" s="82"/>
      <c r="I12" s="82"/>
      <c r="J12" s="87"/>
    </row>
    <row r="13" spans="1:10">
      <c r="A13" s="1"/>
      <c r="B13" s="1"/>
      <c r="C13" s="1"/>
      <c r="D13" s="1"/>
      <c r="E13" s="90"/>
      <c r="F13" s="1"/>
      <c r="G13" s="1"/>
      <c r="H13" s="1"/>
      <c r="I13" s="1"/>
      <c r="J13" s="1"/>
    </row>
    <row r="14" spans="1:10" ht="30" customHeight="1">
      <c r="A14" s="300" t="s">
        <v>32</v>
      </c>
      <c r="B14" s="91" t="s">
        <v>189</v>
      </c>
      <c r="C14" s="92"/>
      <c r="D14" s="92"/>
      <c r="E14" s="302" t="s">
        <v>171</v>
      </c>
      <c r="F14" s="303"/>
      <c r="G14" s="304"/>
      <c r="H14" s="302" t="s">
        <v>172</v>
      </c>
      <c r="I14" s="303"/>
      <c r="J14" s="304"/>
    </row>
    <row r="15" spans="1:10" ht="30" customHeight="1">
      <c r="A15" s="301"/>
      <c r="B15" s="93" t="s">
        <v>173</v>
      </c>
      <c r="C15" s="94"/>
      <c r="D15" s="94"/>
      <c r="E15" s="95" t="s">
        <v>174</v>
      </c>
      <c r="F15" s="95" t="s">
        <v>175</v>
      </c>
      <c r="G15" s="95" t="s">
        <v>176</v>
      </c>
      <c r="H15" s="95" t="s">
        <v>174</v>
      </c>
      <c r="I15" s="96" t="s">
        <v>175</v>
      </c>
      <c r="J15" s="95" t="s">
        <v>176</v>
      </c>
    </row>
    <row r="16" spans="1:10" ht="30" customHeight="1">
      <c r="A16" s="97">
        <v>1</v>
      </c>
      <c r="B16" s="98" t="s">
        <v>177</v>
      </c>
      <c r="C16" s="99"/>
      <c r="D16" s="99"/>
      <c r="E16" s="112"/>
      <c r="F16" s="114">
        <f>E16*19/100</f>
        <v>0</v>
      </c>
      <c r="G16" s="115">
        <f>E16+F16</f>
        <v>0</v>
      </c>
      <c r="H16" s="114">
        <f>E16*12</f>
        <v>0</v>
      </c>
      <c r="I16" s="115">
        <f>H16*19/100</f>
        <v>0</v>
      </c>
      <c r="J16" s="114">
        <f>H16+I16</f>
        <v>0</v>
      </c>
    </row>
    <row r="17" spans="1:10" ht="30" customHeight="1">
      <c r="A17" s="97">
        <v>2</v>
      </c>
      <c r="B17" s="98" t="s">
        <v>178</v>
      </c>
      <c r="C17" s="99"/>
      <c r="D17" s="99"/>
      <c r="E17" s="112"/>
      <c r="F17" s="114">
        <f t="shared" ref="F17:F26" si="0">E17*19/100</f>
        <v>0</v>
      </c>
      <c r="G17" s="115">
        <f t="shared" ref="G17:G26" si="1">E17+F17</f>
        <v>0</v>
      </c>
      <c r="H17" s="114">
        <f t="shared" ref="H17:H26" si="2">E17*12</f>
        <v>0</v>
      </c>
      <c r="I17" s="115">
        <f t="shared" ref="I17:I26" si="3">H17*19/100</f>
        <v>0</v>
      </c>
      <c r="J17" s="114">
        <f t="shared" ref="J17:J26" si="4">H17+I17</f>
        <v>0</v>
      </c>
    </row>
    <row r="18" spans="1:10" ht="30" customHeight="1">
      <c r="A18" s="97">
        <v>3</v>
      </c>
      <c r="B18" s="98" t="s">
        <v>179</v>
      </c>
      <c r="C18" s="99"/>
      <c r="D18" s="99"/>
      <c r="E18" s="112"/>
      <c r="F18" s="114">
        <f t="shared" si="0"/>
        <v>0</v>
      </c>
      <c r="G18" s="115">
        <f t="shared" si="1"/>
        <v>0</v>
      </c>
      <c r="H18" s="114">
        <f t="shared" si="2"/>
        <v>0</v>
      </c>
      <c r="I18" s="115">
        <f t="shared" si="3"/>
        <v>0</v>
      </c>
      <c r="J18" s="114">
        <f t="shared" si="4"/>
        <v>0</v>
      </c>
    </row>
    <row r="19" spans="1:10" ht="30" customHeight="1">
      <c r="A19" s="97">
        <v>4</v>
      </c>
      <c r="B19" s="98" t="s">
        <v>180</v>
      </c>
      <c r="C19" s="99"/>
      <c r="D19" s="99"/>
      <c r="E19" s="112"/>
      <c r="F19" s="114">
        <f t="shared" si="0"/>
        <v>0</v>
      </c>
      <c r="G19" s="115">
        <f t="shared" si="1"/>
        <v>0</v>
      </c>
      <c r="H19" s="114">
        <f t="shared" si="2"/>
        <v>0</v>
      </c>
      <c r="I19" s="115">
        <f t="shared" si="3"/>
        <v>0</v>
      </c>
      <c r="J19" s="114">
        <f t="shared" si="4"/>
        <v>0</v>
      </c>
    </row>
    <row r="20" spans="1:10" ht="30" customHeight="1">
      <c r="A20" s="97">
        <v>5</v>
      </c>
      <c r="B20" s="98" t="s">
        <v>181</v>
      </c>
      <c r="C20" s="99"/>
      <c r="D20" s="99"/>
      <c r="E20" s="112"/>
      <c r="F20" s="114">
        <f t="shared" si="0"/>
        <v>0</v>
      </c>
      <c r="G20" s="115">
        <f t="shared" si="1"/>
        <v>0</v>
      </c>
      <c r="H20" s="114">
        <f t="shared" si="2"/>
        <v>0</v>
      </c>
      <c r="I20" s="115">
        <f t="shared" si="3"/>
        <v>0</v>
      </c>
      <c r="J20" s="114">
        <f t="shared" si="4"/>
        <v>0</v>
      </c>
    </row>
    <row r="21" spans="1:10" ht="30" customHeight="1">
      <c r="A21" s="97">
        <v>6</v>
      </c>
      <c r="B21" s="98" t="s">
        <v>182</v>
      </c>
      <c r="C21" s="99"/>
      <c r="D21" s="99"/>
      <c r="E21" s="112"/>
      <c r="F21" s="114">
        <f t="shared" si="0"/>
        <v>0</v>
      </c>
      <c r="G21" s="115">
        <f t="shared" si="1"/>
        <v>0</v>
      </c>
      <c r="H21" s="114">
        <f t="shared" si="2"/>
        <v>0</v>
      </c>
      <c r="I21" s="115">
        <f t="shared" si="3"/>
        <v>0</v>
      </c>
      <c r="J21" s="114">
        <f t="shared" si="4"/>
        <v>0</v>
      </c>
    </row>
    <row r="22" spans="1:10" ht="30" customHeight="1">
      <c r="A22" s="97">
        <v>7</v>
      </c>
      <c r="B22" s="98" t="s">
        <v>183</v>
      </c>
      <c r="C22" s="99"/>
      <c r="D22" s="99"/>
      <c r="E22" s="112"/>
      <c r="F22" s="114">
        <f t="shared" si="0"/>
        <v>0</v>
      </c>
      <c r="G22" s="115">
        <f t="shared" si="1"/>
        <v>0</v>
      </c>
      <c r="H22" s="114">
        <f t="shared" si="2"/>
        <v>0</v>
      </c>
      <c r="I22" s="115">
        <f t="shared" si="3"/>
        <v>0</v>
      </c>
      <c r="J22" s="114">
        <f t="shared" si="4"/>
        <v>0</v>
      </c>
    </row>
    <row r="23" spans="1:10" ht="30" customHeight="1">
      <c r="A23" s="97">
        <v>8</v>
      </c>
      <c r="B23" s="98" t="s">
        <v>184</v>
      </c>
      <c r="C23" s="99"/>
      <c r="D23" s="99"/>
      <c r="E23" s="112"/>
      <c r="F23" s="114">
        <f t="shared" si="0"/>
        <v>0</v>
      </c>
      <c r="G23" s="115">
        <f t="shared" si="1"/>
        <v>0</v>
      </c>
      <c r="H23" s="114">
        <f t="shared" si="2"/>
        <v>0</v>
      </c>
      <c r="I23" s="115">
        <f t="shared" si="3"/>
        <v>0</v>
      </c>
      <c r="J23" s="114">
        <f t="shared" si="4"/>
        <v>0</v>
      </c>
    </row>
    <row r="24" spans="1:10" ht="30" customHeight="1">
      <c r="A24" s="97">
        <v>9</v>
      </c>
      <c r="B24" s="98" t="s">
        <v>185</v>
      </c>
      <c r="C24" s="99"/>
      <c r="D24" s="99"/>
      <c r="E24" s="112"/>
      <c r="F24" s="114">
        <f t="shared" si="0"/>
        <v>0</v>
      </c>
      <c r="G24" s="115">
        <f t="shared" si="1"/>
        <v>0</v>
      </c>
      <c r="H24" s="114">
        <f t="shared" si="2"/>
        <v>0</v>
      </c>
      <c r="I24" s="115">
        <f t="shared" si="3"/>
        <v>0</v>
      </c>
      <c r="J24" s="114">
        <f t="shared" si="4"/>
        <v>0</v>
      </c>
    </row>
    <row r="25" spans="1:10" ht="30" customHeight="1">
      <c r="A25" s="97">
        <v>10</v>
      </c>
      <c r="B25" s="98" t="s">
        <v>186</v>
      </c>
      <c r="C25" s="99"/>
      <c r="D25" s="99"/>
      <c r="E25" s="112"/>
      <c r="F25" s="114">
        <f t="shared" si="0"/>
        <v>0</v>
      </c>
      <c r="G25" s="115">
        <f t="shared" si="1"/>
        <v>0</v>
      </c>
      <c r="H25" s="114">
        <f t="shared" si="2"/>
        <v>0</v>
      </c>
      <c r="I25" s="115">
        <f t="shared" si="3"/>
        <v>0</v>
      </c>
      <c r="J25" s="114">
        <f t="shared" si="4"/>
        <v>0</v>
      </c>
    </row>
    <row r="26" spans="1:10" ht="30" customHeight="1">
      <c r="A26" s="97">
        <v>11</v>
      </c>
      <c r="B26" s="98" t="s">
        <v>187</v>
      </c>
      <c r="C26" s="99"/>
      <c r="D26" s="99"/>
      <c r="E26" s="112"/>
      <c r="F26" s="114">
        <f t="shared" si="0"/>
        <v>0</v>
      </c>
      <c r="G26" s="115">
        <f t="shared" si="1"/>
        <v>0</v>
      </c>
      <c r="H26" s="114">
        <f t="shared" si="2"/>
        <v>0</v>
      </c>
      <c r="I26" s="115">
        <f t="shared" si="3"/>
        <v>0</v>
      </c>
      <c r="J26" s="114">
        <f t="shared" si="4"/>
        <v>0</v>
      </c>
    </row>
    <row r="27" spans="1:10" ht="30" customHeight="1">
      <c r="A27" s="305" t="s">
        <v>188</v>
      </c>
      <c r="B27" s="306"/>
      <c r="C27" s="306"/>
      <c r="D27" s="306"/>
      <c r="E27" s="113">
        <f t="shared" ref="E27:J27" si="5">SUM(E16:E26)</f>
        <v>0</v>
      </c>
      <c r="F27" s="116">
        <f t="shared" si="5"/>
        <v>0</v>
      </c>
      <c r="G27" s="113">
        <f t="shared" si="5"/>
        <v>0</v>
      </c>
      <c r="H27" s="113">
        <f t="shared" si="5"/>
        <v>0</v>
      </c>
      <c r="I27" s="116">
        <f t="shared" si="5"/>
        <v>0</v>
      </c>
      <c r="J27" s="113">
        <f t="shared" si="5"/>
        <v>0</v>
      </c>
    </row>
    <row r="28" spans="1:10" s="256" customFormat="1">
      <c r="A28" s="252" t="s">
        <v>224</v>
      </c>
      <c r="B28" s="253"/>
      <c r="C28" s="253"/>
      <c r="D28" s="253"/>
      <c r="E28" s="254"/>
      <c r="F28" s="255"/>
      <c r="G28" s="255"/>
      <c r="H28" s="255"/>
      <c r="I28" s="255"/>
      <c r="J28" s="255"/>
    </row>
    <row r="29" spans="1:10" s="256" customFormat="1">
      <c r="A29" s="252" t="s">
        <v>225</v>
      </c>
      <c r="B29" s="253"/>
      <c r="C29" s="253"/>
      <c r="D29" s="253"/>
      <c r="E29" s="254"/>
      <c r="F29" s="255"/>
      <c r="G29" s="255"/>
      <c r="H29" s="255"/>
      <c r="I29" s="255"/>
      <c r="J29" s="255"/>
    </row>
    <row r="30" spans="1:10">
      <c r="A30" s="100"/>
      <c r="B30" s="101"/>
      <c r="C30" s="101"/>
      <c r="D30" s="101"/>
      <c r="E30" s="102"/>
      <c r="F30" s="4"/>
      <c r="G30" s="4"/>
      <c r="H30" s="4"/>
      <c r="I30" s="4"/>
      <c r="J30" s="4"/>
    </row>
    <row r="31" spans="1:10">
      <c r="A31" s="100"/>
      <c r="B31" s="101"/>
      <c r="C31" s="101"/>
      <c r="D31" s="101"/>
      <c r="E31" s="102"/>
      <c r="F31" s="4"/>
      <c r="G31" s="4"/>
      <c r="H31" s="4"/>
      <c r="I31" s="4"/>
      <c r="J31" s="4"/>
    </row>
    <row r="32" spans="1:10">
      <c r="A32" s="100"/>
      <c r="B32" s="101"/>
      <c r="C32" s="101"/>
      <c r="D32" s="101"/>
      <c r="E32" s="102"/>
      <c r="F32" s="4"/>
      <c r="G32" s="4"/>
      <c r="H32" s="4"/>
      <c r="I32" s="4"/>
      <c r="J32" s="4"/>
    </row>
    <row r="33" spans="1:10">
      <c r="A33" s="100"/>
      <c r="B33" s="101"/>
      <c r="C33" s="101"/>
      <c r="D33" s="101"/>
      <c r="E33" s="102"/>
      <c r="F33" s="4"/>
      <c r="G33" s="4"/>
      <c r="H33" s="4"/>
      <c r="I33" s="4"/>
      <c r="J33" s="4"/>
    </row>
    <row r="34" spans="1:10">
      <c r="A34" s="100"/>
      <c r="B34" s="101"/>
      <c r="C34" s="101"/>
      <c r="D34" s="101"/>
      <c r="E34" s="102"/>
      <c r="F34" s="4"/>
      <c r="G34" s="4"/>
      <c r="H34" s="4"/>
      <c r="I34" s="4"/>
      <c r="J34" s="4"/>
    </row>
    <row r="35" spans="1:10">
      <c r="A35" s="100"/>
      <c r="B35" s="101"/>
      <c r="C35" s="101"/>
      <c r="D35" s="101"/>
      <c r="E35" s="101"/>
      <c r="F35" s="4"/>
      <c r="G35" s="4"/>
      <c r="H35" s="4"/>
      <c r="I35" s="4"/>
      <c r="J35" s="4"/>
    </row>
    <row r="36" spans="1:10">
      <c r="A36" s="103"/>
      <c r="B36" s="101"/>
      <c r="C36" s="101"/>
      <c r="D36" s="101"/>
      <c r="E36" s="102"/>
      <c r="F36" s="4"/>
      <c r="G36" s="4"/>
      <c r="H36" s="4"/>
      <c r="I36" s="4"/>
      <c r="J36" s="4"/>
    </row>
    <row r="37" spans="1:10">
      <c r="A37" s="100"/>
      <c r="B37" s="101"/>
      <c r="C37" s="101"/>
      <c r="D37" s="101"/>
      <c r="E37" s="102"/>
      <c r="F37" s="4"/>
      <c r="G37" s="4"/>
      <c r="H37" s="4"/>
      <c r="I37" s="4"/>
      <c r="J37" s="4"/>
    </row>
    <row r="38" spans="1:10">
      <c r="A38" s="104"/>
      <c r="B38" s="105"/>
      <c r="C38" s="105"/>
      <c r="D38" s="4"/>
      <c r="E38" s="106"/>
      <c r="F38" s="4"/>
      <c r="G38" s="4"/>
      <c r="H38" s="4"/>
      <c r="I38" s="4"/>
      <c r="J38" s="4"/>
    </row>
    <row r="39" spans="1:10">
      <c r="A39" s="104"/>
      <c r="B39" s="105"/>
      <c r="C39" s="105"/>
      <c r="D39" s="4"/>
      <c r="E39" s="106"/>
      <c r="F39" s="4"/>
      <c r="G39" s="4"/>
      <c r="H39" s="4"/>
      <c r="I39" s="4"/>
      <c r="J39" s="4"/>
    </row>
    <row r="40" spans="1:10">
      <c r="A40" s="104"/>
      <c r="B40" s="105"/>
      <c r="C40" s="105"/>
      <c r="D40" s="4"/>
      <c r="E40" s="106"/>
      <c r="F40" s="4"/>
      <c r="G40" s="4"/>
      <c r="H40" s="4"/>
      <c r="I40" s="4"/>
      <c r="J40" s="4"/>
    </row>
    <row r="41" spans="1:10">
      <c r="A41" s="104"/>
      <c r="B41" s="105"/>
      <c r="C41" s="105"/>
      <c r="D41" s="4"/>
      <c r="E41" s="106"/>
      <c r="F41" s="4"/>
      <c r="G41" s="4"/>
      <c r="H41" s="4"/>
      <c r="I41" s="4"/>
      <c r="J41" s="4"/>
    </row>
    <row r="42" spans="1:10">
      <c r="A42" s="104"/>
      <c r="B42" s="105"/>
      <c r="C42" s="105"/>
      <c r="D42" s="4"/>
      <c r="E42" s="106"/>
      <c r="F42" s="4"/>
      <c r="G42" s="4"/>
      <c r="H42" s="4"/>
      <c r="I42" s="4"/>
      <c r="J42" s="4"/>
    </row>
    <row r="43" spans="1:10">
      <c r="A43" s="103"/>
      <c r="B43" s="105"/>
      <c r="C43" s="105"/>
      <c r="D43" s="4"/>
      <c r="E43" s="106"/>
      <c r="F43" s="4"/>
      <c r="G43" s="4"/>
      <c r="H43" s="4"/>
      <c r="I43" s="4"/>
      <c r="J43" s="4"/>
    </row>
    <row r="44" spans="1:10">
      <c r="A44" s="104"/>
      <c r="B44" s="105"/>
      <c r="C44" s="105"/>
      <c r="D44" s="4"/>
      <c r="E44" s="106"/>
      <c r="F44" s="4"/>
      <c r="G44" s="4"/>
      <c r="H44" s="4"/>
      <c r="I44" s="4"/>
      <c r="J44" s="4"/>
    </row>
    <row r="45" spans="1:10">
      <c r="A45" s="104"/>
      <c r="B45" s="105"/>
      <c r="C45" s="105"/>
      <c r="D45" s="4"/>
      <c r="E45" s="106"/>
      <c r="F45" s="4"/>
      <c r="G45" s="4"/>
      <c r="H45" s="4"/>
      <c r="I45" s="4"/>
      <c r="J45" s="4"/>
    </row>
  </sheetData>
  <mergeCells count="4">
    <mergeCell ref="A14:A15"/>
    <mergeCell ref="E14:G14"/>
    <mergeCell ref="H14:J14"/>
    <mergeCell ref="A27:D27"/>
  </mergeCells>
  <pageMargins left="0.23622047244094491" right="0.23622047244094491" top="0.74803149606299213" bottom="0.74803149606299213" header="0.31496062992125984" footer="0.31496062992125984"/>
  <pageSetup paperSize="9" scale="67" orientation="portrait" r:id="rId1"/>
  <headerFooter>
    <oddFooter>&amp;L&amp;F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2">
    <tabColor rgb="FFFF0000"/>
    <pageSetUpPr fitToPage="1"/>
  </sheetPr>
  <dimension ref="A1:N224"/>
  <sheetViews>
    <sheetView zoomScaleNormal="100" workbookViewId="0">
      <pane ySplit="15" topLeftCell="A16" activePane="bottomLeft" state="frozen"/>
      <selection activeCell="A28" sqref="A28"/>
      <selection pane="bottomLeft" activeCell="K4" sqref="K4"/>
    </sheetView>
  </sheetViews>
  <sheetFormatPr baseColWidth="10" defaultRowHeight="12.75"/>
  <cols>
    <col min="1" max="1" width="7.85546875" style="143" customWidth="1"/>
    <col min="2" max="2" width="19.42578125" style="140" customWidth="1"/>
    <col min="3" max="3" width="41.5703125" style="140" customWidth="1"/>
    <col min="4" max="4" width="11.7109375" style="147" customWidth="1"/>
    <col min="5" max="5" width="10" style="147" customWidth="1"/>
    <col min="6" max="7" width="16" style="147" customWidth="1"/>
    <col min="8" max="8" width="16" style="148" customWidth="1"/>
    <col min="9" max="11" width="16" style="140" customWidth="1"/>
    <col min="12" max="16384" width="11.42578125" style="140"/>
  </cols>
  <sheetData>
    <row r="1" spans="1:14" s="117" customFormat="1" ht="18">
      <c r="A1" s="75" t="s">
        <v>206</v>
      </c>
      <c r="E1" s="118"/>
      <c r="F1" s="118"/>
      <c r="G1" s="118"/>
      <c r="H1" s="118"/>
      <c r="I1" s="118"/>
    </row>
    <row r="2" spans="1:14" s="121" customFormat="1" ht="13.5" thickBot="1">
      <c r="A2" s="77"/>
      <c r="B2" s="119"/>
      <c r="C2" s="119"/>
      <c r="D2" s="119"/>
      <c r="E2" s="120"/>
      <c r="F2" s="120"/>
      <c r="G2" s="120"/>
      <c r="H2" s="120"/>
      <c r="I2" s="120"/>
      <c r="J2" s="120"/>
      <c r="K2" s="120"/>
    </row>
    <row r="3" spans="1:14" s="121" customFormat="1">
      <c r="A3" s="122"/>
      <c r="E3" s="123"/>
      <c r="F3" s="123"/>
      <c r="G3" s="123"/>
      <c r="H3" s="123"/>
    </row>
    <row r="4" spans="1:14" s="117" customFormat="1">
      <c r="A4" s="124" t="s">
        <v>198</v>
      </c>
      <c r="B4" s="121"/>
      <c r="C4" s="128" t="str">
        <f>Deckblatt!B10</f>
        <v>Rahmenvertrag Lieferung
Werkzeug und C-Material</v>
      </c>
      <c r="D4" s="159"/>
      <c r="E4" s="160"/>
      <c r="F4" s="125"/>
      <c r="G4" s="125"/>
      <c r="J4" s="84" t="s">
        <v>18</v>
      </c>
      <c r="K4" s="286">
        <f>Deckblatt!C29</f>
        <v>46419</v>
      </c>
    </row>
    <row r="5" spans="1:14" s="117" customFormat="1">
      <c r="A5" s="124"/>
      <c r="B5" s="121"/>
      <c r="C5" s="121"/>
      <c r="E5" s="121"/>
      <c r="F5" s="121"/>
      <c r="G5" s="121"/>
      <c r="J5" s="84" t="s">
        <v>19</v>
      </c>
      <c r="K5" s="149" t="str">
        <f>Deckblatt!C30</f>
        <v>Erstausstellung</v>
      </c>
    </row>
    <row r="6" spans="1:14" s="117" customFormat="1">
      <c r="A6" s="81" t="s">
        <v>24</v>
      </c>
      <c r="B6" s="3"/>
      <c r="C6" s="161" t="str">
        <f>Deckblatt!B13</f>
        <v>TEK2607042</v>
      </c>
      <c r="D6" s="121"/>
      <c r="E6" s="125"/>
      <c r="F6" s="125"/>
      <c r="G6" s="125"/>
      <c r="J6" s="84" t="s">
        <v>21</v>
      </c>
      <c r="K6" s="149">
        <f>Deckblatt!C31</f>
        <v>47879</v>
      </c>
    </row>
    <row r="7" spans="1:14" s="121" customFormat="1">
      <c r="A7" s="127"/>
      <c r="E7" s="126"/>
      <c r="F7" s="126"/>
      <c r="G7" s="126"/>
      <c r="H7" s="126"/>
      <c r="I7" s="126"/>
    </row>
    <row r="8" spans="1:14" s="117" customFormat="1">
      <c r="A8" s="124" t="s">
        <v>25</v>
      </c>
      <c r="B8" s="128" t="s">
        <v>26</v>
      </c>
      <c r="C8" s="164" t="str">
        <f>Deckblatt!B21</f>
        <v>cde</v>
      </c>
      <c r="D8" s="162"/>
      <c r="E8" s="163"/>
      <c r="F8" s="121"/>
      <c r="G8" s="121"/>
      <c r="H8" s="121"/>
    </row>
    <row r="9" spans="1:14" s="117" customFormat="1">
      <c r="A9" s="124"/>
      <c r="B9" s="128" t="s">
        <v>27</v>
      </c>
      <c r="C9" s="164" t="str">
        <f>Deckblatt!B22</f>
        <v>xstraße</v>
      </c>
      <c r="D9" s="162"/>
      <c r="E9" s="163"/>
    </row>
    <row r="10" spans="1:14" s="117" customFormat="1">
      <c r="A10" s="124"/>
      <c r="B10" s="128" t="s">
        <v>28</v>
      </c>
      <c r="C10" s="164" t="str">
        <f>Deckblatt!B23</f>
        <v>xort</v>
      </c>
      <c r="D10" s="162"/>
      <c r="E10" s="163"/>
    </row>
    <row r="11" spans="1:14" s="117" customFormat="1">
      <c r="A11" s="124" t="s">
        <v>29</v>
      </c>
      <c r="B11" s="129" t="s">
        <v>30</v>
      </c>
      <c r="C11" s="164" t="str">
        <f>Deckblatt!C26</f>
        <v>xname</v>
      </c>
      <c r="D11" s="162"/>
      <c r="E11" s="163"/>
      <c r="J11" s="130"/>
      <c r="K11" s="131"/>
      <c r="L11" s="130"/>
      <c r="M11" s="132"/>
      <c r="N11" s="132"/>
    </row>
    <row r="12" spans="1:14" s="117" customFormat="1">
      <c r="A12" s="133"/>
      <c r="B12" s="129" t="s">
        <v>31</v>
      </c>
      <c r="C12" s="164" t="str">
        <f>Deckblatt!C27</f>
        <v>xtelefon</v>
      </c>
      <c r="D12" s="162"/>
      <c r="E12" s="163"/>
      <c r="F12" s="130"/>
      <c r="G12" s="130"/>
      <c r="H12" s="130"/>
      <c r="J12" s="127"/>
      <c r="K12" s="127"/>
      <c r="L12" s="127"/>
      <c r="M12" s="127"/>
      <c r="N12" s="127"/>
    </row>
    <row r="13" spans="1:14" s="117" customFormat="1">
      <c r="I13" s="134"/>
      <c r="J13" s="127"/>
      <c r="K13" s="127"/>
      <c r="L13" s="127"/>
      <c r="M13" s="127"/>
      <c r="N13" s="127"/>
    </row>
    <row r="14" spans="1:14" s="136" customFormat="1" ht="54.75" customHeight="1">
      <c r="A14" s="307" t="s">
        <v>32</v>
      </c>
      <c r="B14" s="309" t="s">
        <v>204</v>
      </c>
      <c r="C14" s="310"/>
      <c r="D14" s="135" t="s">
        <v>199</v>
      </c>
      <c r="E14" s="311" t="s">
        <v>207</v>
      </c>
      <c r="F14" s="302" t="s">
        <v>171</v>
      </c>
      <c r="G14" s="303"/>
      <c r="H14" s="304"/>
      <c r="I14" s="302" t="s">
        <v>172</v>
      </c>
      <c r="J14" s="303"/>
      <c r="K14" s="304"/>
    </row>
    <row r="15" spans="1:14" s="139" customFormat="1" ht="25.5">
      <c r="A15" s="308"/>
      <c r="B15" s="137" t="s">
        <v>205</v>
      </c>
      <c r="C15" s="137" t="s">
        <v>200</v>
      </c>
      <c r="D15" s="138" t="s">
        <v>201</v>
      </c>
      <c r="E15" s="312"/>
      <c r="F15" s="95" t="s">
        <v>174</v>
      </c>
      <c r="G15" s="95" t="s">
        <v>175</v>
      </c>
      <c r="H15" s="95" t="s">
        <v>176</v>
      </c>
      <c r="I15" s="95" t="s">
        <v>174</v>
      </c>
      <c r="J15" s="96" t="s">
        <v>175</v>
      </c>
      <c r="K15" s="95" t="s">
        <v>176</v>
      </c>
    </row>
    <row r="16" spans="1:14" ht="30" customHeight="1">
      <c r="A16" s="151"/>
      <c r="B16" s="152"/>
      <c r="C16" s="152" t="s">
        <v>188</v>
      </c>
      <c r="D16" s="153"/>
      <c r="E16" s="156">
        <f>E22+E28+E34</f>
        <v>0</v>
      </c>
      <c r="F16" s="153">
        <f>F22+F28+F34</f>
        <v>0</v>
      </c>
      <c r="G16" s="153">
        <f t="shared" ref="G16:K16" si="0">G22+G28+G34</f>
        <v>0</v>
      </c>
      <c r="H16" s="153">
        <f t="shared" si="0"/>
        <v>0</v>
      </c>
      <c r="I16" s="153">
        <f t="shared" si="0"/>
        <v>0</v>
      </c>
      <c r="J16" s="153">
        <f t="shared" si="0"/>
        <v>0</v>
      </c>
      <c r="K16" s="153">
        <f t="shared" si="0"/>
        <v>0</v>
      </c>
    </row>
    <row r="17" spans="1:11" ht="30" customHeight="1">
      <c r="A17" s="141">
        <v>1</v>
      </c>
      <c r="B17" s="141"/>
      <c r="C17" s="141" t="s">
        <v>202</v>
      </c>
      <c r="D17" s="150"/>
      <c r="E17" s="157"/>
      <c r="F17" s="142">
        <f>D17*E17</f>
        <v>0</v>
      </c>
      <c r="G17" s="142">
        <f>F17*19/100</f>
        <v>0</v>
      </c>
      <c r="H17" s="142">
        <f>F17+G17</f>
        <v>0</v>
      </c>
      <c r="I17" s="142">
        <f>F17*12</f>
        <v>0</v>
      </c>
      <c r="J17" s="142">
        <f>I17*19/100</f>
        <v>0</v>
      </c>
      <c r="K17" s="142">
        <f>I17+J17</f>
        <v>0</v>
      </c>
    </row>
    <row r="18" spans="1:11" ht="30" customHeight="1">
      <c r="A18" s="141">
        <v>2</v>
      </c>
      <c r="B18" s="141"/>
      <c r="C18" s="141" t="s">
        <v>202</v>
      </c>
      <c r="D18" s="150"/>
      <c r="E18" s="157"/>
      <c r="F18" s="142">
        <f t="shared" ref="F18:F33" si="1">D18*E18</f>
        <v>0</v>
      </c>
      <c r="G18" s="142">
        <f t="shared" ref="G18:G33" si="2">F18*19/100</f>
        <v>0</v>
      </c>
      <c r="H18" s="142">
        <f t="shared" ref="H18:H33" si="3">F18+G18</f>
        <v>0</v>
      </c>
      <c r="I18" s="142">
        <f t="shared" ref="I18:I33" si="4">F18*12</f>
        <v>0</v>
      </c>
      <c r="J18" s="142">
        <f t="shared" ref="J18:J33" si="5">I18*19/100</f>
        <v>0</v>
      </c>
      <c r="K18" s="142">
        <f t="shared" ref="K18:K33" si="6">I18+J18</f>
        <v>0</v>
      </c>
    </row>
    <row r="19" spans="1:11" ht="30" customHeight="1">
      <c r="A19" s="141">
        <v>3</v>
      </c>
      <c r="B19" s="141"/>
      <c r="C19" s="141" t="s">
        <v>202</v>
      </c>
      <c r="D19" s="150"/>
      <c r="E19" s="157"/>
      <c r="F19" s="142">
        <f t="shared" si="1"/>
        <v>0</v>
      </c>
      <c r="G19" s="142">
        <f t="shared" si="2"/>
        <v>0</v>
      </c>
      <c r="H19" s="142">
        <f t="shared" si="3"/>
        <v>0</v>
      </c>
      <c r="I19" s="142">
        <f t="shared" si="4"/>
        <v>0</v>
      </c>
      <c r="J19" s="142">
        <f t="shared" si="5"/>
        <v>0</v>
      </c>
      <c r="K19" s="142">
        <f t="shared" si="6"/>
        <v>0</v>
      </c>
    </row>
    <row r="20" spans="1:11" ht="30" customHeight="1">
      <c r="A20" s="141">
        <v>4</v>
      </c>
      <c r="B20" s="141"/>
      <c r="C20" s="141" t="s">
        <v>202</v>
      </c>
      <c r="D20" s="150"/>
      <c r="E20" s="157"/>
      <c r="F20" s="142">
        <f t="shared" si="1"/>
        <v>0</v>
      </c>
      <c r="G20" s="142">
        <f t="shared" si="2"/>
        <v>0</v>
      </c>
      <c r="H20" s="142">
        <f t="shared" si="3"/>
        <v>0</v>
      </c>
      <c r="I20" s="142">
        <f t="shared" si="4"/>
        <v>0</v>
      </c>
      <c r="J20" s="142">
        <f t="shared" si="5"/>
        <v>0</v>
      </c>
      <c r="K20" s="142">
        <f t="shared" si="6"/>
        <v>0</v>
      </c>
    </row>
    <row r="21" spans="1:11" ht="30" customHeight="1">
      <c r="A21" s="141">
        <v>5</v>
      </c>
      <c r="B21" s="141"/>
      <c r="C21" s="141" t="s">
        <v>202</v>
      </c>
      <c r="D21" s="150"/>
      <c r="E21" s="157"/>
      <c r="F21" s="142">
        <f t="shared" si="1"/>
        <v>0</v>
      </c>
      <c r="G21" s="142">
        <f t="shared" si="2"/>
        <v>0</v>
      </c>
      <c r="H21" s="142">
        <f t="shared" si="3"/>
        <v>0</v>
      </c>
      <c r="I21" s="142">
        <f t="shared" si="4"/>
        <v>0</v>
      </c>
      <c r="J21" s="142">
        <f t="shared" si="5"/>
        <v>0</v>
      </c>
      <c r="K21" s="142">
        <f t="shared" si="6"/>
        <v>0</v>
      </c>
    </row>
    <row r="22" spans="1:11" ht="30" customHeight="1">
      <c r="A22" s="154"/>
      <c r="B22" s="154" t="s">
        <v>203</v>
      </c>
      <c r="C22" s="154" t="s">
        <v>208</v>
      </c>
      <c r="D22" s="155"/>
      <c r="E22" s="158">
        <f>SUM(E17:E21)</f>
        <v>0</v>
      </c>
      <c r="F22" s="155">
        <f t="shared" ref="F22:K22" si="7">SUM(F17:F21)</f>
        <v>0</v>
      </c>
      <c r="G22" s="155">
        <f t="shared" si="7"/>
        <v>0</v>
      </c>
      <c r="H22" s="155">
        <f t="shared" si="7"/>
        <v>0</v>
      </c>
      <c r="I22" s="155">
        <f t="shared" si="7"/>
        <v>0</v>
      </c>
      <c r="J22" s="155">
        <f t="shared" si="7"/>
        <v>0</v>
      </c>
      <c r="K22" s="155">
        <f t="shared" si="7"/>
        <v>0</v>
      </c>
    </row>
    <row r="23" spans="1:11" ht="30" customHeight="1">
      <c r="A23" s="141">
        <v>6</v>
      </c>
      <c r="B23" s="141"/>
      <c r="C23" s="141" t="s">
        <v>202</v>
      </c>
      <c r="D23" s="150"/>
      <c r="E23" s="157"/>
      <c r="F23" s="142">
        <f t="shared" si="1"/>
        <v>0</v>
      </c>
      <c r="G23" s="142">
        <f t="shared" si="2"/>
        <v>0</v>
      </c>
      <c r="H23" s="142">
        <f t="shared" si="3"/>
        <v>0</v>
      </c>
      <c r="I23" s="142">
        <f t="shared" si="4"/>
        <v>0</v>
      </c>
      <c r="J23" s="142">
        <f t="shared" si="5"/>
        <v>0</v>
      </c>
      <c r="K23" s="142">
        <f t="shared" si="6"/>
        <v>0</v>
      </c>
    </row>
    <row r="24" spans="1:11" ht="30" customHeight="1">
      <c r="A24" s="141">
        <v>7</v>
      </c>
      <c r="B24" s="141"/>
      <c r="C24" s="141" t="s">
        <v>202</v>
      </c>
      <c r="D24" s="150"/>
      <c r="E24" s="157"/>
      <c r="F24" s="142">
        <f t="shared" si="1"/>
        <v>0</v>
      </c>
      <c r="G24" s="142">
        <f t="shared" si="2"/>
        <v>0</v>
      </c>
      <c r="H24" s="142">
        <f t="shared" si="3"/>
        <v>0</v>
      </c>
      <c r="I24" s="142">
        <f t="shared" si="4"/>
        <v>0</v>
      </c>
      <c r="J24" s="142">
        <f t="shared" si="5"/>
        <v>0</v>
      </c>
      <c r="K24" s="142">
        <f t="shared" si="6"/>
        <v>0</v>
      </c>
    </row>
    <row r="25" spans="1:11" ht="30" customHeight="1">
      <c r="A25" s="141">
        <v>8</v>
      </c>
      <c r="B25" s="141"/>
      <c r="C25" s="141" t="s">
        <v>202</v>
      </c>
      <c r="D25" s="150"/>
      <c r="E25" s="157"/>
      <c r="F25" s="142">
        <f t="shared" si="1"/>
        <v>0</v>
      </c>
      <c r="G25" s="142">
        <f t="shared" si="2"/>
        <v>0</v>
      </c>
      <c r="H25" s="142">
        <f t="shared" si="3"/>
        <v>0</v>
      </c>
      <c r="I25" s="142">
        <f t="shared" si="4"/>
        <v>0</v>
      </c>
      <c r="J25" s="142">
        <f t="shared" si="5"/>
        <v>0</v>
      </c>
      <c r="K25" s="142">
        <f t="shared" si="6"/>
        <v>0</v>
      </c>
    </row>
    <row r="26" spans="1:11" ht="30" customHeight="1">
      <c r="A26" s="141">
        <v>9</v>
      </c>
      <c r="B26" s="141"/>
      <c r="C26" s="141" t="s">
        <v>202</v>
      </c>
      <c r="D26" s="150"/>
      <c r="E26" s="157"/>
      <c r="F26" s="142">
        <f t="shared" si="1"/>
        <v>0</v>
      </c>
      <c r="G26" s="142">
        <f t="shared" si="2"/>
        <v>0</v>
      </c>
      <c r="H26" s="142">
        <f t="shared" si="3"/>
        <v>0</v>
      </c>
      <c r="I26" s="142">
        <f t="shared" si="4"/>
        <v>0</v>
      </c>
      <c r="J26" s="142">
        <f t="shared" si="5"/>
        <v>0</v>
      </c>
      <c r="K26" s="142">
        <f t="shared" si="6"/>
        <v>0</v>
      </c>
    </row>
    <row r="27" spans="1:11" ht="30" customHeight="1">
      <c r="A27" s="141">
        <v>10</v>
      </c>
      <c r="B27" s="141"/>
      <c r="C27" s="141" t="s">
        <v>202</v>
      </c>
      <c r="D27" s="150"/>
      <c r="E27" s="157"/>
      <c r="F27" s="142">
        <f t="shared" si="1"/>
        <v>0</v>
      </c>
      <c r="G27" s="142">
        <f t="shared" si="2"/>
        <v>0</v>
      </c>
      <c r="H27" s="142">
        <f t="shared" si="3"/>
        <v>0</v>
      </c>
      <c r="I27" s="142">
        <f t="shared" si="4"/>
        <v>0</v>
      </c>
      <c r="J27" s="142">
        <f t="shared" si="5"/>
        <v>0</v>
      </c>
      <c r="K27" s="142">
        <f t="shared" si="6"/>
        <v>0</v>
      </c>
    </row>
    <row r="28" spans="1:11" ht="30" customHeight="1">
      <c r="A28" s="154"/>
      <c r="B28" s="154" t="s">
        <v>203</v>
      </c>
      <c r="C28" s="154" t="s">
        <v>208</v>
      </c>
      <c r="D28" s="155"/>
      <c r="E28" s="158">
        <f>SUM(E23:E27)</f>
        <v>0</v>
      </c>
      <c r="F28" s="155">
        <f t="shared" ref="F28:K28" si="8">SUM(F23:F27)</f>
        <v>0</v>
      </c>
      <c r="G28" s="155">
        <f t="shared" si="8"/>
        <v>0</v>
      </c>
      <c r="H28" s="155">
        <f t="shared" si="8"/>
        <v>0</v>
      </c>
      <c r="I28" s="155">
        <f t="shared" si="8"/>
        <v>0</v>
      </c>
      <c r="J28" s="155">
        <f t="shared" si="8"/>
        <v>0</v>
      </c>
      <c r="K28" s="155">
        <f t="shared" si="8"/>
        <v>0</v>
      </c>
    </row>
    <row r="29" spans="1:11" ht="30" customHeight="1">
      <c r="A29" s="141">
        <v>11</v>
      </c>
      <c r="B29" s="141"/>
      <c r="C29" s="141" t="s">
        <v>202</v>
      </c>
      <c r="D29" s="150"/>
      <c r="E29" s="157"/>
      <c r="F29" s="142">
        <f t="shared" si="1"/>
        <v>0</v>
      </c>
      <c r="G29" s="142">
        <f t="shared" si="2"/>
        <v>0</v>
      </c>
      <c r="H29" s="142">
        <f t="shared" si="3"/>
        <v>0</v>
      </c>
      <c r="I29" s="142">
        <f t="shared" si="4"/>
        <v>0</v>
      </c>
      <c r="J29" s="142">
        <f t="shared" si="5"/>
        <v>0</v>
      </c>
      <c r="K29" s="142">
        <f t="shared" si="6"/>
        <v>0</v>
      </c>
    </row>
    <row r="30" spans="1:11" ht="30" customHeight="1">
      <c r="A30" s="141">
        <v>12</v>
      </c>
      <c r="B30" s="141"/>
      <c r="C30" s="141" t="s">
        <v>202</v>
      </c>
      <c r="D30" s="150"/>
      <c r="E30" s="157"/>
      <c r="F30" s="142">
        <f t="shared" si="1"/>
        <v>0</v>
      </c>
      <c r="G30" s="142">
        <f t="shared" si="2"/>
        <v>0</v>
      </c>
      <c r="H30" s="142">
        <f t="shared" si="3"/>
        <v>0</v>
      </c>
      <c r="I30" s="142">
        <f t="shared" si="4"/>
        <v>0</v>
      </c>
      <c r="J30" s="142">
        <f t="shared" si="5"/>
        <v>0</v>
      </c>
      <c r="K30" s="142">
        <f t="shared" si="6"/>
        <v>0</v>
      </c>
    </row>
    <row r="31" spans="1:11" ht="30" customHeight="1">
      <c r="A31" s="141">
        <v>13</v>
      </c>
      <c r="B31" s="141"/>
      <c r="C31" s="141" t="s">
        <v>202</v>
      </c>
      <c r="D31" s="150"/>
      <c r="E31" s="157"/>
      <c r="F31" s="142">
        <f t="shared" si="1"/>
        <v>0</v>
      </c>
      <c r="G31" s="142">
        <f t="shared" si="2"/>
        <v>0</v>
      </c>
      <c r="H31" s="142">
        <f t="shared" si="3"/>
        <v>0</v>
      </c>
      <c r="I31" s="142">
        <f t="shared" si="4"/>
        <v>0</v>
      </c>
      <c r="J31" s="142">
        <f t="shared" si="5"/>
        <v>0</v>
      </c>
      <c r="K31" s="142">
        <f t="shared" si="6"/>
        <v>0</v>
      </c>
    </row>
    <row r="32" spans="1:11" ht="30" customHeight="1">
      <c r="A32" s="141">
        <v>14</v>
      </c>
      <c r="B32" s="141"/>
      <c r="C32" s="141" t="s">
        <v>202</v>
      </c>
      <c r="D32" s="150"/>
      <c r="E32" s="157"/>
      <c r="F32" s="142">
        <f t="shared" si="1"/>
        <v>0</v>
      </c>
      <c r="G32" s="142">
        <f t="shared" si="2"/>
        <v>0</v>
      </c>
      <c r="H32" s="142">
        <f t="shared" si="3"/>
        <v>0</v>
      </c>
      <c r="I32" s="142">
        <f t="shared" si="4"/>
        <v>0</v>
      </c>
      <c r="J32" s="142">
        <f t="shared" si="5"/>
        <v>0</v>
      </c>
      <c r="K32" s="142">
        <f t="shared" si="6"/>
        <v>0</v>
      </c>
    </row>
    <row r="33" spans="1:11" ht="30" customHeight="1">
      <c r="A33" s="141">
        <v>15</v>
      </c>
      <c r="B33" s="141"/>
      <c r="C33" s="141" t="s">
        <v>202</v>
      </c>
      <c r="D33" s="150"/>
      <c r="E33" s="157"/>
      <c r="F33" s="142">
        <f t="shared" si="1"/>
        <v>0</v>
      </c>
      <c r="G33" s="142">
        <f t="shared" si="2"/>
        <v>0</v>
      </c>
      <c r="H33" s="142">
        <f t="shared" si="3"/>
        <v>0</v>
      </c>
      <c r="I33" s="142">
        <f t="shared" si="4"/>
        <v>0</v>
      </c>
      <c r="J33" s="142">
        <f t="shared" si="5"/>
        <v>0</v>
      </c>
      <c r="K33" s="142">
        <f t="shared" si="6"/>
        <v>0</v>
      </c>
    </row>
    <row r="34" spans="1:11" ht="30" customHeight="1">
      <c r="A34" s="154"/>
      <c r="B34" s="154" t="s">
        <v>203</v>
      </c>
      <c r="C34" s="154" t="s">
        <v>208</v>
      </c>
      <c r="D34" s="155"/>
      <c r="E34" s="158">
        <f>SUM(E29:E33)</f>
        <v>0</v>
      </c>
      <c r="F34" s="155">
        <f t="shared" ref="F34:K34" si="9">SUM(F29:F33)</f>
        <v>0</v>
      </c>
      <c r="G34" s="155">
        <f t="shared" si="9"/>
        <v>0</v>
      </c>
      <c r="H34" s="155">
        <f t="shared" si="9"/>
        <v>0</v>
      </c>
      <c r="I34" s="155">
        <f t="shared" si="9"/>
        <v>0</v>
      </c>
      <c r="J34" s="155">
        <f t="shared" si="9"/>
        <v>0</v>
      </c>
      <c r="K34" s="155">
        <f t="shared" si="9"/>
        <v>0</v>
      </c>
    </row>
    <row r="35" spans="1:11" ht="25.5">
      <c r="A35" s="139" t="s">
        <v>224</v>
      </c>
      <c r="B35" s="257"/>
      <c r="C35" s="257"/>
      <c r="D35" s="258"/>
      <c r="E35" s="258"/>
      <c r="F35" s="258"/>
      <c r="G35" s="144"/>
      <c r="H35" s="145"/>
      <c r="I35" s="146"/>
    </row>
    <row r="36" spans="1:11">
      <c r="A36" s="252" t="s">
        <v>225</v>
      </c>
      <c r="B36" s="257"/>
      <c r="C36" s="257"/>
      <c r="D36" s="258"/>
      <c r="E36" s="258"/>
      <c r="F36" s="258"/>
      <c r="G36" s="144"/>
      <c r="H36" s="145"/>
      <c r="I36" s="146"/>
    </row>
    <row r="37" spans="1:11" ht="25.5" customHeight="1">
      <c r="D37" s="144"/>
      <c r="E37" s="144"/>
      <c r="F37" s="144"/>
      <c r="G37" s="144"/>
      <c r="H37" s="145"/>
      <c r="I37" s="146"/>
    </row>
    <row r="38" spans="1:11" ht="17.25" customHeight="1">
      <c r="D38" s="144"/>
      <c r="E38" s="144"/>
      <c r="F38" s="144"/>
      <c r="G38" s="144"/>
      <c r="H38" s="145"/>
      <c r="I38" s="146"/>
    </row>
    <row r="39" spans="1:11">
      <c r="D39" s="144"/>
      <c r="E39" s="144"/>
      <c r="F39" s="144"/>
      <c r="G39" s="144"/>
      <c r="H39" s="145"/>
      <c r="I39" s="146"/>
    </row>
    <row r="40" spans="1:11">
      <c r="D40" s="144"/>
      <c r="E40" s="144"/>
      <c r="F40" s="144"/>
      <c r="G40" s="144"/>
      <c r="H40" s="145"/>
      <c r="I40" s="146"/>
    </row>
    <row r="41" spans="1:11">
      <c r="D41" s="144"/>
      <c r="E41" s="144"/>
      <c r="F41" s="144"/>
      <c r="G41" s="144"/>
      <c r="H41" s="145"/>
      <c r="I41" s="146"/>
    </row>
    <row r="42" spans="1:11">
      <c r="D42" s="144"/>
      <c r="E42" s="144"/>
      <c r="F42" s="144"/>
      <c r="G42" s="144"/>
      <c r="H42" s="145"/>
      <c r="I42" s="146"/>
    </row>
    <row r="43" spans="1:11">
      <c r="D43" s="144"/>
      <c r="E43" s="144"/>
      <c r="F43" s="144"/>
      <c r="G43" s="144"/>
      <c r="H43" s="145"/>
      <c r="I43" s="146"/>
    </row>
    <row r="44" spans="1:11">
      <c r="D44" s="144"/>
      <c r="E44" s="144"/>
      <c r="F44" s="144"/>
      <c r="G44" s="144"/>
      <c r="H44" s="145"/>
      <c r="I44" s="146"/>
    </row>
    <row r="45" spans="1:11">
      <c r="D45" s="144"/>
      <c r="E45" s="144"/>
      <c r="F45" s="144"/>
      <c r="G45" s="144"/>
      <c r="H45" s="145"/>
      <c r="I45" s="146"/>
    </row>
    <row r="46" spans="1:11">
      <c r="D46" s="144"/>
      <c r="E46" s="144"/>
      <c r="F46" s="144"/>
      <c r="G46" s="144"/>
      <c r="H46" s="145"/>
      <c r="I46" s="146"/>
    </row>
    <row r="47" spans="1:11">
      <c r="D47" s="144"/>
      <c r="E47" s="144"/>
      <c r="F47" s="144"/>
      <c r="G47" s="144"/>
      <c r="H47" s="145"/>
      <c r="I47" s="146"/>
    </row>
    <row r="48" spans="1:11">
      <c r="D48" s="144"/>
      <c r="E48" s="144"/>
      <c r="F48" s="144"/>
      <c r="G48" s="144"/>
      <c r="H48" s="145"/>
      <c r="I48" s="146"/>
    </row>
    <row r="49" spans="4:9">
      <c r="D49" s="144"/>
      <c r="E49" s="144"/>
      <c r="F49" s="144"/>
      <c r="G49" s="144"/>
      <c r="H49" s="145"/>
      <c r="I49" s="146"/>
    </row>
    <row r="50" spans="4:9">
      <c r="D50" s="144"/>
      <c r="E50" s="144"/>
      <c r="F50" s="144"/>
      <c r="G50" s="144"/>
      <c r="H50" s="145"/>
      <c r="I50" s="146"/>
    </row>
    <row r="51" spans="4:9">
      <c r="D51" s="144"/>
      <c r="E51" s="144"/>
      <c r="F51" s="144"/>
      <c r="G51" s="144"/>
      <c r="H51" s="145"/>
      <c r="I51" s="146"/>
    </row>
    <row r="52" spans="4:9">
      <c r="D52" s="144"/>
      <c r="E52" s="144"/>
      <c r="F52" s="144"/>
      <c r="G52" s="144"/>
      <c r="H52" s="145"/>
      <c r="I52" s="146"/>
    </row>
    <row r="53" spans="4:9">
      <c r="D53" s="144"/>
      <c r="E53" s="144"/>
      <c r="F53" s="144"/>
      <c r="G53" s="144"/>
      <c r="H53" s="145"/>
      <c r="I53" s="146"/>
    </row>
    <row r="54" spans="4:9">
      <c r="D54" s="144"/>
      <c r="E54" s="144"/>
      <c r="F54" s="144"/>
      <c r="G54" s="144"/>
      <c r="H54" s="145"/>
      <c r="I54" s="146"/>
    </row>
    <row r="55" spans="4:9">
      <c r="D55" s="144"/>
      <c r="E55" s="144"/>
      <c r="F55" s="144"/>
      <c r="G55" s="144"/>
      <c r="H55" s="145"/>
      <c r="I55" s="146"/>
    </row>
    <row r="56" spans="4:9">
      <c r="D56" s="144"/>
      <c r="E56" s="144"/>
      <c r="F56" s="144"/>
      <c r="G56" s="144"/>
      <c r="H56" s="145"/>
      <c r="I56" s="146"/>
    </row>
    <row r="57" spans="4:9">
      <c r="D57" s="144"/>
      <c r="E57" s="144"/>
      <c r="F57" s="144"/>
      <c r="G57" s="144"/>
      <c r="H57" s="145"/>
      <c r="I57" s="146"/>
    </row>
    <row r="58" spans="4:9">
      <c r="D58" s="144"/>
      <c r="E58" s="144"/>
      <c r="F58" s="144"/>
      <c r="G58" s="144"/>
      <c r="H58" s="145"/>
      <c r="I58" s="146"/>
    </row>
    <row r="59" spans="4:9">
      <c r="D59" s="144"/>
      <c r="E59" s="144"/>
      <c r="F59" s="144"/>
      <c r="G59" s="144"/>
      <c r="H59" s="145"/>
      <c r="I59" s="146"/>
    </row>
    <row r="60" spans="4:9">
      <c r="D60" s="144"/>
      <c r="E60" s="144"/>
      <c r="F60" s="144"/>
      <c r="G60" s="144"/>
      <c r="H60" s="145"/>
      <c r="I60" s="146"/>
    </row>
    <row r="61" spans="4:9">
      <c r="D61" s="144"/>
      <c r="E61" s="144"/>
      <c r="F61" s="144"/>
      <c r="G61" s="144"/>
      <c r="H61" s="145"/>
      <c r="I61" s="146"/>
    </row>
    <row r="62" spans="4:9">
      <c r="D62" s="144"/>
      <c r="E62" s="144"/>
      <c r="F62" s="144"/>
      <c r="G62" s="144"/>
      <c r="H62" s="145"/>
      <c r="I62" s="146"/>
    </row>
    <row r="63" spans="4:9">
      <c r="D63" s="144"/>
      <c r="E63" s="144"/>
      <c r="F63" s="144"/>
      <c r="G63" s="144"/>
      <c r="H63" s="145"/>
      <c r="I63" s="146"/>
    </row>
    <row r="64" spans="4:9">
      <c r="D64" s="144"/>
      <c r="E64" s="144"/>
      <c r="F64" s="144"/>
      <c r="G64" s="144"/>
      <c r="H64" s="145"/>
      <c r="I64" s="146"/>
    </row>
    <row r="65" spans="4:9">
      <c r="D65" s="144"/>
      <c r="E65" s="144"/>
      <c r="F65" s="144"/>
      <c r="G65" s="144"/>
      <c r="H65" s="145"/>
      <c r="I65" s="146"/>
    </row>
    <row r="66" spans="4:9">
      <c r="D66" s="144"/>
      <c r="E66" s="144"/>
      <c r="F66" s="144"/>
      <c r="G66" s="144"/>
      <c r="H66" s="145"/>
      <c r="I66" s="146"/>
    </row>
    <row r="67" spans="4:9">
      <c r="D67" s="144"/>
      <c r="E67" s="144"/>
      <c r="F67" s="144"/>
      <c r="G67" s="144"/>
      <c r="H67" s="145"/>
      <c r="I67" s="146"/>
    </row>
    <row r="68" spans="4:9">
      <c r="D68" s="144"/>
      <c r="E68" s="144"/>
      <c r="F68" s="144"/>
      <c r="G68" s="144"/>
      <c r="H68" s="145"/>
      <c r="I68" s="146"/>
    </row>
    <row r="69" spans="4:9">
      <c r="D69" s="144"/>
      <c r="E69" s="144"/>
      <c r="F69" s="144"/>
      <c r="G69" s="144"/>
      <c r="H69" s="145"/>
      <c r="I69" s="146"/>
    </row>
    <row r="70" spans="4:9">
      <c r="D70" s="144"/>
      <c r="E70" s="144"/>
      <c r="F70" s="144"/>
      <c r="G70" s="144"/>
      <c r="H70" s="145"/>
      <c r="I70" s="146"/>
    </row>
    <row r="71" spans="4:9">
      <c r="D71" s="144"/>
      <c r="E71" s="144"/>
      <c r="F71" s="144"/>
      <c r="G71" s="144"/>
      <c r="H71" s="145"/>
      <c r="I71" s="146"/>
    </row>
    <row r="72" spans="4:9">
      <c r="D72" s="144"/>
      <c r="E72" s="144"/>
      <c r="F72" s="144"/>
      <c r="G72" s="144"/>
      <c r="H72" s="145"/>
      <c r="I72" s="146"/>
    </row>
    <row r="73" spans="4:9">
      <c r="D73" s="144"/>
      <c r="E73" s="144"/>
      <c r="F73" s="144"/>
      <c r="G73" s="144"/>
      <c r="H73" s="145"/>
      <c r="I73" s="146"/>
    </row>
    <row r="74" spans="4:9">
      <c r="D74" s="144"/>
      <c r="E74" s="144"/>
      <c r="F74" s="144"/>
      <c r="G74" s="144"/>
      <c r="H74" s="145"/>
      <c r="I74" s="146"/>
    </row>
    <row r="75" spans="4:9">
      <c r="D75" s="144"/>
      <c r="E75" s="144"/>
      <c r="F75" s="144"/>
      <c r="G75" s="144"/>
      <c r="H75" s="145"/>
      <c r="I75" s="146"/>
    </row>
    <row r="76" spans="4:9">
      <c r="D76" s="144"/>
      <c r="E76" s="144"/>
      <c r="F76" s="144"/>
      <c r="G76" s="144"/>
      <c r="H76" s="145"/>
      <c r="I76" s="146"/>
    </row>
    <row r="77" spans="4:9">
      <c r="D77" s="144"/>
      <c r="E77" s="144"/>
      <c r="F77" s="144"/>
      <c r="G77" s="144"/>
      <c r="H77" s="145"/>
      <c r="I77" s="146"/>
    </row>
    <row r="78" spans="4:9">
      <c r="D78" s="144"/>
      <c r="E78" s="144"/>
      <c r="F78" s="144"/>
      <c r="G78" s="144"/>
      <c r="H78" s="145"/>
      <c r="I78" s="146"/>
    </row>
    <row r="79" spans="4:9">
      <c r="D79" s="144"/>
      <c r="E79" s="144"/>
      <c r="F79" s="144"/>
      <c r="G79" s="144"/>
      <c r="H79" s="145"/>
      <c r="I79" s="146"/>
    </row>
    <row r="80" spans="4:9">
      <c r="D80" s="144"/>
      <c r="E80" s="144"/>
      <c r="F80" s="144"/>
      <c r="G80" s="144"/>
      <c r="H80" s="145"/>
      <c r="I80" s="146"/>
    </row>
    <row r="81" spans="4:9">
      <c r="D81" s="144"/>
      <c r="E81" s="144"/>
      <c r="F81" s="144"/>
      <c r="G81" s="144"/>
      <c r="H81" s="145"/>
      <c r="I81" s="146"/>
    </row>
    <row r="82" spans="4:9">
      <c r="D82" s="144"/>
      <c r="E82" s="144"/>
      <c r="F82" s="144"/>
      <c r="G82" s="144"/>
      <c r="H82" s="145"/>
      <c r="I82" s="146"/>
    </row>
    <row r="83" spans="4:9">
      <c r="D83" s="144"/>
      <c r="E83" s="144"/>
      <c r="F83" s="144"/>
      <c r="G83" s="144"/>
      <c r="H83" s="145"/>
      <c r="I83" s="146"/>
    </row>
    <row r="84" spans="4:9">
      <c r="D84" s="144"/>
      <c r="E84" s="144"/>
      <c r="F84" s="144"/>
      <c r="G84" s="144"/>
      <c r="H84" s="145"/>
      <c r="I84" s="146"/>
    </row>
    <row r="85" spans="4:9">
      <c r="D85" s="144"/>
      <c r="E85" s="144"/>
      <c r="F85" s="144"/>
      <c r="G85" s="144"/>
      <c r="H85" s="145"/>
      <c r="I85" s="146"/>
    </row>
    <row r="86" spans="4:9">
      <c r="D86" s="144"/>
      <c r="E86" s="144"/>
      <c r="F86" s="144"/>
      <c r="G86" s="144"/>
      <c r="H86" s="145"/>
      <c r="I86" s="146"/>
    </row>
    <row r="87" spans="4:9">
      <c r="D87" s="144"/>
      <c r="E87" s="144"/>
      <c r="F87" s="144"/>
      <c r="G87" s="144"/>
      <c r="H87" s="145"/>
      <c r="I87" s="146"/>
    </row>
    <row r="88" spans="4:9">
      <c r="D88" s="144"/>
      <c r="E88" s="144"/>
      <c r="F88" s="144"/>
      <c r="G88" s="144"/>
      <c r="H88" s="145"/>
      <c r="I88" s="146"/>
    </row>
    <row r="89" spans="4:9">
      <c r="D89" s="144"/>
      <c r="E89" s="144"/>
      <c r="F89" s="144"/>
      <c r="G89" s="144"/>
      <c r="H89" s="145"/>
      <c r="I89" s="146"/>
    </row>
    <row r="90" spans="4:9">
      <c r="D90" s="144"/>
      <c r="E90" s="144"/>
      <c r="F90" s="144"/>
      <c r="G90" s="144"/>
      <c r="H90" s="145"/>
      <c r="I90" s="146"/>
    </row>
    <row r="91" spans="4:9">
      <c r="D91" s="144"/>
      <c r="E91" s="144"/>
      <c r="F91" s="144"/>
      <c r="G91" s="144"/>
      <c r="H91" s="145"/>
      <c r="I91" s="146"/>
    </row>
    <row r="92" spans="4:9">
      <c r="D92" s="144"/>
      <c r="E92" s="144"/>
      <c r="F92" s="144"/>
      <c r="G92" s="144"/>
      <c r="H92" s="145"/>
      <c r="I92" s="146"/>
    </row>
    <row r="93" spans="4:9">
      <c r="D93" s="144"/>
      <c r="E93" s="144"/>
      <c r="F93" s="144"/>
      <c r="G93" s="144"/>
      <c r="H93" s="145"/>
      <c r="I93" s="146"/>
    </row>
    <row r="94" spans="4:9">
      <c r="D94" s="144"/>
      <c r="E94" s="144"/>
      <c r="F94" s="144"/>
      <c r="G94" s="144"/>
      <c r="H94" s="145"/>
      <c r="I94" s="146"/>
    </row>
    <row r="95" spans="4:9">
      <c r="D95" s="144"/>
      <c r="E95" s="144"/>
      <c r="F95" s="144"/>
      <c r="G95" s="144"/>
      <c r="H95" s="145"/>
      <c r="I95" s="146"/>
    </row>
    <row r="96" spans="4:9">
      <c r="D96" s="144"/>
      <c r="E96" s="144"/>
      <c r="F96" s="144"/>
      <c r="G96" s="144"/>
      <c r="H96" s="145"/>
      <c r="I96" s="146"/>
    </row>
    <row r="97" spans="4:9">
      <c r="D97" s="144"/>
      <c r="E97" s="144"/>
      <c r="F97" s="144"/>
      <c r="G97" s="144"/>
      <c r="H97" s="145"/>
      <c r="I97" s="146"/>
    </row>
    <row r="98" spans="4:9">
      <c r="D98" s="144"/>
      <c r="E98" s="144"/>
      <c r="F98" s="144"/>
      <c r="G98" s="144"/>
      <c r="H98" s="145"/>
      <c r="I98" s="146"/>
    </row>
    <row r="99" spans="4:9">
      <c r="D99" s="144"/>
      <c r="E99" s="144"/>
      <c r="F99" s="144"/>
      <c r="G99" s="144"/>
      <c r="H99" s="145"/>
      <c r="I99" s="146"/>
    </row>
    <row r="100" spans="4:9">
      <c r="D100" s="144"/>
      <c r="E100" s="144"/>
      <c r="F100" s="144"/>
      <c r="G100" s="144"/>
      <c r="H100" s="145"/>
      <c r="I100" s="146"/>
    </row>
    <row r="101" spans="4:9">
      <c r="D101" s="144"/>
      <c r="E101" s="144"/>
      <c r="F101" s="144"/>
      <c r="G101" s="144"/>
      <c r="H101" s="145"/>
      <c r="I101" s="146"/>
    </row>
    <row r="102" spans="4:9">
      <c r="D102" s="144"/>
      <c r="E102" s="144"/>
      <c r="F102" s="144"/>
      <c r="G102" s="144"/>
      <c r="H102" s="145"/>
      <c r="I102" s="146"/>
    </row>
    <row r="103" spans="4:9">
      <c r="D103" s="144"/>
      <c r="E103" s="144"/>
      <c r="F103" s="144"/>
      <c r="G103" s="144"/>
      <c r="H103" s="145"/>
      <c r="I103" s="146"/>
    </row>
    <row r="104" spans="4:9">
      <c r="D104" s="144"/>
      <c r="E104" s="144"/>
      <c r="F104" s="144"/>
      <c r="G104" s="144"/>
      <c r="H104" s="145"/>
      <c r="I104" s="146"/>
    </row>
    <row r="105" spans="4:9">
      <c r="D105" s="144"/>
      <c r="E105" s="144"/>
      <c r="F105" s="144"/>
      <c r="G105" s="144"/>
      <c r="H105" s="145"/>
      <c r="I105" s="146"/>
    </row>
    <row r="106" spans="4:9">
      <c r="D106" s="144"/>
      <c r="E106" s="144"/>
      <c r="F106" s="144"/>
      <c r="G106" s="144"/>
      <c r="H106" s="145"/>
      <c r="I106" s="146"/>
    </row>
    <row r="107" spans="4:9">
      <c r="D107" s="144"/>
      <c r="E107" s="144"/>
      <c r="F107" s="144"/>
      <c r="G107" s="144"/>
      <c r="H107" s="145"/>
      <c r="I107" s="146"/>
    </row>
    <row r="108" spans="4:9">
      <c r="D108" s="144"/>
      <c r="E108" s="144"/>
      <c r="F108" s="144"/>
      <c r="G108" s="144"/>
      <c r="H108" s="145"/>
      <c r="I108" s="146"/>
    </row>
    <row r="109" spans="4:9">
      <c r="D109" s="144"/>
      <c r="E109" s="144"/>
      <c r="F109" s="144"/>
      <c r="G109" s="144"/>
      <c r="H109" s="145"/>
      <c r="I109" s="146"/>
    </row>
    <row r="110" spans="4:9">
      <c r="D110" s="144"/>
      <c r="E110" s="144"/>
      <c r="F110" s="144"/>
      <c r="G110" s="144"/>
      <c r="H110" s="145"/>
      <c r="I110" s="146"/>
    </row>
    <row r="111" spans="4:9">
      <c r="D111" s="144"/>
      <c r="E111" s="144"/>
      <c r="F111" s="144"/>
      <c r="G111" s="144"/>
      <c r="H111" s="145"/>
      <c r="I111" s="146"/>
    </row>
    <row r="112" spans="4:9">
      <c r="D112" s="144"/>
      <c r="E112" s="144"/>
      <c r="F112" s="144"/>
      <c r="G112" s="144"/>
      <c r="H112" s="145"/>
      <c r="I112" s="146"/>
    </row>
    <row r="113" spans="4:9">
      <c r="D113" s="144"/>
      <c r="E113" s="144"/>
      <c r="F113" s="144"/>
      <c r="G113" s="144"/>
      <c r="H113" s="145"/>
      <c r="I113" s="146"/>
    </row>
    <row r="114" spans="4:9">
      <c r="D114" s="144"/>
      <c r="E114" s="144"/>
      <c r="F114" s="144"/>
      <c r="G114" s="144"/>
      <c r="H114" s="145"/>
      <c r="I114" s="146"/>
    </row>
    <row r="115" spans="4:9">
      <c r="D115" s="144"/>
      <c r="E115" s="144"/>
      <c r="F115" s="144"/>
      <c r="G115" s="144"/>
      <c r="H115" s="145"/>
      <c r="I115" s="146"/>
    </row>
    <row r="116" spans="4:9">
      <c r="D116" s="144"/>
      <c r="E116" s="144"/>
      <c r="F116" s="144"/>
      <c r="G116" s="144"/>
      <c r="H116" s="145"/>
      <c r="I116" s="146"/>
    </row>
    <row r="117" spans="4:9">
      <c r="D117" s="144"/>
      <c r="E117" s="144"/>
      <c r="F117" s="144"/>
      <c r="G117" s="144"/>
      <c r="H117" s="145"/>
      <c r="I117" s="146"/>
    </row>
    <row r="118" spans="4:9">
      <c r="D118" s="144"/>
      <c r="E118" s="144"/>
      <c r="F118" s="144"/>
      <c r="G118" s="144"/>
      <c r="H118" s="145"/>
      <c r="I118" s="146"/>
    </row>
    <row r="119" spans="4:9">
      <c r="D119" s="144"/>
      <c r="E119" s="144"/>
      <c r="F119" s="144"/>
      <c r="G119" s="144"/>
      <c r="H119" s="145"/>
      <c r="I119" s="146"/>
    </row>
    <row r="120" spans="4:9">
      <c r="D120" s="144"/>
      <c r="E120" s="144"/>
      <c r="F120" s="144"/>
      <c r="G120" s="144"/>
      <c r="H120" s="145"/>
      <c r="I120" s="146"/>
    </row>
    <row r="121" spans="4:9">
      <c r="D121" s="144"/>
      <c r="E121" s="144"/>
      <c r="F121" s="144"/>
      <c r="G121" s="144"/>
      <c r="H121" s="145"/>
      <c r="I121" s="146"/>
    </row>
    <row r="122" spans="4:9">
      <c r="D122" s="144"/>
      <c r="E122" s="144"/>
      <c r="F122" s="144"/>
      <c r="G122" s="144"/>
      <c r="H122" s="145"/>
      <c r="I122" s="146"/>
    </row>
    <row r="123" spans="4:9">
      <c r="D123" s="144"/>
      <c r="E123" s="144"/>
      <c r="F123" s="144"/>
      <c r="G123" s="144"/>
      <c r="H123" s="145"/>
      <c r="I123" s="146"/>
    </row>
    <row r="124" spans="4:9">
      <c r="D124" s="144"/>
      <c r="E124" s="144"/>
      <c r="F124" s="144"/>
      <c r="G124" s="144"/>
      <c r="H124" s="145"/>
      <c r="I124" s="146"/>
    </row>
    <row r="125" spans="4:9">
      <c r="D125" s="144"/>
      <c r="E125" s="144"/>
      <c r="F125" s="144"/>
      <c r="G125" s="144"/>
      <c r="H125" s="145"/>
      <c r="I125" s="146"/>
    </row>
    <row r="126" spans="4:9">
      <c r="D126" s="144"/>
      <c r="E126" s="144"/>
      <c r="F126" s="144"/>
      <c r="G126" s="144"/>
      <c r="H126" s="145"/>
      <c r="I126" s="146"/>
    </row>
    <row r="127" spans="4:9">
      <c r="D127" s="144"/>
      <c r="E127" s="144"/>
      <c r="F127" s="144"/>
      <c r="G127" s="144"/>
      <c r="H127" s="145"/>
      <c r="I127" s="146"/>
    </row>
    <row r="128" spans="4:9">
      <c r="D128" s="144"/>
      <c r="E128" s="144"/>
      <c r="F128" s="144"/>
      <c r="G128" s="144"/>
      <c r="H128" s="145"/>
      <c r="I128" s="146"/>
    </row>
    <row r="129" spans="4:9">
      <c r="D129" s="144"/>
      <c r="E129" s="144"/>
      <c r="F129" s="144"/>
      <c r="G129" s="144"/>
      <c r="H129" s="145"/>
      <c r="I129" s="146"/>
    </row>
    <row r="130" spans="4:9">
      <c r="D130" s="144"/>
      <c r="E130" s="144"/>
      <c r="F130" s="144"/>
      <c r="G130" s="144"/>
      <c r="H130" s="145"/>
      <c r="I130" s="146"/>
    </row>
    <row r="131" spans="4:9">
      <c r="D131" s="144"/>
      <c r="E131" s="144"/>
      <c r="F131" s="144"/>
      <c r="G131" s="144"/>
      <c r="H131" s="145"/>
      <c r="I131" s="146"/>
    </row>
    <row r="132" spans="4:9">
      <c r="D132" s="144"/>
      <c r="E132" s="144"/>
      <c r="F132" s="144"/>
      <c r="G132" s="144"/>
      <c r="H132" s="145"/>
      <c r="I132" s="146"/>
    </row>
    <row r="133" spans="4:9">
      <c r="D133" s="144"/>
      <c r="E133" s="144"/>
      <c r="F133" s="144"/>
      <c r="G133" s="144"/>
      <c r="H133" s="145"/>
      <c r="I133" s="146"/>
    </row>
    <row r="134" spans="4:9">
      <c r="D134" s="144"/>
      <c r="E134" s="144"/>
      <c r="F134" s="144"/>
      <c r="G134" s="144"/>
      <c r="H134" s="145"/>
      <c r="I134" s="146"/>
    </row>
    <row r="135" spans="4:9">
      <c r="D135" s="144"/>
      <c r="E135" s="144"/>
      <c r="F135" s="144"/>
      <c r="G135" s="144"/>
      <c r="H135" s="145"/>
      <c r="I135" s="146"/>
    </row>
    <row r="136" spans="4:9">
      <c r="D136" s="144"/>
      <c r="E136" s="144"/>
      <c r="F136" s="144"/>
      <c r="G136" s="144"/>
      <c r="H136" s="145"/>
      <c r="I136" s="146"/>
    </row>
    <row r="137" spans="4:9">
      <c r="D137" s="144"/>
      <c r="E137" s="144"/>
      <c r="F137" s="144"/>
      <c r="G137" s="144"/>
      <c r="H137" s="145"/>
      <c r="I137" s="146"/>
    </row>
    <row r="138" spans="4:9">
      <c r="D138" s="144"/>
      <c r="E138" s="144"/>
      <c r="F138" s="144"/>
      <c r="G138" s="144"/>
      <c r="H138" s="145"/>
      <c r="I138" s="146"/>
    </row>
    <row r="139" spans="4:9">
      <c r="D139" s="144"/>
      <c r="E139" s="144"/>
      <c r="F139" s="144"/>
      <c r="G139" s="144"/>
      <c r="H139" s="145"/>
      <c r="I139" s="146"/>
    </row>
    <row r="140" spans="4:9">
      <c r="D140" s="144"/>
      <c r="E140" s="144"/>
      <c r="F140" s="144"/>
      <c r="G140" s="144"/>
      <c r="H140" s="145"/>
      <c r="I140" s="146"/>
    </row>
    <row r="141" spans="4:9">
      <c r="D141" s="144"/>
      <c r="E141" s="144"/>
      <c r="F141" s="144"/>
      <c r="G141" s="144"/>
      <c r="H141" s="145"/>
      <c r="I141" s="146"/>
    </row>
    <row r="142" spans="4:9">
      <c r="D142" s="144"/>
      <c r="E142" s="144"/>
      <c r="F142" s="144"/>
      <c r="G142" s="144"/>
      <c r="H142" s="145"/>
      <c r="I142" s="146"/>
    </row>
    <row r="143" spans="4:9">
      <c r="D143" s="144"/>
      <c r="E143" s="144"/>
      <c r="F143" s="144"/>
      <c r="G143" s="144"/>
      <c r="H143" s="145"/>
      <c r="I143" s="146"/>
    </row>
    <row r="144" spans="4:9">
      <c r="D144" s="144"/>
      <c r="E144" s="144"/>
      <c r="F144" s="144"/>
      <c r="G144" s="144"/>
      <c r="H144" s="145"/>
      <c r="I144" s="146"/>
    </row>
    <row r="145" spans="4:9">
      <c r="D145" s="144"/>
      <c r="E145" s="144"/>
      <c r="F145" s="144"/>
      <c r="G145" s="144"/>
      <c r="H145" s="145"/>
      <c r="I145" s="146"/>
    </row>
    <row r="146" spans="4:9">
      <c r="D146" s="144"/>
      <c r="E146" s="144"/>
      <c r="F146" s="144"/>
      <c r="G146" s="144"/>
      <c r="H146" s="145"/>
      <c r="I146" s="146"/>
    </row>
    <row r="147" spans="4:9">
      <c r="D147" s="144"/>
      <c r="E147" s="144"/>
      <c r="F147" s="144"/>
      <c r="G147" s="144"/>
      <c r="H147" s="145"/>
      <c r="I147" s="146"/>
    </row>
    <row r="148" spans="4:9">
      <c r="D148" s="144"/>
      <c r="E148" s="144"/>
      <c r="F148" s="144"/>
      <c r="G148" s="144"/>
      <c r="H148" s="145"/>
      <c r="I148" s="146"/>
    </row>
    <row r="149" spans="4:9">
      <c r="D149" s="144"/>
      <c r="E149" s="144"/>
      <c r="F149" s="144"/>
      <c r="G149" s="144"/>
      <c r="H149" s="145"/>
      <c r="I149" s="146"/>
    </row>
    <row r="150" spans="4:9">
      <c r="D150" s="144"/>
      <c r="E150" s="144"/>
      <c r="F150" s="144"/>
      <c r="G150" s="144"/>
      <c r="H150" s="145"/>
      <c r="I150" s="146"/>
    </row>
    <row r="151" spans="4:9">
      <c r="D151" s="144"/>
      <c r="E151" s="144"/>
      <c r="F151" s="144"/>
      <c r="G151" s="144"/>
      <c r="H151" s="145"/>
      <c r="I151" s="146"/>
    </row>
    <row r="152" spans="4:9">
      <c r="D152" s="144"/>
      <c r="E152" s="144"/>
      <c r="F152" s="144"/>
      <c r="G152" s="144"/>
      <c r="H152" s="145"/>
      <c r="I152" s="146"/>
    </row>
    <row r="153" spans="4:9">
      <c r="D153" s="144"/>
      <c r="E153" s="144"/>
      <c r="F153" s="144"/>
      <c r="G153" s="144"/>
      <c r="H153" s="145"/>
      <c r="I153" s="146"/>
    </row>
    <row r="154" spans="4:9">
      <c r="D154" s="144"/>
      <c r="E154" s="144"/>
      <c r="F154" s="144"/>
      <c r="G154" s="144"/>
      <c r="H154" s="145"/>
      <c r="I154" s="146"/>
    </row>
    <row r="155" spans="4:9">
      <c r="D155" s="144"/>
      <c r="E155" s="144"/>
      <c r="F155" s="144"/>
      <c r="G155" s="144"/>
      <c r="H155" s="145"/>
      <c r="I155" s="146"/>
    </row>
    <row r="156" spans="4:9">
      <c r="D156" s="144"/>
      <c r="E156" s="144"/>
      <c r="F156" s="144"/>
      <c r="G156" s="144"/>
      <c r="H156" s="145"/>
      <c r="I156" s="146"/>
    </row>
    <row r="157" spans="4:9">
      <c r="D157" s="144"/>
      <c r="E157" s="144"/>
      <c r="F157" s="144"/>
      <c r="G157" s="144"/>
      <c r="H157" s="145"/>
      <c r="I157" s="146"/>
    </row>
    <row r="158" spans="4:9">
      <c r="D158" s="144"/>
      <c r="E158" s="144"/>
      <c r="F158" s="144"/>
      <c r="G158" s="144"/>
      <c r="H158" s="145"/>
      <c r="I158" s="146"/>
    </row>
    <row r="159" spans="4:9">
      <c r="D159" s="144"/>
      <c r="E159" s="144"/>
      <c r="F159" s="144"/>
      <c r="G159" s="144"/>
      <c r="H159" s="145"/>
      <c r="I159" s="146"/>
    </row>
    <row r="160" spans="4:9">
      <c r="D160" s="144"/>
      <c r="E160" s="144"/>
      <c r="F160" s="144"/>
      <c r="G160" s="144"/>
      <c r="H160" s="145"/>
      <c r="I160" s="146"/>
    </row>
    <row r="161" spans="4:9">
      <c r="D161" s="144"/>
      <c r="E161" s="144"/>
      <c r="F161" s="144"/>
      <c r="G161" s="144"/>
      <c r="H161" s="145"/>
      <c r="I161" s="146"/>
    </row>
    <row r="162" spans="4:9">
      <c r="D162" s="144"/>
      <c r="E162" s="144"/>
      <c r="F162" s="144"/>
      <c r="G162" s="144"/>
      <c r="H162" s="145"/>
      <c r="I162" s="146"/>
    </row>
    <row r="163" spans="4:9">
      <c r="D163" s="144"/>
      <c r="E163" s="144"/>
      <c r="F163" s="144"/>
      <c r="G163" s="144"/>
      <c r="H163" s="145"/>
      <c r="I163" s="146"/>
    </row>
    <row r="164" spans="4:9">
      <c r="D164" s="144"/>
      <c r="E164" s="144"/>
      <c r="F164" s="144"/>
      <c r="G164" s="144"/>
      <c r="H164" s="145"/>
      <c r="I164" s="146"/>
    </row>
    <row r="165" spans="4:9">
      <c r="D165" s="144"/>
      <c r="E165" s="144"/>
      <c r="F165" s="144"/>
      <c r="G165" s="144"/>
      <c r="H165" s="145"/>
      <c r="I165" s="146"/>
    </row>
    <row r="166" spans="4:9">
      <c r="D166" s="144"/>
      <c r="E166" s="144"/>
      <c r="F166" s="144"/>
      <c r="G166" s="144"/>
      <c r="H166" s="145"/>
      <c r="I166" s="146"/>
    </row>
    <row r="167" spans="4:9">
      <c r="D167" s="144"/>
      <c r="E167" s="144"/>
      <c r="F167" s="144"/>
      <c r="G167" s="144"/>
      <c r="H167" s="145"/>
      <c r="I167" s="146"/>
    </row>
    <row r="168" spans="4:9">
      <c r="D168" s="144"/>
      <c r="E168" s="144"/>
      <c r="F168" s="144"/>
      <c r="G168" s="144"/>
      <c r="H168" s="145"/>
      <c r="I168" s="146"/>
    </row>
    <row r="169" spans="4:9">
      <c r="D169" s="144"/>
      <c r="E169" s="144"/>
      <c r="F169" s="144"/>
      <c r="G169" s="144"/>
      <c r="H169" s="145"/>
      <c r="I169" s="146"/>
    </row>
    <row r="170" spans="4:9">
      <c r="D170" s="144"/>
      <c r="E170" s="144"/>
      <c r="F170" s="144"/>
      <c r="G170" s="144"/>
      <c r="H170" s="145"/>
      <c r="I170" s="146"/>
    </row>
    <row r="171" spans="4:9">
      <c r="D171" s="144"/>
      <c r="E171" s="144"/>
      <c r="F171" s="144"/>
      <c r="G171" s="144"/>
      <c r="H171" s="145"/>
      <c r="I171" s="146"/>
    </row>
    <row r="172" spans="4:9">
      <c r="D172" s="144"/>
      <c r="E172" s="144"/>
      <c r="F172" s="144"/>
      <c r="G172" s="144"/>
      <c r="H172" s="145"/>
      <c r="I172" s="146"/>
    </row>
    <row r="173" spans="4:9">
      <c r="D173" s="144"/>
      <c r="E173" s="144"/>
      <c r="F173" s="144"/>
      <c r="G173" s="144"/>
      <c r="H173" s="145"/>
      <c r="I173" s="146"/>
    </row>
    <row r="174" spans="4:9">
      <c r="D174" s="144"/>
      <c r="E174" s="144"/>
      <c r="F174" s="144"/>
      <c r="G174" s="144"/>
      <c r="H174" s="145"/>
      <c r="I174" s="146"/>
    </row>
    <row r="175" spans="4:9">
      <c r="D175" s="144"/>
      <c r="E175" s="144"/>
      <c r="F175" s="144"/>
      <c r="G175" s="144"/>
      <c r="H175" s="145"/>
      <c r="I175" s="146"/>
    </row>
    <row r="176" spans="4:9">
      <c r="D176" s="144"/>
      <c r="E176" s="144"/>
      <c r="F176" s="144"/>
      <c r="G176" s="144"/>
      <c r="H176" s="145"/>
      <c r="I176" s="146"/>
    </row>
    <row r="177" spans="4:9">
      <c r="D177" s="144"/>
      <c r="E177" s="144"/>
      <c r="F177" s="144"/>
      <c r="G177" s="144"/>
      <c r="H177" s="145"/>
      <c r="I177" s="146"/>
    </row>
    <row r="178" spans="4:9">
      <c r="D178" s="144"/>
      <c r="E178" s="144"/>
      <c r="F178" s="144"/>
      <c r="G178" s="144"/>
      <c r="H178" s="145"/>
      <c r="I178" s="146"/>
    </row>
    <row r="179" spans="4:9">
      <c r="D179" s="144"/>
      <c r="E179" s="144"/>
      <c r="F179" s="144"/>
      <c r="G179" s="144"/>
      <c r="H179" s="145"/>
      <c r="I179" s="146"/>
    </row>
    <row r="180" spans="4:9">
      <c r="D180" s="144"/>
      <c r="E180" s="144"/>
      <c r="F180" s="144"/>
      <c r="G180" s="144"/>
      <c r="H180" s="145"/>
      <c r="I180" s="146"/>
    </row>
    <row r="181" spans="4:9">
      <c r="D181" s="144"/>
      <c r="E181" s="144"/>
      <c r="F181" s="144"/>
      <c r="G181" s="144"/>
      <c r="H181" s="145"/>
      <c r="I181" s="146"/>
    </row>
    <row r="182" spans="4:9">
      <c r="D182" s="144"/>
      <c r="E182" s="144"/>
      <c r="F182" s="144"/>
      <c r="G182" s="144"/>
      <c r="H182" s="145"/>
      <c r="I182" s="146"/>
    </row>
    <row r="183" spans="4:9">
      <c r="D183" s="144"/>
      <c r="E183" s="144"/>
      <c r="F183" s="144"/>
      <c r="G183" s="144"/>
      <c r="H183" s="145"/>
      <c r="I183" s="146"/>
    </row>
    <row r="184" spans="4:9">
      <c r="D184" s="144"/>
      <c r="E184" s="144"/>
      <c r="F184" s="144"/>
      <c r="G184" s="144"/>
      <c r="H184" s="145"/>
      <c r="I184" s="146"/>
    </row>
    <row r="185" spans="4:9">
      <c r="D185" s="144"/>
      <c r="E185" s="144"/>
      <c r="F185" s="144"/>
      <c r="G185" s="144"/>
      <c r="H185" s="145"/>
      <c r="I185" s="146"/>
    </row>
    <row r="186" spans="4:9">
      <c r="D186" s="144"/>
      <c r="E186" s="144"/>
      <c r="F186" s="144"/>
      <c r="G186" s="144"/>
      <c r="H186" s="145"/>
      <c r="I186" s="146"/>
    </row>
    <row r="187" spans="4:9">
      <c r="D187" s="144"/>
      <c r="E187" s="144"/>
      <c r="F187" s="144"/>
      <c r="G187" s="144"/>
      <c r="H187" s="145"/>
      <c r="I187" s="146"/>
    </row>
    <row r="188" spans="4:9">
      <c r="D188" s="144"/>
      <c r="E188" s="144"/>
      <c r="F188" s="144"/>
      <c r="G188" s="144"/>
      <c r="H188" s="145"/>
      <c r="I188" s="146"/>
    </row>
    <row r="189" spans="4:9">
      <c r="D189" s="144"/>
      <c r="E189" s="144"/>
      <c r="F189" s="144"/>
      <c r="G189" s="144"/>
      <c r="H189" s="145"/>
      <c r="I189" s="146"/>
    </row>
    <row r="190" spans="4:9">
      <c r="D190" s="144"/>
      <c r="E190" s="144"/>
      <c r="F190" s="144"/>
      <c r="G190" s="144"/>
      <c r="H190" s="145"/>
      <c r="I190" s="146"/>
    </row>
    <row r="191" spans="4:9">
      <c r="D191" s="144"/>
      <c r="E191" s="144"/>
      <c r="F191" s="144"/>
      <c r="G191" s="144"/>
      <c r="H191" s="145"/>
      <c r="I191" s="146"/>
    </row>
    <row r="192" spans="4:9">
      <c r="D192" s="144"/>
      <c r="E192" s="144"/>
      <c r="F192" s="144"/>
      <c r="G192" s="144"/>
      <c r="H192" s="145"/>
      <c r="I192" s="146"/>
    </row>
    <row r="193" spans="4:9">
      <c r="D193" s="144"/>
      <c r="E193" s="144"/>
      <c r="F193" s="144"/>
      <c r="G193" s="144"/>
      <c r="H193" s="145"/>
      <c r="I193" s="146"/>
    </row>
    <row r="194" spans="4:9">
      <c r="D194" s="144"/>
      <c r="E194" s="144"/>
      <c r="F194" s="144"/>
      <c r="G194" s="144"/>
      <c r="H194" s="145"/>
      <c r="I194" s="146"/>
    </row>
    <row r="195" spans="4:9">
      <c r="D195" s="144"/>
      <c r="E195" s="144"/>
      <c r="F195" s="144"/>
      <c r="G195" s="144"/>
      <c r="H195" s="145"/>
      <c r="I195" s="146"/>
    </row>
    <row r="196" spans="4:9">
      <c r="D196" s="144"/>
      <c r="E196" s="144"/>
      <c r="F196" s="144"/>
      <c r="G196" s="144"/>
      <c r="H196" s="145"/>
      <c r="I196" s="146"/>
    </row>
    <row r="197" spans="4:9">
      <c r="D197" s="144"/>
      <c r="E197" s="144"/>
      <c r="F197" s="144"/>
      <c r="G197" s="144"/>
      <c r="H197" s="145"/>
      <c r="I197" s="146"/>
    </row>
    <row r="198" spans="4:9">
      <c r="D198" s="144"/>
      <c r="E198" s="144"/>
      <c r="F198" s="144"/>
      <c r="G198" s="144"/>
      <c r="H198" s="145"/>
      <c r="I198" s="146"/>
    </row>
    <row r="199" spans="4:9">
      <c r="D199" s="144"/>
      <c r="E199" s="144"/>
      <c r="F199" s="144"/>
      <c r="G199" s="144"/>
      <c r="H199" s="145"/>
      <c r="I199" s="146"/>
    </row>
    <row r="200" spans="4:9">
      <c r="D200" s="144"/>
      <c r="E200" s="144"/>
      <c r="F200" s="144"/>
      <c r="G200" s="144"/>
      <c r="H200" s="145"/>
      <c r="I200" s="146"/>
    </row>
    <row r="201" spans="4:9">
      <c r="D201" s="144"/>
      <c r="E201" s="144"/>
      <c r="F201" s="144"/>
      <c r="G201" s="144"/>
      <c r="H201" s="145"/>
      <c r="I201" s="146"/>
    </row>
    <row r="202" spans="4:9">
      <c r="D202" s="144"/>
      <c r="E202" s="144"/>
      <c r="F202" s="144"/>
      <c r="G202" s="144"/>
      <c r="H202" s="145"/>
      <c r="I202" s="146"/>
    </row>
    <row r="203" spans="4:9">
      <c r="D203" s="144"/>
      <c r="E203" s="144"/>
      <c r="F203" s="144"/>
      <c r="G203" s="144"/>
      <c r="H203" s="145"/>
      <c r="I203" s="146"/>
    </row>
    <row r="204" spans="4:9">
      <c r="D204" s="144"/>
      <c r="E204" s="144"/>
      <c r="F204" s="144"/>
      <c r="G204" s="144"/>
      <c r="H204" s="145"/>
      <c r="I204" s="146"/>
    </row>
    <row r="205" spans="4:9">
      <c r="D205" s="144"/>
      <c r="E205" s="144"/>
      <c r="F205" s="144"/>
      <c r="G205" s="144"/>
      <c r="H205" s="145"/>
      <c r="I205" s="146"/>
    </row>
    <row r="206" spans="4:9">
      <c r="D206" s="144"/>
      <c r="E206" s="144"/>
      <c r="F206" s="144"/>
      <c r="G206" s="144"/>
      <c r="H206" s="145"/>
      <c r="I206" s="146"/>
    </row>
    <row r="207" spans="4:9">
      <c r="D207" s="144"/>
      <c r="E207" s="144"/>
      <c r="F207" s="144"/>
      <c r="G207" s="144"/>
      <c r="H207" s="145"/>
      <c r="I207" s="146"/>
    </row>
    <row r="208" spans="4:9">
      <c r="D208" s="144"/>
      <c r="E208" s="144"/>
      <c r="F208" s="144"/>
      <c r="G208" s="144"/>
      <c r="H208" s="145"/>
      <c r="I208" s="146"/>
    </row>
    <row r="209" spans="4:9">
      <c r="D209" s="144"/>
      <c r="E209" s="144"/>
      <c r="F209" s="144"/>
      <c r="G209" s="144"/>
      <c r="H209" s="145"/>
      <c r="I209" s="146"/>
    </row>
    <row r="210" spans="4:9">
      <c r="D210" s="144"/>
      <c r="E210" s="144"/>
      <c r="F210" s="144"/>
      <c r="G210" s="144"/>
      <c r="H210" s="145"/>
      <c r="I210" s="146"/>
    </row>
    <row r="211" spans="4:9">
      <c r="D211" s="144"/>
      <c r="E211" s="144"/>
      <c r="F211" s="144"/>
      <c r="G211" s="144"/>
      <c r="H211" s="145"/>
      <c r="I211" s="146"/>
    </row>
    <row r="212" spans="4:9">
      <c r="D212" s="144"/>
      <c r="E212" s="144"/>
      <c r="F212" s="144"/>
      <c r="G212" s="144"/>
      <c r="H212" s="145"/>
      <c r="I212" s="146"/>
    </row>
    <row r="213" spans="4:9">
      <c r="D213" s="144"/>
      <c r="E213" s="144"/>
      <c r="F213" s="144"/>
      <c r="G213" s="144"/>
      <c r="H213" s="145"/>
      <c r="I213" s="146"/>
    </row>
    <row r="214" spans="4:9">
      <c r="D214" s="144"/>
      <c r="E214" s="144"/>
      <c r="F214" s="144"/>
      <c r="G214" s="144"/>
      <c r="H214" s="145"/>
      <c r="I214" s="146"/>
    </row>
    <row r="215" spans="4:9">
      <c r="D215" s="144"/>
      <c r="E215" s="144"/>
      <c r="F215" s="144"/>
      <c r="G215" s="144"/>
      <c r="H215" s="145"/>
      <c r="I215" s="146"/>
    </row>
    <row r="216" spans="4:9">
      <c r="D216" s="144"/>
      <c r="E216" s="144"/>
      <c r="F216" s="144"/>
      <c r="G216" s="144"/>
      <c r="H216" s="145"/>
      <c r="I216" s="146"/>
    </row>
    <row r="217" spans="4:9">
      <c r="D217" s="144"/>
      <c r="E217" s="144"/>
      <c r="F217" s="144"/>
      <c r="G217" s="144"/>
      <c r="H217" s="145"/>
      <c r="I217" s="146"/>
    </row>
    <row r="218" spans="4:9">
      <c r="D218" s="144"/>
      <c r="E218" s="144"/>
      <c r="F218" s="144"/>
      <c r="G218" s="144"/>
      <c r="H218" s="145"/>
      <c r="I218" s="146"/>
    </row>
    <row r="219" spans="4:9">
      <c r="D219" s="144"/>
      <c r="E219" s="144"/>
      <c r="F219" s="144"/>
      <c r="G219" s="144"/>
      <c r="H219" s="145"/>
      <c r="I219" s="146"/>
    </row>
    <row r="220" spans="4:9">
      <c r="D220" s="144"/>
      <c r="E220" s="144"/>
      <c r="F220" s="144"/>
      <c r="G220" s="144"/>
      <c r="H220" s="145"/>
      <c r="I220" s="146"/>
    </row>
    <row r="221" spans="4:9">
      <c r="D221" s="144"/>
      <c r="E221" s="144"/>
      <c r="F221" s="144"/>
      <c r="G221" s="144"/>
      <c r="H221" s="145"/>
      <c r="I221" s="146"/>
    </row>
    <row r="222" spans="4:9">
      <c r="D222" s="144"/>
      <c r="E222" s="144"/>
      <c r="F222" s="144"/>
      <c r="G222" s="144"/>
      <c r="H222" s="145"/>
      <c r="I222" s="146"/>
    </row>
    <row r="223" spans="4:9">
      <c r="D223" s="144"/>
      <c r="E223" s="144"/>
      <c r="F223" s="144"/>
      <c r="G223" s="144"/>
      <c r="H223" s="145"/>
      <c r="I223" s="146"/>
    </row>
    <row r="224" spans="4:9">
      <c r="D224" s="144"/>
      <c r="E224" s="144"/>
      <c r="F224" s="144"/>
      <c r="G224" s="144"/>
      <c r="H224" s="145"/>
      <c r="I224" s="146"/>
    </row>
  </sheetData>
  <mergeCells count="5">
    <mergeCell ref="I14:K14"/>
    <mergeCell ref="A14:A15"/>
    <mergeCell ref="B14:C14"/>
    <mergeCell ref="E14:E15"/>
    <mergeCell ref="F14:H14"/>
  </mergeCells>
  <pageMargins left="0.23622047244094491" right="0.23622047244094491" top="0.74803149606299213" bottom="0.74803149606299213" header="0.31496062992125984" footer="0.31496062992125984"/>
  <pageSetup paperSize="9" scale="76" fitToHeight="6" orientation="landscape" r:id="rId1"/>
  <headerFooter alignWithMargins="0">
    <oddFooter>&amp;L&amp;F</oddFooter>
  </headerFooter>
  <ignoredErrors>
    <ignoredError sqref="C6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3">
    <tabColor rgb="FFFF0000"/>
  </sheetPr>
  <dimension ref="A1:H219"/>
  <sheetViews>
    <sheetView zoomScaleNormal="100" workbookViewId="0">
      <pane ySplit="15" topLeftCell="A33" activePane="bottomLeft" state="frozen"/>
      <selection activeCell="A28" sqref="A28"/>
      <selection pane="bottomLeft" activeCell="F4" sqref="F4"/>
    </sheetView>
  </sheetViews>
  <sheetFormatPr baseColWidth="10" defaultRowHeight="12.75"/>
  <cols>
    <col min="1" max="1" width="11" style="203" customWidth="1"/>
    <col min="2" max="2" width="18" style="186" customWidth="1"/>
    <col min="3" max="3" width="48.85546875" style="186" customWidth="1"/>
    <col min="4" max="4" width="15.5703125" style="206" customWidth="1"/>
    <col min="5" max="5" width="10.28515625" style="206" customWidth="1"/>
    <col min="6" max="6" width="15.5703125" style="186" customWidth="1"/>
    <col min="7" max="16384" width="11.42578125" style="186"/>
  </cols>
  <sheetData>
    <row r="1" spans="1:8" s="20" customFormat="1" ht="18">
      <c r="A1" s="165" t="s">
        <v>218</v>
      </c>
      <c r="E1" s="166"/>
      <c r="F1" s="167"/>
    </row>
    <row r="2" spans="1:8" s="23" customFormat="1" ht="13.5" thickBot="1">
      <c r="A2" s="168"/>
      <c r="B2" s="169"/>
      <c r="C2" s="169"/>
      <c r="D2" s="169"/>
      <c r="E2" s="170"/>
      <c r="F2" s="170"/>
    </row>
    <row r="3" spans="1:8" s="7" customFormat="1" ht="15">
      <c r="A3" s="3"/>
      <c r="B3" s="3"/>
      <c r="C3" s="3"/>
      <c r="D3" s="2"/>
      <c r="E3" s="2"/>
      <c r="F3" s="2"/>
      <c r="G3" s="2"/>
      <c r="H3" s="3"/>
    </row>
    <row r="4" spans="1:8" s="7" customFormat="1" ht="15">
      <c r="A4" s="81" t="s">
        <v>23</v>
      </c>
      <c r="B4" s="19" t="str">
        <f>Deckblatt!B10</f>
        <v>Rahmenvertrag Lieferung
Werkzeug und C-Material</v>
      </c>
      <c r="C4" s="83"/>
      <c r="E4" s="84" t="s">
        <v>18</v>
      </c>
      <c r="F4" s="285">
        <f>Deckblatt!C29</f>
        <v>46419</v>
      </c>
    </row>
    <row r="5" spans="1:8" s="7" customFormat="1" ht="15">
      <c r="A5" s="1"/>
      <c r="B5" s="1"/>
      <c r="C5" s="3"/>
      <c r="E5" s="84" t="s">
        <v>19</v>
      </c>
      <c r="F5" s="85" t="str">
        <f>Deckblatt!C30</f>
        <v>Erstausstellung</v>
      </c>
    </row>
    <row r="6" spans="1:8" s="7" customFormat="1" ht="15">
      <c r="A6" s="81" t="s">
        <v>24</v>
      </c>
      <c r="B6" s="3" t="str">
        <f>Deckblatt!B13</f>
        <v>TEK2607042</v>
      </c>
      <c r="C6" s="3"/>
      <c r="E6" s="84" t="s">
        <v>21</v>
      </c>
      <c r="F6" s="85">
        <f>Deckblatt!C31</f>
        <v>47879</v>
      </c>
    </row>
    <row r="7" spans="1:8" s="7" customFormat="1" ht="15">
      <c r="A7" s="3"/>
      <c r="B7" s="3"/>
      <c r="C7" s="3"/>
      <c r="D7" s="2"/>
      <c r="E7" s="84"/>
      <c r="F7" s="2"/>
    </row>
    <row r="8" spans="1:8" s="7" customFormat="1" ht="15">
      <c r="A8" s="81" t="s">
        <v>25</v>
      </c>
      <c r="B8" s="19" t="s">
        <v>26</v>
      </c>
      <c r="C8" s="86" t="str">
        <f>Deckblatt!B21</f>
        <v>cde</v>
      </c>
      <c r="D8" s="82"/>
      <c r="E8" s="82"/>
      <c r="F8" s="87"/>
    </row>
    <row r="9" spans="1:8" s="7" customFormat="1" ht="15">
      <c r="A9" s="81"/>
      <c r="B9" s="19" t="s">
        <v>27</v>
      </c>
      <c r="C9" s="86" t="str">
        <f>Deckblatt!B22</f>
        <v>xstraße</v>
      </c>
      <c r="D9" s="82"/>
      <c r="E9" s="82"/>
      <c r="F9" s="87"/>
    </row>
    <row r="10" spans="1:8" s="7" customFormat="1" ht="15">
      <c r="A10" s="81"/>
      <c r="B10" s="19" t="s">
        <v>28</v>
      </c>
      <c r="C10" s="86" t="str">
        <f>Deckblatt!B23</f>
        <v>xort</v>
      </c>
      <c r="D10" s="82"/>
      <c r="E10" s="82"/>
      <c r="F10" s="87"/>
    </row>
    <row r="11" spans="1:8" s="7" customFormat="1" ht="15">
      <c r="A11" s="81" t="s">
        <v>29</v>
      </c>
      <c r="B11" s="88" t="s">
        <v>30</v>
      </c>
      <c r="C11" s="86" t="str">
        <f>Deckblatt!C26</f>
        <v>xname</v>
      </c>
      <c r="D11" s="82"/>
      <c r="E11" s="82"/>
      <c r="F11" s="87"/>
    </row>
    <row r="12" spans="1:8" s="7" customFormat="1" ht="15">
      <c r="A12" s="89"/>
      <c r="B12" s="88" t="s">
        <v>31</v>
      </c>
      <c r="C12" s="86" t="str">
        <f>Deckblatt!C27</f>
        <v>xtelefon</v>
      </c>
      <c r="D12" s="82"/>
      <c r="E12" s="82"/>
      <c r="F12" s="87"/>
    </row>
    <row r="13" spans="1:8" s="7" customFormat="1" ht="15">
      <c r="A13" s="1"/>
      <c r="B13" s="1"/>
      <c r="C13" s="1"/>
      <c r="D13" s="90"/>
      <c r="E13" s="1"/>
      <c r="F13" s="1"/>
      <c r="G13" s="1"/>
      <c r="H13" s="1"/>
    </row>
    <row r="14" spans="1:8" s="175" customFormat="1" ht="25.5">
      <c r="A14" s="313" t="s">
        <v>32</v>
      </c>
      <c r="B14" s="171" t="s">
        <v>209</v>
      </c>
      <c r="C14" s="172"/>
      <c r="D14" s="173" t="s">
        <v>210</v>
      </c>
      <c r="E14" s="315" t="s">
        <v>211</v>
      </c>
      <c r="F14" s="174" t="s">
        <v>212</v>
      </c>
      <c r="G14" s="25"/>
    </row>
    <row r="15" spans="1:8" s="181" customFormat="1" ht="25.5">
      <c r="A15" s="314"/>
      <c r="B15" s="176" t="s">
        <v>68</v>
      </c>
      <c r="C15" s="177" t="s">
        <v>37</v>
      </c>
      <c r="D15" s="178" t="s">
        <v>201</v>
      </c>
      <c r="E15" s="316"/>
      <c r="F15" s="179" t="s">
        <v>201</v>
      </c>
      <c r="G15" s="180"/>
    </row>
    <row r="16" spans="1:8">
      <c r="A16" s="182"/>
      <c r="B16" s="183"/>
      <c r="C16" s="183" t="s">
        <v>188</v>
      </c>
      <c r="D16" s="184">
        <f>SUM(D18:D42)</f>
        <v>0</v>
      </c>
      <c r="E16" s="185">
        <f>SUM(E18:E42)</f>
        <v>0</v>
      </c>
      <c r="F16" s="184">
        <f>SUM(F18:F42)</f>
        <v>0</v>
      </c>
    </row>
    <row r="17" spans="1:6" ht="30" customHeight="1">
      <c r="A17" s="187">
        <v>1</v>
      </c>
      <c r="B17" s="187" t="s">
        <v>71</v>
      </c>
      <c r="C17" s="188" t="s">
        <v>213</v>
      </c>
      <c r="D17" s="189"/>
      <c r="E17" s="190"/>
      <c r="F17" s="191">
        <f>D17*E17</f>
        <v>0</v>
      </c>
    </row>
    <row r="18" spans="1:6" ht="30" customHeight="1">
      <c r="A18" s="187">
        <v>2</v>
      </c>
      <c r="B18" s="187" t="s">
        <v>75</v>
      </c>
      <c r="C18" s="192" t="s">
        <v>227</v>
      </c>
      <c r="D18" s="189"/>
      <c r="E18" s="190"/>
      <c r="F18" s="191">
        <f t="shared" ref="F18:F45" si="0">D18*E18</f>
        <v>0</v>
      </c>
    </row>
    <row r="19" spans="1:6" ht="30" customHeight="1">
      <c r="A19" s="187">
        <v>3</v>
      </c>
      <c r="B19" s="187" t="s">
        <v>81</v>
      </c>
      <c r="C19" s="192" t="s">
        <v>82</v>
      </c>
      <c r="D19" s="189"/>
      <c r="E19" s="190"/>
      <c r="F19" s="191">
        <f t="shared" si="0"/>
        <v>0</v>
      </c>
    </row>
    <row r="20" spans="1:6" ht="30" customHeight="1">
      <c r="A20" s="187">
        <v>4</v>
      </c>
      <c r="B20" s="187" t="s">
        <v>214</v>
      </c>
      <c r="C20" s="188" t="s">
        <v>215</v>
      </c>
      <c r="D20" s="189"/>
      <c r="E20" s="190"/>
      <c r="F20" s="191">
        <f t="shared" si="0"/>
        <v>0</v>
      </c>
    </row>
    <row r="21" spans="1:6" ht="30" customHeight="1">
      <c r="A21" s="187">
        <v>5</v>
      </c>
      <c r="B21" s="187" t="s">
        <v>86</v>
      </c>
      <c r="C21" s="192" t="s">
        <v>87</v>
      </c>
      <c r="D21" s="189"/>
      <c r="E21" s="190"/>
      <c r="F21" s="191">
        <f t="shared" si="0"/>
        <v>0</v>
      </c>
    </row>
    <row r="22" spans="1:6" ht="30" customHeight="1">
      <c r="A22" s="187">
        <v>6</v>
      </c>
      <c r="B22" s="193" t="s">
        <v>90</v>
      </c>
      <c r="C22" s="192" t="s">
        <v>91</v>
      </c>
      <c r="D22" s="189"/>
      <c r="E22" s="190"/>
      <c r="F22" s="191">
        <f t="shared" si="0"/>
        <v>0</v>
      </c>
    </row>
    <row r="23" spans="1:6" ht="30" customHeight="1">
      <c r="A23" s="187">
        <v>7</v>
      </c>
      <c r="B23" s="193" t="s">
        <v>216</v>
      </c>
      <c r="C23" s="188" t="s">
        <v>217</v>
      </c>
      <c r="D23" s="189"/>
      <c r="E23" s="190"/>
      <c r="F23" s="191">
        <f t="shared" si="0"/>
        <v>0</v>
      </c>
    </row>
    <row r="24" spans="1:6" ht="30" customHeight="1">
      <c r="A24" s="187">
        <v>8</v>
      </c>
      <c r="B24" s="193" t="s">
        <v>98</v>
      </c>
      <c r="C24" s="192" t="s">
        <v>99</v>
      </c>
      <c r="D24" s="189"/>
      <c r="E24" s="190"/>
      <c r="F24" s="191">
        <f t="shared" si="0"/>
        <v>0</v>
      </c>
    </row>
    <row r="25" spans="1:6" ht="30" customHeight="1">
      <c r="A25" s="194">
        <v>9</v>
      </c>
      <c r="B25" s="195" t="s">
        <v>105</v>
      </c>
      <c r="C25" s="192" t="s">
        <v>106</v>
      </c>
      <c r="D25" s="189"/>
      <c r="E25" s="190"/>
      <c r="F25" s="191">
        <f t="shared" si="0"/>
        <v>0</v>
      </c>
    </row>
    <row r="26" spans="1:6">
      <c r="A26" s="196"/>
      <c r="B26" s="197" t="s">
        <v>109</v>
      </c>
      <c r="C26" s="198"/>
      <c r="D26" s="199"/>
      <c r="E26" s="199"/>
      <c r="F26" s="200"/>
    </row>
    <row r="27" spans="1:6" ht="30" customHeight="1">
      <c r="A27" s="187">
        <v>10</v>
      </c>
      <c r="B27" s="192" t="s">
        <v>110</v>
      </c>
      <c r="C27" s="192" t="s">
        <v>111</v>
      </c>
      <c r="D27" s="201"/>
      <c r="E27" s="202"/>
      <c r="F27" s="191">
        <f t="shared" si="0"/>
        <v>0</v>
      </c>
    </row>
    <row r="28" spans="1:6" ht="30" customHeight="1">
      <c r="A28" s="187">
        <v>11</v>
      </c>
      <c r="B28" s="192" t="s">
        <v>114</v>
      </c>
      <c r="C28" s="192" t="s">
        <v>115</v>
      </c>
      <c r="D28" s="201"/>
      <c r="E28" s="202"/>
      <c r="F28" s="191">
        <f t="shared" si="0"/>
        <v>0</v>
      </c>
    </row>
    <row r="29" spans="1:6" ht="30" customHeight="1">
      <c r="A29" s="187">
        <v>12</v>
      </c>
      <c r="B29" s="192" t="s">
        <v>118</v>
      </c>
      <c r="C29" s="192" t="s">
        <v>119</v>
      </c>
      <c r="D29" s="201"/>
      <c r="E29" s="202"/>
      <c r="F29" s="191">
        <f t="shared" si="0"/>
        <v>0</v>
      </c>
    </row>
    <row r="30" spans="1:6" ht="30" customHeight="1">
      <c r="A30" s="187">
        <v>13</v>
      </c>
      <c r="B30" s="192" t="s">
        <v>122</v>
      </c>
      <c r="C30" s="192" t="s">
        <v>123</v>
      </c>
      <c r="D30" s="201"/>
      <c r="E30" s="202"/>
      <c r="F30" s="191">
        <f t="shared" si="0"/>
        <v>0</v>
      </c>
    </row>
    <row r="31" spans="1:6" ht="30" customHeight="1">
      <c r="A31" s="187">
        <v>14</v>
      </c>
      <c r="B31" s="192" t="s">
        <v>125</v>
      </c>
      <c r="C31" s="192" t="s">
        <v>126</v>
      </c>
      <c r="D31" s="201"/>
      <c r="E31" s="202"/>
      <c r="F31" s="191">
        <f t="shared" si="0"/>
        <v>0</v>
      </c>
    </row>
    <row r="32" spans="1:6" ht="30" customHeight="1">
      <c r="A32" s="187">
        <v>15</v>
      </c>
      <c r="B32" s="192" t="s">
        <v>129</v>
      </c>
      <c r="C32" s="192" t="s">
        <v>130</v>
      </c>
      <c r="D32" s="201"/>
      <c r="E32" s="202"/>
      <c r="F32" s="191">
        <f t="shared" si="0"/>
        <v>0</v>
      </c>
    </row>
    <row r="33" spans="1:6" ht="30" customHeight="1">
      <c r="A33" s="187">
        <v>16</v>
      </c>
      <c r="B33" s="192" t="s">
        <v>133</v>
      </c>
      <c r="C33" s="192" t="s">
        <v>134</v>
      </c>
      <c r="D33" s="201"/>
      <c r="E33" s="202"/>
      <c r="F33" s="191">
        <f t="shared" si="0"/>
        <v>0</v>
      </c>
    </row>
    <row r="34" spans="1:6" ht="30" customHeight="1">
      <c r="A34" s="187">
        <v>17</v>
      </c>
      <c r="B34" s="192" t="s">
        <v>137</v>
      </c>
      <c r="C34" s="192" t="s">
        <v>138</v>
      </c>
      <c r="D34" s="201"/>
      <c r="E34" s="202"/>
      <c r="F34" s="191">
        <f t="shared" si="0"/>
        <v>0</v>
      </c>
    </row>
    <row r="35" spans="1:6" ht="30" customHeight="1">
      <c r="A35" s="187">
        <v>18</v>
      </c>
      <c r="B35" s="192" t="s">
        <v>141</v>
      </c>
      <c r="C35" s="192" t="s">
        <v>142</v>
      </c>
      <c r="D35" s="201"/>
      <c r="E35" s="202"/>
      <c r="F35" s="191">
        <f t="shared" si="0"/>
        <v>0</v>
      </c>
    </row>
    <row r="36" spans="1:6" ht="30" customHeight="1">
      <c r="A36" s="187">
        <v>19</v>
      </c>
      <c r="B36" s="192" t="s">
        <v>143</v>
      </c>
      <c r="C36" s="192" t="s">
        <v>144</v>
      </c>
      <c r="D36" s="201"/>
      <c r="E36" s="202"/>
      <c r="F36" s="191">
        <f t="shared" si="0"/>
        <v>0</v>
      </c>
    </row>
    <row r="37" spans="1:6" ht="30" customHeight="1">
      <c r="A37" s="187">
        <v>20</v>
      </c>
      <c r="B37" s="192" t="s">
        <v>146</v>
      </c>
      <c r="C37" s="192" t="s">
        <v>147</v>
      </c>
      <c r="D37" s="201"/>
      <c r="E37" s="202"/>
      <c r="F37" s="191">
        <f t="shared" si="0"/>
        <v>0</v>
      </c>
    </row>
    <row r="38" spans="1:6" ht="30" customHeight="1">
      <c r="A38" s="187">
        <v>21</v>
      </c>
      <c r="B38" s="192" t="s">
        <v>149</v>
      </c>
      <c r="C38" s="192" t="s">
        <v>150</v>
      </c>
      <c r="D38" s="201"/>
      <c r="E38" s="202"/>
      <c r="F38" s="191">
        <f t="shared" si="0"/>
        <v>0</v>
      </c>
    </row>
    <row r="39" spans="1:6" ht="30" customHeight="1">
      <c r="A39" s="187">
        <v>22</v>
      </c>
      <c r="B39" s="192" t="s">
        <v>153</v>
      </c>
      <c r="C39" s="192" t="s">
        <v>154</v>
      </c>
      <c r="D39" s="201"/>
      <c r="E39" s="202"/>
      <c r="F39" s="191">
        <f t="shared" si="0"/>
        <v>0</v>
      </c>
    </row>
    <row r="40" spans="1:6" ht="30" customHeight="1">
      <c r="A40" s="187">
        <v>23</v>
      </c>
      <c r="B40" s="192" t="s">
        <v>157</v>
      </c>
      <c r="C40" s="192" t="s">
        <v>158</v>
      </c>
      <c r="D40" s="201"/>
      <c r="E40" s="202"/>
      <c r="F40" s="191">
        <f t="shared" si="0"/>
        <v>0</v>
      </c>
    </row>
    <row r="41" spans="1:6" ht="30" customHeight="1">
      <c r="A41" s="187">
        <v>24</v>
      </c>
      <c r="B41" s="192" t="s">
        <v>161</v>
      </c>
      <c r="C41" s="192" t="s">
        <v>162</v>
      </c>
      <c r="D41" s="201"/>
      <c r="E41" s="202"/>
      <c r="F41" s="191">
        <f t="shared" si="0"/>
        <v>0</v>
      </c>
    </row>
    <row r="42" spans="1:6" ht="30" customHeight="1">
      <c r="A42" s="187">
        <v>25</v>
      </c>
      <c r="B42" s="192" t="s">
        <v>164</v>
      </c>
      <c r="C42" s="192" t="s">
        <v>165</v>
      </c>
      <c r="D42" s="201"/>
      <c r="E42" s="202"/>
      <c r="F42" s="191">
        <f t="shared" si="0"/>
        <v>0</v>
      </c>
    </row>
    <row r="43" spans="1:6" ht="30" customHeight="1">
      <c r="A43" s="187">
        <v>26</v>
      </c>
      <c r="B43" s="244" t="s">
        <v>228</v>
      </c>
      <c r="C43" s="244" t="s">
        <v>229</v>
      </c>
      <c r="D43" s="201"/>
      <c r="E43" s="202"/>
      <c r="F43" s="191">
        <f t="shared" si="0"/>
        <v>0</v>
      </c>
    </row>
    <row r="44" spans="1:6" ht="30" customHeight="1">
      <c r="A44" s="187">
        <v>27</v>
      </c>
      <c r="B44" s="244" t="s">
        <v>232</v>
      </c>
      <c r="C44" s="244" t="s">
        <v>233</v>
      </c>
      <c r="D44" s="201"/>
      <c r="E44" s="202"/>
      <c r="F44" s="191">
        <f t="shared" si="0"/>
        <v>0</v>
      </c>
    </row>
    <row r="45" spans="1:6" ht="30" customHeight="1">
      <c r="A45" s="187">
        <v>28</v>
      </c>
      <c r="B45" s="244" t="s">
        <v>234</v>
      </c>
      <c r="C45" s="244" t="s">
        <v>235</v>
      </c>
      <c r="D45" s="201"/>
      <c r="E45" s="202"/>
      <c r="F45" s="191">
        <f t="shared" si="0"/>
        <v>0</v>
      </c>
    </row>
    <row r="46" spans="1:6">
      <c r="A46" s="259" t="s">
        <v>224</v>
      </c>
      <c r="B46" s="260"/>
      <c r="C46" s="260"/>
      <c r="D46" s="261"/>
      <c r="E46" s="261"/>
      <c r="F46" s="205"/>
    </row>
    <row r="47" spans="1:6" ht="13.5" customHeight="1">
      <c r="A47" s="262" t="s">
        <v>225</v>
      </c>
      <c r="B47" s="260"/>
      <c r="C47" s="260"/>
      <c r="D47" s="261"/>
      <c r="E47" s="261"/>
      <c r="F47" s="205"/>
    </row>
    <row r="48" spans="1:6">
      <c r="D48" s="204"/>
      <c r="E48" s="204"/>
      <c r="F48" s="205"/>
    </row>
    <row r="49" spans="4:6">
      <c r="D49" s="204"/>
      <c r="E49" s="204"/>
      <c r="F49" s="205"/>
    </row>
    <row r="50" spans="4:6">
      <c r="D50" s="204"/>
      <c r="E50" s="204"/>
      <c r="F50" s="205"/>
    </row>
    <row r="51" spans="4:6">
      <c r="D51" s="204"/>
      <c r="E51" s="204"/>
      <c r="F51" s="205"/>
    </row>
    <row r="52" spans="4:6">
      <c r="D52" s="204"/>
      <c r="E52" s="204"/>
      <c r="F52" s="205"/>
    </row>
    <row r="53" spans="4:6">
      <c r="D53" s="204"/>
      <c r="E53" s="204"/>
      <c r="F53" s="205"/>
    </row>
    <row r="54" spans="4:6">
      <c r="D54" s="204"/>
      <c r="E54" s="204"/>
      <c r="F54" s="205"/>
    </row>
    <row r="55" spans="4:6">
      <c r="D55" s="204"/>
      <c r="E55" s="204"/>
      <c r="F55" s="205"/>
    </row>
    <row r="56" spans="4:6">
      <c r="D56" s="204"/>
      <c r="E56" s="204"/>
      <c r="F56" s="205"/>
    </row>
    <row r="57" spans="4:6">
      <c r="D57" s="204"/>
      <c r="E57" s="204"/>
      <c r="F57" s="205"/>
    </row>
    <row r="58" spans="4:6">
      <c r="D58" s="204"/>
      <c r="E58" s="204"/>
      <c r="F58" s="205"/>
    </row>
    <row r="59" spans="4:6">
      <c r="D59" s="204"/>
      <c r="E59" s="204"/>
      <c r="F59" s="205"/>
    </row>
    <row r="60" spans="4:6">
      <c r="D60" s="204"/>
      <c r="E60" s="204"/>
      <c r="F60" s="205"/>
    </row>
    <row r="61" spans="4:6">
      <c r="D61" s="204"/>
      <c r="E61" s="204"/>
      <c r="F61" s="205"/>
    </row>
    <row r="62" spans="4:6">
      <c r="D62" s="204"/>
      <c r="E62" s="204"/>
      <c r="F62" s="205"/>
    </row>
    <row r="63" spans="4:6">
      <c r="D63" s="204"/>
      <c r="E63" s="204"/>
      <c r="F63" s="205"/>
    </row>
    <row r="64" spans="4:6">
      <c r="D64" s="204"/>
      <c r="E64" s="204"/>
      <c r="F64" s="205"/>
    </row>
    <row r="65" spans="4:6">
      <c r="D65" s="204"/>
      <c r="E65" s="204"/>
      <c r="F65" s="205"/>
    </row>
    <row r="66" spans="4:6">
      <c r="D66" s="204"/>
      <c r="E66" s="204"/>
      <c r="F66" s="205"/>
    </row>
    <row r="67" spans="4:6">
      <c r="D67" s="204"/>
      <c r="E67" s="204"/>
      <c r="F67" s="205"/>
    </row>
    <row r="68" spans="4:6">
      <c r="D68" s="204"/>
      <c r="E68" s="204"/>
      <c r="F68" s="205"/>
    </row>
    <row r="69" spans="4:6">
      <c r="D69" s="204"/>
      <c r="E69" s="204"/>
      <c r="F69" s="205"/>
    </row>
    <row r="70" spans="4:6">
      <c r="D70" s="204"/>
      <c r="E70" s="204"/>
      <c r="F70" s="205"/>
    </row>
    <row r="71" spans="4:6">
      <c r="D71" s="204"/>
      <c r="E71" s="204"/>
      <c r="F71" s="205"/>
    </row>
    <row r="72" spans="4:6">
      <c r="D72" s="204"/>
      <c r="E72" s="204"/>
      <c r="F72" s="205"/>
    </row>
    <row r="73" spans="4:6">
      <c r="D73" s="204"/>
      <c r="E73" s="204"/>
      <c r="F73" s="205"/>
    </row>
    <row r="74" spans="4:6">
      <c r="D74" s="204"/>
      <c r="E74" s="204"/>
      <c r="F74" s="205"/>
    </row>
    <row r="75" spans="4:6">
      <c r="D75" s="204"/>
      <c r="E75" s="204"/>
      <c r="F75" s="205"/>
    </row>
    <row r="76" spans="4:6">
      <c r="D76" s="204"/>
      <c r="E76" s="204"/>
      <c r="F76" s="205"/>
    </row>
    <row r="77" spans="4:6">
      <c r="D77" s="204"/>
      <c r="E77" s="204"/>
      <c r="F77" s="205"/>
    </row>
    <row r="78" spans="4:6">
      <c r="D78" s="204"/>
      <c r="E78" s="204"/>
      <c r="F78" s="205"/>
    </row>
    <row r="79" spans="4:6">
      <c r="D79" s="204"/>
      <c r="E79" s="204"/>
      <c r="F79" s="205"/>
    </row>
    <row r="80" spans="4:6">
      <c r="D80" s="204"/>
      <c r="E80" s="204"/>
      <c r="F80" s="205"/>
    </row>
    <row r="81" spans="4:6">
      <c r="D81" s="204"/>
      <c r="E81" s="204"/>
      <c r="F81" s="205"/>
    </row>
    <row r="82" spans="4:6">
      <c r="D82" s="204"/>
      <c r="E82" s="204"/>
      <c r="F82" s="205"/>
    </row>
    <row r="83" spans="4:6">
      <c r="D83" s="204"/>
      <c r="E83" s="204"/>
      <c r="F83" s="205"/>
    </row>
    <row r="84" spans="4:6">
      <c r="D84" s="204"/>
      <c r="E84" s="204"/>
      <c r="F84" s="205"/>
    </row>
    <row r="85" spans="4:6">
      <c r="D85" s="204"/>
      <c r="E85" s="204"/>
      <c r="F85" s="205"/>
    </row>
    <row r="86" spans="4:6">
      <c r="D86" s="204"/>
      <c r="E86" s="204"/>
      <c r="F86" s="205"/>
    </row>
    <row r="87" spans="4:6">
      <c r="D87" s="204"/>
      <c r="E87" s="204"/>
      <c r="F87" s="205"/>
    </row>
    <row r="88" spans="4:6">
      <c r="D88" s="204"/>
      <c r="E88" s="204"/>
      <c r="F88" s="205"/>
    </row>
    <row r="89" spans="4:6">
      <c r="D89" s="204"/>
      <c r="E89" s="204"/>
      <c r="F89" s="205"/>
    </row>
    <row r="90" spans="4:6">
      <c r="D90" s="204"/>
      <c r="E90" s="204"/>
      <c r="F90" s="205"/>
    </row>
    <row r="91" spans="4:6">
      <c r="D91" s="204"/>
      <c r="E91" s="204"/>
      <c r="F91" s="205"/>
    </row>
    <row r="92" spans="4:6">
      <c r="D92" s="204"/>
      <c r="E92" s="204"/>
      <c r="F92" s="205"/>
    </row>
    <row r="93" spans="4:6">
      <c r="D93" s="204"/>
      <c r="E93" s="204"/>
      <c r="F93" s="205"/>
    </row>
    <row r="94" spans="4:6">
      <c r="D94" s="204"/>
      <c r="E94" s="204"/>
      <c r="F94" s="205"/>
    </row>
    <row r="95" spans="4:6">
      <c r="D95" s="204"/>
      <c r="E95" s="204"/>
      <c r="F95" s="205"/>
    </row>
    <row r="96" spans="4:6">
      <c r="D96" s="204"/>
      <c r="E96" s="204"/>
      <c r="F96" s="205"/>
    </row>
    <row r="97" spans="4:6">
      <c r="D97" s="204"/>
      <c r="E97" s="204"/>
      <c r="F97" s="205"/>
    </row>
    <row r="98" spans="4:6">
      <c r="D98" s="204"/>
      <c r="E98" s="204"/>
      <c r="F98" s="205"/>
    </row>
    <row r="99" spans="4:6">
      <c r="D99" s="204"/>
      <c r="E99" s="204"/>
      <c r="F99" s="205"/>
    </row>
    <row r="100" spans="4:6">
      <c r="D100" s="204"/>
      <c r="E100" s="204"/>
      <c r="F100" s="205"/>
    </row>
    <row r="101" spans="4:6">
      <c r="D101" s="204"/>
      <c r="E101" s="204"/>
      <c r="F101" s="205"/>
    </row>
    <row r="102" spans="4:6">
      <c r="D102" s="204"/>
      <c r="E102" s="204"/>
      <c r="F102" s="205"/>
    </row>
    <row r="103" spans="4:6">
      <c r="D103" s="204"/>
      <c r="E103" s="204"/>
      <c r="F103" s="205"/>
    </row>
    <row r="104" spans="4:6">
      <c r="D104" s="204"/>
      <c r="E104" s="204"/>
      <c r="F104" s="205"/>
    </row>
    <row r="105" spans="4:6">
      <c r="D105" s="204"/>
      <c r="E105" s="204"/>
      <c r="F105" s="205"/>
    </row>
    <row r="106" spans="4:6">
      <c r="D106" s="204"/>
      <c r="E106" s="204"/>
      <c r="F106" s="205"/>
    </row>
    <row r="107" spans="4:6">
      <c r="D107" s="204"/>
      <c r="E107" s="204"/>
      <c r="F107" s="205"/>
    </row>
    <row r="108" spans="4:6">
      <c r="D108" s="204"/>
      <c r="E108" s="204"/>
      <c r="F108" s="205"/>
    </row>
    <row r="109" spans="4:6">
      <c r="D109" s="204"/>
      <c r="E109" s="204"/>
      <c r="F109" s="205"/>
    </row>
    <row r="110" spans="4:6">
      <c r="D110" s="204"/>
      <c r="E110" s="204"/>
      <c r="F110" s="205"/>
    </row>
    <row r="111" spans="4:6">
      <c r="D111" s="204"/>
      <c r="E111" s="204"/>
      <c r="F111" s="205"/>
    </row>
    <row r="112" spans="4:6">
      <c r="D112" s="204"/>
      <c r="E112" s="204"/>
      <c r="F112" s="205"/>
    </row>
    <row r="113" spans="4:6">
      <c r="D113" s="204"/>
      <c r="E113" s="204"/>
      <c r="F113" s="205"/>
    </row>
    <row r="114" spans="4:6">
      <c r="D114" s="204"/>
      <c r="E114" s="204"/>
      <c r="F114" s="205"/>
    </row>
    <row r="115" spans="4:6">
      <c r="D115" s="204"/>
      <c r="E115" s="204"/>
      <c r="F115" s="205"/>
    </row>
    <row r="116" spans="4:6">
      <c r="D116" s="204"/>
      <c r="E116" s="204"/>
      <c r="F116" s="205"/>
    </row>
    <row r="117" spans="4:6">
      <c r="D117" s="204"/>
      <c r="E117" s="204"/>
      <c r="F117" s="205"/>
    </row>
    <row r="118" spans="4:6">
      <c r="D118" s="204"/>
      <c r="E118" s="204"/>
      <c r="F118" s="205"/>
    </row>
    <row r="119" spans="4:6">
      <c r="D119" s="204"/>
      <c r="E119" s="204"/>
      <c r="F119" s="205"/>
    </row>
    <row r="120" spans="4:6">
      <c r="D120" s="204"/>
      <c r="E120" s="204"/>
      <c r="F120" s="205"/>
    </row>
    <row r="121" spans="4:6">
      <c r="D121" s="204"/>
      <c r="E121" s="204"/>
      <c r="F121" s="205"/>
    </row>
    <row r="122" spans="4:6">
      <c r="D122" s="204"/>
      <c r="E122" s="204"/>
      <c r="F122" s="205"/>
    </row>
    <row r="123" spans="4:6">
      <c r="D123" s="204"/>
      <c r="E123" s="204"/>
      <c r="F123" s="205"/>
    </row>
    <row r="124" spans="4:6">
      <c r="D124" s="204"/>
      <c r="E124" s="204"/>
      <c r="F124" s="205"/>
    </row>
    <row r="125" spans="4:6">
      <c r="D125" s="204"/>
      <c r="E125" s="204"/>
      <c r="F125" s="205"/>
    </row>
    <row r="126" spans="4:6">
      <c r="D126" s="204"/>
      <c r="E126" s="204"/>
      <c r="F126" s="205"/>
    </row>
    <row r="127" spans="4:6">
      <c r="D127" s="204"/>
      <c r="E127" s="204"/>
      <c r="F127" s="205"/>
    </row>
    <row r="128" spans="4:6">
      <c r="D128" s="204"/>
      <c r="E128" s="204"/>
      <c r="F128" s="205"/>
    </row>
    <row r="129" spans="4:6">
      <c r="D129" s="204"/>
      <c r="E129" s="204"/>
      <c r="F129" s="205"/>
    </row>
    <row r="130" spans="4:6">
      <c r="D130" s="204"/>
      <c r="E130" s="204"/>
      <c r="F130" s="205"/>
    </row>
    <row r="131" spans="4:6">
      <c r="D131" s="204"/>
      <c r="E131" s="204"/>
      <c r="F131" s="205"/>
    </row>
    <row r="132" spans="4:6">
      <c r="D132" s="204"/>
      <c r="E132" s="204"/>
      <c r="F132" s="205"/>
    </row>
    <row r="133" spans="4:6">
      <c r="D133" s="204"/>
      <c r="E133" s="204"/>
      <c r="F133" s="205"/>
    </row>
    <row r="134" spans="4:6">
      <c r="D134" s="204"/>
      <c r="E134" s="204"/>
      <c r="F134" s="205"/>
    </row>
    <row r="135" spans="4:6">
      <c r="D135" s="204"/>
      <c r="E135" s="204"/>
      <c r="F135" s="205"/>
    </row>
    <row r="136" spans="4:6">
      <c r="D136" s="204"/>
      <c r="E136" s="204"/>
      <c r="F136" s="205"/>
    </row>
    <row r="137" spans="4:6">
      <c r="D137" s="204"/>
      <c r="E137" s="204"/>
      <c r="F137" s="205"/>
    </row>
    <row r="138" spans="4:6">
      <c r="D138" s="204"/>
      <c r="E138" s="204"/>
      <c r="F138" s="205"/>
    </row>
    <row r="139" spans="4:6">
      <c r="D139" s="204"/>
      <c r="E139" s="204"/>
      <c r="F139" s="205"/>
    </row>
    <row r="140" spans="4:6">
      <c r="D140" s="204"/>
      <c r="E140" s="204"/>
      <c r="F140" s="205"/>
    </row>
    <row r="141" spans="4:6">
      <c r="D141" s="204"/>
      <c r="E141" s="204"/>
      <c r="F141" s="205"/>
    </row>
    <row r="142" spans="4:6">
      <c r="D142" s="204"/>
      <c r="E142" s="204"/>
      <c r="F142" s="205"/>
    </row>
    <row r="143" spans="4:6">
      <c r="D143" s="204"/>
      <c r="E143" s="204"/>
      <c r="F143" s="205"/>
    </row>
    <row r="144" spans="4:6">
      <c r="D144" s="204"/>
      <c r="E144" s="204"/>
      <c r="F144" s="205"/>
    </row>
    <row r="145" spans="4:6">
      <c r="D145" s="204"/>
      <c r="E145" s="204"/>
      <c r="F145" s="205"/>
    </row>
    <row r="146" spans="4:6">
      <c r="D146" s="204"/>
      <c r="E146" s="204"/>
      <c r="F146" s="205"/>
    </row>
    <row r="147" spans="4:6">
      <c r="D147" s="204"/>
      <c r="E147" s="204"/>
      <c r="F147" s="205"/>
    </row>
    <row r="148" spans="4:6">
      <c r="D148" s="204"/>
      <c r="E148" s="204"/>
      <c r="F148" s="205"/>
    </row>
    <row r="149" spans="4:6">
      <c r="D149" s="204"/>
      <c r="E149" s="204"/>
      <c r="F149" s="205"/>
    </row>
    <row r="150" spans="4:6">
      <c r="D150" s="204"/>
      <c r="E150" s="204"/>
      <c r="F150" s="205"/>
    </row>
    <row r="151" spans="4:6">
      <c r="D151" s="204"/>
      <c r="E151" s="204"/>
      <c r="F151" s="205"/>
    </row>
    <row r="152" spans="4:6">
      <c r="D152" s="204"/>
      <c r="E152" s="204"/>
      <c r="F152" s="205"/>
    </row>
    <row r="153" spans="4:6">
      <c r="D153" s="204"/>
      <c r="E153" s="204"/>
      <c r="F153" s="205"/>
    </row>
    <row r="154" spans="4:6">
      <c r="D154" s="204"/>
      <c r="E154" s="204"/>
      <c r="F154" s="205"/>
    </row>
    <row r="155" spans="4:6">
      <c r="D155" s="204"/>
      <c r="E155" s="204"/>
      <c r="F155" s="205"/>
    </row>
    <row r="156" spans="4:6">
      <c r="D156" s="204"/>
      <c r="E156" s="204"/>
      <c r="F156" s="205"/>
    </row>
    <row r="157" spans="4:6">
      <c r="D157" s="204"/>
      <c r="E157" s="204"/>
      <c r="F157" s="205"/>
    </row>
    <row r="158" spans="4:6">
      <c r="D158" s="204"/>
      <c r="E158" s="204"/>
      <c r="F158" s="205"/>
    </row>
    <row r="159" spans="4:6">
      <c r="D159" s="204"/>
      <c r="E159" s="204"/>
      <c r="F159" s="205"/>
    </row>
    <row r="160" spans="4:6">
      <c r="D160" s="204"/>
      <c r="E160" s="204"/>
      <c r="F160" s="205"/>
    </row>
    <row r="161" spans="4:6">
      <c r="D161" s="204"/>
      <c r="E161" s="204"/>
      <c r="F161" s="205"/>
    </row>
    <row r="162" spans="4:6">
      <c r="D162" s="204"/>
      <c r="E162" s="204"/>
      <c r="F162" s="205"/>
    </row>
    <row r="163" spans="4:6">
      <c r="D163" s="204"/>
      <c r="E163" s="204"/>
      <c r="F163" s="205"/>
    </row>
    <row r="164" spans="4:6">
      <c r="D164" s="204"/>
      <c r="E164" s="204"/>
      <c r="F164" s="205"/>
    </row>
    <row r="165" spans="4:6">
      <c r="D165" s="204"/>
      <c r="E165" s="204"/>
      <c r="F165" s="205"/>
    </row>
    <row r="166" spans="4:6">
      <c r="D166" s="204"/>
      <c r="E166" s="204"/>
      <c r="F166" s="205"/>
    </row>
    <row r="167" spans="4:6">
      <c r="D167" s="204"/>
      <c r="E167" s="204"/>
      <c r="F167" s="205"/>
    </row>
    <row r="168" spans="4:6">
      <c r="D168" s="204"/>
      <c r="E168" s="204"/>
      <c r="F168" s="205"/>
    </row>
    <row r="169" spans="4:6">
      <c r="D169" s="204"/>
      <c r="E169" s="204"/>
      <c r="F169" s="205"/>
    </row>
    <row r="170" spans="4:6">
      <c r="D170" s="204"/>
      <c r="E170" s="204"/>
      <c r="F170" s="205"/>
    </row>
    <row r="171" spans="4:6">
      <c r="D171" s="204"/>
      <c r="E171" s="204"/>
      <c r="F171" s="205"/>
    </row>
    <row r="172" spans="4:6">
      <c r="D172" s="204"/>
      <c r="E172" s="204"/>
      <c r="F172" s="205"/>
    </row>
    <row r="173" spans="4:6">
      <c r="D173" s="204"/>
      <c r="E173" s="204"/>
      <c r="F173" s="205"/>
    </row>
    <row r="174" spans="4:6">
      <c r="D174" s="204"/>
      <c r="E174" s="204"/>
      <c r="F174" s="205"/>
    </row>
    <row r="175" spans="4:6">
      <c r="D175" s="204"/>
      <c r="E175" s="204"/>
      <c r="F175" s="205"/>
    </row>
    <row r="176" spans="4:6">
      <c r="D176" s="204"/>
      <c r="E176" s="204"/>
      <c r="F176" s="205"/>
    </row>
    <row r="177" spans="4:6">
      <c r="D177" s="204"/>
      <c r="E177" s="204"/>
      <c r="F177" s="205"/>
    </row>
    <row r="178" spans="4:6">
      <c r="D178" s="204"/>
      <c r="E178" s="204"/>
      <c r="F178" s="205"/>
    </row>
    <row r="179" spans="4:6">
      <c r="D179" s="204"/>
      <c r="E179" s="204"/>
      <c r="F179" s="205"/>
    </row>
    <row r="180" spans="4:6">
      <c r="D180" s="204"/>
      <c r="E180" s="204"/>
      <c r="F180" s="205"/>
    </row>
    <row r="181" spans="4:6">
      <c r="D181" s="204"/>
      <c r="E181" s="204"/>
      <c r="F181" s="205"/>
    </row>
    <row r="182" spans="4:6">
      <c r="D182" s="204"/>
      <c r="E182" s="204"/>
      <c r="F182" s="205"/>
    </row>
    <row r="183" spans="4:6">
      <c r="D183" s="204"/>
      <c r="E183" s="204"/>
      <c r="F183" s="205"/>
    </row>
    <row r="184" spans="4:6">
      <c r="D184" s="204"/>
      <c r="E184" s="204"/>
      <c r="F184" s="205"/>
    </row>
    <row r="185" spans="4:6">
      <c r="D185" s="204"/>
      <c r="E185" s="204"/>
      <c r="F185" s="205"/>
    </row>
    <row r="186" spans="4:6">
      <c r="D186" s="204"/>
      <c r="E186" s="204"/>
      <c r="F186" s="205"/>
    </row>
    <row r="187" spans="4:6">
      <c r="D187" s="204"/>
      <c r="E187" s="204"/>
      <c r="F187" s="205"/>
    </row>
    <row r="188" spans="4:6">
      <c r="D188" s="204"/>
      <c r="E188" s="204"/>
      <c r="F188" s="205"/>
    </row>
    <row r="189" spans="4:6">
      <c r="D189" s="204"/>
      <c r="E189" s="204"/>
      <c r="F189" s="205"/>
    </row>
    <row r="190" spans="4:6">
      <c r="D190" s="204"/>
      <c r="E190" s="204"/>
      <c r="F190" s="205"/>
    </row>
    <row r="191" spans="4:6">
      <c r="D191" s="204"/>
      <c r="E191" s="204"/>
      <c r="F191" s="205"/>
    </row>
    <row r="192" spans="4:6">
      <c r="D192" s="204"/>
      <c r="E192" s="204"/>
      <c r="F192" s="205"/>
    </row>
    <row r="193" spans="4:6">
      <c r="D193" s="204"/>
      <c r="E193" s="204"/>
      <c r="F193" s="205"/>
    </row>
    <row r="194" spans="4:6">
      <c r="D194" s="204"/>
      <c r="E194" s="204"/>
      <c r="F194" s="205"/>
    </row>
    <row r="195" spans="4:6">
      <c r="D195" s="204"/>
      <c r="E195" s="204"/>
      <c r="F195" s="205"/>
    </row>
    <row r="196" spans="4:6">
      <c r="D196" s="204"/>
      <c r="E196" s="204"/>
      <c r="F196" s="205"/>
    </row>
    <row r="197" spans="4:6">
      <c r="D197" s="204"/>
      <c r="E197" s="204"/>
      <c r="F197" s="205"/>
    </row>
    <row r="198" spans="4:6">
      <c r="D198" s="204"/>
      <c r="E198" s="204"/>
      <c r="F198" s="205"/>
    </row>
    <row r="199" spans="4:6">
      <c r="D199" s="204"/>
      <c r="E199" s="204"/>
      <c r="F199" s="205"/>
    </row>
    <row r="200" spans="4:6">
      <c r="D200" s="204"/>
      <c r="E200" s="204"/>
      <c r="F200" s="205"/>
    </row>
    <row r="201" spans="4:6">
      <c r="D201" s="204"/>
      <c r="E201" s="204"/>
      <c r="F201" s="205"/>
    </row>
    <row r="202" spans="4:6">
      <c r="D202" s="204"/>
      <c r="E202" s="204"/>
      <c r="F202" s="205"/>
    </row>
    <row r="203" spans="4:6">
      <c r="D203" s="204"/>
      <c r="E203" s="204"/>
      <c r="F203" s="205"/>
    </row>
    <row r="204" spans="4:6">
      <c r="D204" s="204"/>
      <c r="E204" s="204"/>
      <c r="F204" s="205"/>
    </row>
    <row r="205" spans="4:6">
      <c r="D205" s="204"/>
      <c r="E205" s="204"/>
      <c r="F205" s="205"/>
    </row>
    <row r="206" spans="4:6">
      <c r="D206" s="204"/>
      <c r="E206" s="204"/>
      <c r="F206" s="205"/>
    </row>
    <row r="207" spans="4:6">
      <c r="D207" s="204"/>
      <c r="E207" s="204"/>
      <c r="F207" s="205"/>
    </row>
    <row r="208" spans="4:6">
      <c r="D208" s="204"/>
      <c r="E208" s="204"/>
      <c r="F208" s="205"/>
    </row>
    <row r="209" spans="4:6">
      <c r="D209" s="204"/>
      <c r="E209" s="204"/>
      <c r="F209" s="205"/>
    </row>
    <row r="210" spans="4:6">
      <c r="D210" s="204"/>
      <c r="E210" s="204"/>
      <c r="F210" s="205"/>
    </row>
    <row r="211" spans="4:6">
      <c r="D211" s="204"/>
      <c r="E211" s="204"/>
      <c r="F211" s="205"/>
    </row>
    <row r="212" spans="4:6">
      <c r="D212" s="204"/>
      <c r="E212" s="204"/>
      <c r="F212" s="205"/>
    </row>
    <row r="213" spans="4:6">
      <c r="D213" s="204"/>
      <c r="E213" s="204"/>
      <c r="F213" s="205"/>
    </row>
    <row r="214" spans="4:6">
      <c r="D214" s="204"/>
      <c r="E214" s="204"/>
      <c r="F214" s="205"/>
    </row>
    <row r="215" spans="4:6">
      <c r="D215" s="204"/>
      <c r="E215" s="204"/>
      <c r="F215" s="205"/>
    </row>
    <row r="216" spans="4:6">
      <c r="D216" s="204"/>
      <c r="E216" s="204"/>
      <c r="F216" s="205"/>
    </row>
    <row r="217" spans="4:6">
      <c r="D217" s="204"/>
      <c r="E217" s="204"/>
      <c r="F217" s="205"/>
    </row>
    <row r="218" spans="4:6">
      <c r="D218" s="204"/>
      <c r="E218" s="204"/>
      <c r="F218" s="205"/>
    </row>
    <row r="219" spans="4:6">
      <c r="D219" s="204"/>
      <c r="E219" s="204"/>
      <c r="F219" s="205"/>
    </row>
  </sheetData>
  <mergeCells count="2">
    <mergeCell ref="A14:A15"/>
    <mergeCell ref="E14:E15"/>
  </mergeCells>
  <pageMargins left="0.35433070866141736" right="0.15748031496062992" top="0.51181102362204722" bottom="0.74803149606299213" header="0.51181102362204722" footer="0.51181102362204722"/>
  <pageSetup paperSize="9" scale="65" fitToHeight="6" orientation="portrait" r:id="rId1"/>
  <headerFooter alignWithMargins="0">
    <oddFooter>&amp;L&amp;F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L53"/>
  <sheetViews>
    <sheetView zoomScaleNormal="100" workbookViewId="0">
      <pane ySplit="15" topLeftCell="A43" activePane="bottomLeft" state="frozen"/>
      <selection activeCell="A28" sqref="A28"/>
      <selection pane="bottomLeft" activeCell="C54" sqref="C54:C55"/>
    </sheetView>
  </sheetViews>
  <sheetFormatPr baseColWidth="10" defaultRowHeight="12.75"/>
  <cols>
    <col min="1" max="1" width="11" style="251" customWidth="1"/>
    <col min="2" max="2" width="13.5703125" style="205" customWidth="1"/>
    <col min="3" max="3" width="48.85546875" style="205" customWidth="1"/>
    <col min="4" max="4" width="14.7109375" style="204" customWidth="1"/>
    <col min="5" max="5" width="14.7109375" style="205" customWidth="1"/>
    <col min="6" max="16384" width="11.42578125" style="205"/>
  </cols>
  <sheetData>
    <row r="1" spans="1:12" s="212" customFormat="1" ht="18">
      <c r="A1" s="208" t="s">
        <v>219</v>
      </c>
      <c r="B1" s="209"/>
      <c r="C1" s="209"/>
      <c r="D1" s="210"/>
      <c r="E1" s="211"/>
      <c r="F1" s="209"/>
      <c r="G1" s="209"/>
      <c r="H1" s="209"/>
      <c r="I1" s="209"/>
      <c r="J1" s="209"/>
      <c r="K1" s="209"/>
      <c r="L1" s="209"/>
    </row>
    <row r="2" spans="1:12" s="217" customFormat="1" ht="13.5" thickBot="1">
      <c r="A2" s="213"/>
      <c r="B2" s="214"/>
      <c r="C2" s="214"/>
      <c r="D2" s="215"/>
      <c r="E2" s="215"/>
      <c r="F2" s="216"/>
      <c r="G2" s="216"/>
      <c r="H2" s="216"/>
      <c r="I2" s="216"/>
      <c r="J2" s="216"/>
      <c r="K2" s="216"/>
      <c r="L2" s="216"/>
    </row>
    <row r="3" spans="1:12" s="221" customFormat="1" ht="15">
      <c r="A3" s="218"/>
      <c r="B3" s="218"/>
      <c r="C3" s="218"/>
      <c r="D3" s="219"/>
      <c r="E3" s="219"/>
      <c r="F3" s="219"/>
      <c r="G3" s="218"/>
      <c r="H3" s="220"/>
      <c r="I3" s="220"/>
      <c r="J3" s="220"/>
      <c r="K3" s="220"/>
      <c r="L3" s="220"/>
    </row>
    <row r="4" spans="1:12" s="221" customFormat="1" ht="15">
      <c r="A4" s="222" t="s">
        <v>23</v>
      </c>
      <c r="B4" s="223" t="str">
        <f>Deckblatt!B10</f>
        <v>Rahmenvertrag Lieferung
Werkzeug und C-Material</v>
      </c>
      <c r="C4" s="224"/>
      <c r="D4" s="225" t="s">
        <v>18</v>
      </c>
      <c r="E4" s="287">
        <f>Deckblatt!C29</f>
        <v>46419</v>
      </c>
      <c r="F4" s="220"/>
      <c r="G4" s="220"/>
      <c r="H4" s="220"/>
      <c r="I4" s="220"/>
      <c r="J4" s="220"/>
      <c r="K4" s="220"/>
      <c r="L4" s="220"/>
    </row>
    <row r="5" spans="1:12" s="221" customFormat="1" ht="15">
      <c r="A5" s="227"/>
      <c r="B5" s="227"/>
      <c r="C5" s="218"/>
      <c r="D5" s="225" t="s">
        <v>19</v>
      </c>
      <c r="E5" s="226" t="str">
        <f>Deckblatt!C30</f>
        <v>Erstausstellung</v>
      </c>
      <c r="F5" s="220"/>
      <c r="G5" s="220"/>
      <c r="H5" s="220"/>
      <c r="I5" s="220"/>
      <c r="J5" s="220"/>
      <c r="K5" s="220"/>
      <c r="L5" s="220"/>
    </row>
    <row r="6" spans="1:12" s="221" customFormat="1" ht="15">
      <c r="A6" s="222" t="s">
        <v>24</v>
      </c>
      <c r="B6" s="218" t="str">
        <f>Deckblatt!B13</f>
        <v>TEK2607042</v>
      </c>
      <c r="C6" s="218"/>
      <c r="D6" s="225" t="s">
        <v>21</v>
      </c>
      <c r="E6" s="226">
        <f>Deckblatt!C31</f>
        <v>47879</v>
      </c>
      <c r="F6" s="220"/>
      <c r="G6" s="220"/>
      <c r="H6" s="220"/>
      <c r="I6" s="220"/>
      <c r="J6" s="220"/>
      <c r="K6" s="220"/>
      <c r="L6" s="220"/>
    </row>
    <row r="7" spans="1:12" s="221" customFormat="1" ht="15">
      <c r="A7" s="218"/>
      <c r="B7" s="218"/>
      <c r="C7" s="218"/>
      <c r="D7" s="225"/>
      <c r="E7" s="219"/>
      <c r="F7" s="220"/>
      <c r="G7" s="220"/>
      <c r="H7" s="220"/>
      <c r="I7" s="220"/>
      <c r="J7" s="220"/>
      <c r="K7" s="220"/>
      <c r="L7" s="220"/>
    </row>
    <row r="8" spans="1:12" s="221" customFormat="1" ht="15">
      <c r="A8" s="222" t="s">
        <v>25</v>
      </c>
      <c r="B8" s="223" t="s">
        <v>26</v>
      </c>
      <c r="C8" s="228" t="str">
        <f>Deckblatt!B21</f>
        <v>cde</v>
      </c>
      <c r="D8" s="229"/>
      <c r="E8" s="230"/>
      <c r="F8" s="220"/>
      <c r="G8" s="220"/>
      <c r="H8" s="220"/>
      <c r="I8" s="220"/>
      <c r="J8" s="220"/>
      <c r="K8" s="220"/>
      <c r="L8" s="220"/>
    </row>
    <row r="9" spans="1:12" s="221" customFormat="1" ht="15">
      <c r="A9" s="222"/>
      <c r="B9" s="223" t="s">
        <v>27</v>
      </c>
      <c r="C9" s="228" t="str">
        <f>Deckblatt!B22</f>
        <v>xstraße</v>
      </c>
      <c r="D9" s="229"/>
      <c r="E9" s="230"/>
      <c r="F9" s="220"/>
      <c r="G9" s="220"/>
      <c r="H9" s="220"/>
      <c r="I9" s="220"/>
      <c r="J9" s="220"/>
      <c r="K9" s="220"/>
      <c r="L9" s="220"/>
    </row>
    <row r="10" spans="1:12" s="221" customFormat="1" ht="15">
      <c r="A10" s="222"/>
      <c r="B10" s="223" t="s">
        <v>28</v>
      </c>
      <c r="C10" s="228" t="str">
        <f>Deckblatt!B23</f>
        <v>xort</v>
      </c>
      <c r="D10" s="229"/>
      <c r="E10" s="230"/>
      <c r="F10" s="220"/>
      <c r="G10" s="220"/>
      <c r="H10" s="220"/>
      <c r="I10" s="220"/>
      <c r="J10" s="220"/>
      <c r="K10" s="220"/>
      <c r="L10" s="220"/>
    </row>
    <row r="11" spans="1:12" s="221" customFormat="1" ht="15">
      <c r="A11" s="222" t="s">
        <v>29</v>
      </c>
      <c r="B11" s="231" t="s">
        <v>30</v>
      </c>
      <c r="C11" s="228" t="str">
        <f>Deckblatt!C26</f>
        <v>xname</v>
      </c>
      <c r="D11" s="229"/>
      <c r="E11" s="230"/>
      <c r="F11" s="220"/>
      <c r="G11" s="220"/>
      <c r="H11" s="220"/>
      <c r="I11" s="220"/>
      <c r="J11" s="220"/>
      <c r="K11" s="220"/>
      <c r="L11" s="220"/>
    </row>
    <row r="12" spans="1:12" s="221" customFormat="1" ht="15">
      <c r="A12" s="232"/>
      <c r="B12" s="231" t="s">
        <v>31</v>
      </c>
      <c r="C12" s="228" t="str">
        <f>Deckblatt!C27</f>
        <v>xtelefon</v>
      </c>
      <c r="D12" s="229"/>
      <c r="E12" s="230"/>
      <c r="F12" s="220"/>
      <c r="G12" s="220"/>
      <c r="H12" s="220"/>
      <c r="I12" s="220"/>
      <c r="J12" s="220"/>
      <c r="K12" s="220"/>
      <c r="L12" s="220"/>
    </row>
    <row r="13" spans="1:12" s="221" customFormat="1" ht="15">
      <c r="A13" s="227"/>
      <c r="B13" s="227"/>
      <c r="C13" s="227"/>
      <c r="D13" s="227"/>
      <c r="E13" s="227"/>
      <c r="F13" s="227"/>
      <c r="G13" s="227"/>
      <c r="H13" s="220"/>
      <c r="I13" s="220"/>
      <c r="J13" s="220"/>
      <c r="K13" s="220"/>
      <c r="L13" s="220"/>
    </row>
    <row r="14" spans="1:12" s="235" customFormat="1" ht="30" customHeight="1">
      <c r="A14" s="317" t="s">
        <v>32</v>
      </c>
      <c r="B14" s="319" t="s">
        <v>220</v>
      </c>
      <c r="C14" s="320"/>
      <c r="D14" s="320"/>
      <c r="E14" s="321"/>
      <c r="F14" s="233"/>
      <c r="G14" s="234"/>
      <c r="H14" s="234"/>
      <c r="I14" s="234"/>
      <c r="J14" s="234"/>
      <c r="K14" s="234"/>
      <c r="L14" s="234"/>
    </row>
    <row r="15" spans="1:12" s="241" customFormat="1">
      <c r="A15" s="318"/>
      <c r="B15" s="236" t="s">
        <v>68</v>
      </c>
      <c r="C15" s="237" t="s">
        <v>37</v>
      </c>
      <c r="D15" s="238" t="s">
        <v>221</v>
      </c>
      <c r="E15" s="238" t="s">
        <v>222</v>
      </c>
      <c r="F15" s="239"/>
      <c r="G15" s="240"/>
      <c r="H15" s="240"/>
      <c r="I15" s="240"/>
      <c r="J15" s="240"/>
      <c r="K15" s="240"/>
      <c r="L15" s="240"/>
    </row>
    <row r="16" spans="1:12" ht="15" customHeight="1">
      <c r="A16" s="322" t="s">
        <v>223</v>
      </c>
      <c r="B16" s="322"/>
      <c r="C16" s="322"/>
      <c r="D16" s="322"/>
      <c r="E16" s="322"/>
      <c r="F16" s="242"/>
      <c r="G16" s="242"/>
      <c r="H16" s="242"/>
      <c r="I16" s="242"/>
      <c r="J16" s="242"/>
      <c r="K16" s="242"/>
      <c r="L16" s="242"/>
    </row>
    <row r="17" spans="1:12" ht="26.25" customHeight="1">
      <c r="A17" s="243">
        <v>1</v>
      </c>
      <c r="B17" s="243" t="s">
        <v>71</v>
      </c>
      <c r="C17" s="244" t="s">
        <v>213</v>
      </c>
      <c r="D17" s="245"/>
      <c r="E17" s="189"/>
      <c r="F17" s="242"/>
      <c r="G17" s="242"/>
      <c r="H17" s="242"/>
      <c r="I17" s="242"/>
      <c r="J17" s="242"/>
      <c r="K17" s="242"/>
      <c r="L17" s="242"/>
    </row>
    <row r="18" spans="1:12" ht="26.25" customHeight="1">
      <c r="A18" s="243">
        <v>2</v>
      </c>
      <c r="B18" s="243" t="s">
        <v>75</v>
      </c>
      <c r="C18" s="246" t="s">
        <v>227</v>
      </c>
      <c r="D18" s="245"/>
      <c r="E18" s="189"/>
      <c r="F18" s="242"/>
      <c r="G18" s="242"/>
      <c r="H18" s="242"/>
      <c r="I18" s="242"/>
      <c r="J18" s="242"/>
      <c r="K18" s="242"/>
      <c r="L18" s="242"/>
    </row>
    <row r="19" spans="1:12" ht="26.25" customHeight="1">
      <c r="A19" s="243">
        <v>3</v>
      </c>
      <c r="B19" s="243" t="s">
        <v>81</v>
      </c>
      <c r="C19" s="246" t="s">
        <v>82</v>
      </c>
      <c r="D19" s="245"/>
      <c r="E19" s="189"/>
      <c r="F19" s="242"/>
      <c r="G19" s="242"/>
      <c r="H19" s="242"/>
      <c r="I19" s="242"/>
      <c r="J19" s="242"/>
      <c r="K19" s="242"/>
      <c r="L19" s="242"/>
    </row>
    <row r="20" spans="1:12" ht="26.25" customHeight="1">
      <c r="A20" s="243">
        <v>4</v>
      </c>
      <c r="B20" s="243" t="s">
        <v>214</v>
      </c>
      <c r="C20" s="244" t="s">
        <v>215</v>
      </c>
      <c r="D20" s="245"/>
      <c r="E20" s="189"/>
      <c r="F20" s="242"/>
      <c r="G20" s="242"/>
      <c r="H20" s="242"/>
      <c r="I20" s="242"/>
      <c r="J20" s="242"/>
      <c r="K20" s="242"/>
      <c r="L20" s="242"/>
    </row>
    <row r="21" spans="1:12" ht="26.25" customHeight="1">
      <c r="A21" s="243">
        <v>5</v>
      </c>
      <c r="B21" s="243" t="s">
        <v>86</v>
      </c>
      <c r="C21" s="246" t="s">
        <v>87</v>
      </c>
      <c r="D21" s="245"/>
      <c r="E21" s="189"/>
      <c r="F21" s="242"/>
      <c r="G21" s="242"/>
      <c r="H21" s="242"/>
      <c r="I21" s="242"/>
      <c r="J21" s="242"/>
      <c r="K21" s="242"/>
      <c r="L21" s="242"/>
    </row>
    <row r="22" spans="1:12" ht="26.25" customHeight="1">
      <c r="A22" s="243">
        <v>6</v>
      </c>
      <c r="B22" s="247" t="s">
        <v>90</v>
      </c>
      <c r="C22" s="246" t="s">
        <v>91</v>
      </c>
      <c r="D22" s="245"/>
      <c r="E22" s="189"/>
      <c r="F22" s="242"/>
      <c r="G22" s="242"/>
      <c r="H22" s="242"/>
      <c r="I22" s="242"/>
      <c r="J22" s="242"/>
      <c r="K22" s="242"/>
      <c r="L22" s="242"/>
    </row>
    <row r="23" spans="1:12" ht="26.25" customHeight="1">
      <c r="A23" s="243">
        <v>7</v>
      </c>
      <c r="B23" s="247" t="s">
        <v>216</v>
      </c>
      <c r="C23" s="244" t="s">
        <v>217</v>
      </c>
      <c r="D23" s="245"/>
      <c r="E23" s="189"/>
      <c r="F23" s="242"/>
      <c r="G23" s="242"/>
      <c r="H23" s="242"/>
      <c r="I23" s="242"/>
      <c r="J23" s="242"/>
      <c r="K23" s="242"/>
      <c r="L23" s="242"/>
    </row>
    <row r="24" spans="1:12" ht="26.25" customHeight="1">
      <c r="A24" s="243">
        <v>8</v>
      </c>
      <c r="B24" s="247" t="s">
        <v>98</v>
      </c>
      <c r="C24" s="246" t="s">
        <v>99</v>
      </c>
      <c r="D24" s="245"/>
      <c r="E24" s="189"/>
      <c r="F24" s="242"/>
      <c r="G24" s="242"/>
      <c r="H24" s="242"/>
      <c r="I24" s="242"/>
      <c r="J24" s="242"/>
      <c r="K24" s="242"/>
      <c r="L24" s="242"/>
    </row>
    <row r="25" spans="1:12" ht="26.25" customHeight="1">
      <c r="A25" s="248">
        <v>9</v>
      </c>
      <c r="B25" s="249" t="s">
        <v>105</v>
      </c>
      <c r="C25" s="246" t="s">
        <v>106</v>
      </c>
      <c r="D25" s="245"/>
      <c r="E25" s="189"/>
      <c r="F25" s="242"/>
      <c r="G25" s="242"/>
      <c r="H25" s="242"/>
      <c r="I25" s="242"/>
      <c r="J25" s="242"/>
      <c r="K25" s="242"/>
      <c r="L25" s="242"/>
    </row>
    <row r="26" spans="1:12">
      <c r="A26" s="322" t="s">
        <v>253</v>
      </c>
      <c r="B26" s="322"/>
      <c r="C26" s="322"/>
      <c r="D26" s="322"/>
      <c r="E26" s="322"/>
      <c r="F26" s="242"/>
      <c r="G26" s="242"/>
      <c r="H26" s="242"/>
      <c r="I26" s="242"/>
      <c r="J26" s="242"/>
      <c r="K26" s="242"/>
      <c r="L26" s="242"/>
    </row>
    <row r="27" spans="1:12" ht="26.25" customHeight="1">
      <c r="A27" s="243">
        <v>10</v>
      </c>
      <c r="B27" s="246" t="s">
        <v>240</v>
      </c>
      <c r="C27" s="246" t="s">
        <v>167</v>
      </c>
      <c r="D27" s="250"/>
      <c r="E27" s="189"/>
      <c r="F27" s="242"/>
      <c r="G27" s="242"/>
      <c r="H27" s="242"/>
      <c r="I27" s="242"/>
      <c r="J27" s="242"/>
      <c r="K27" s="242"/>
      <c r="L27" s="242"/>
    </row>
    <row r="28" spans="1:12" ht="26.25" customHeight="1">
      <c r="A28" s="243">
        <v>11</v>
      </c>
      <c r="B28" s="244" t="s">
        <v>237</v>
      </c>
      <c r="C28" s="246" t="s">
        <v>167</v>
      </c>
      <c r="D28" s="250"/>
      <c r="E28" s="189"/>
      <c r="F28" s="242"/>
      <c r="G28" s="242"/>
      <c r="H28" s="242"/>
      <c r="I28" s="242"/>
      <c r="J28" s="242"/>
      <c r="K28" s="242"/>
      <c r="L28" s="242"/>
    </row>
    <row r="29" spans="1:12" ht="26.25" customHeight="1">
      <c r="A29" s="243">
        <v>12</v>
      </c>
      <c r="B29" s="244" t="s">
        <v>241</v>
      </c>
      <c r="C29" s="244" t="s">
        <v>242</v>
      </c>
      <c r="D29" s="250"/>
      <c r="E29" s="189"/>
      <c r="F29" s="242"/>
      <c r="G29" s="242"/>
      <c r="H29" s="242"/>
      <c r="I29" s="242"/>
      <c r="J29" s="242"/>
      <c r="K29" s="242"/>
      <c r="L29" s="242"/>
    </row>
    <row r="30" spans="1:12" ht="26.25" customHeight="1">
      <c r="A30" s="243">
        <v>13</v>
      </c>
      <c r="B30" s="244" t="s">
        <v>245</v>
      </c>
      <c r="C30" s="244" t="s">
        <v>246</v>
      </c>
      <c r="D30" s="250"/>
      <c r="E30" s="189"/>
      <c r="F30" s="242"/>
      <c r="G30" s="242"/>
      <c r="H30" s="242"/>
      <c r="I30" s="242"/>
      <c r="J30" s="242"/>
      <c r="K30" s="242"/>
      <c r="L30" s="242"/>
    </row>
    <row r="31" spans="1:12" ht="15" customHeight="1">
      <c r="A31" s="322" t="s">
        <v>109</v>
      </c>
      <c r="B31" s="322"/>
      <c r="C31" s="322"/>
      <c r="D31" s="322"/>
      <c r="E31" s="322"/>
      <c r="F31" s="242"/>
      <c r="G31" s="242"/>
      <c r="H31" s="242"/>
      <c r="I31" s="242"/>
      <c r="J31" s="242"/>
      <c r="K31" s="242"/>
      <c r="L31" s="242"/>
    </row>
    <row r="32" spans="1:12" ht="26.25" customHeight="1">
      <c r="A32" s="243">
        <v>14</v>
      </c>
      <c r="B32" s="246" t="s">
        <v>263</v>
      </c>
      <c r="C32" s="246" t="s">
        <v>162</v>
      </c>
      <c r="D32" s="250"/>
      <c r="E32" s="189"/>
      <c r="F32" s="242"/>
      <c r="G32" s="242"/>
      <c r="H32" s="242"/>
      <c r="I32" s="242"/>
      <c r="J32" s="242"/>
      <c r="K32" s="242"/>
      <c r="L32" s="242"/>
    </row>
    <row r="33" spans="1:12" ht="26.25" customHeight="1">
      <c r="A33" s="243">
        <v>15</v>
      </c>
      <c r="B33" s="246" t="s">
        <v>264</v>
      </c>
      <c r="C33" s="246" t="s">
        <v>158</v>
      </c>
      <c r="D33" s="250"/>
      <c r="E33" s="189"/>
      <c r="F33" s="242"/>
      <c r="G33" s="242"/>
      <c r="H33" s="242"/>
      <c r="I33" s="242"/>
      <c r="J33" s="242"/>
      <c r="K33" s="242"/>
      <c r="L33" s="242"/>
    </row>
    <row r="34" spans="1:12" ht="26.25" customHeight="1">
      <c r="A34" s="243">
        <v>16</v>
      </c>
      <c r="B34" s="246" t="s">
        <v>265</v>
      </c>
      <c r="C34" s="246" t="s">
        <v>144</v>
      </c>
      <c r="D34" s="250"/>
      <c r="E34" s="189"/>
      <c r="F34" s="242"/>
      <c r="G34" s="242"/>
      <c r="H34" s="242"/>
      <c r="I34" s="242"/>
      <c r="J34" s="242"/>
      <c r="K34" s="242"/>
      <c r="L34" s="242"/>
    </row>
    <row r="35" spans="1:12" ht="26.25" customHeight="1">
      <c r="A35" s="243">
        <v>17</v>
      </c>
      <c r="B35" s="246" t="s">
        <v>266</v>
      </c>
      <c r="C35" s="246" t="s">
        <v>134</v>
      </c>
      <c r="D35" s="250"/>
      <c r="E35" s="189"/>
      <c r="F35" s="242"/>
      <c r="G35" s="242"/>
      <c r="H35" s="242"/>
      <c r="I35" s="242"/>
      <c r="J35" s="242"/>
      <c r="K35" s="242"/>
      <c r="L35" s="242"/>
    </row>
    <row r="36" spans="1:12" ht="26.25" customHeight="1">
      <c r="A36" s="243">
        <v>18</v>
      </c>
      <c r="B36" s="246" t="s">
        <v>267</v>
      </c>
      <c r="C36" s="246" t="s">
        <v>154</v>
      </c>
      <c r="D36" s="250"/>
      <c r="E36" s="189"/>
      <c r="F36" s="242"/>
      <c r="G36" s="242"/>
      <c r="H36" s="242"/>
      <c r="I36" s="242"/>
      <c r="J36" s="242"/>
      <c r="K36" s="242"/>
      <c r="L36" s="242"/>
    </row>
    <row r="37" spans="1:12" ht="26.25" customHeight="1">
      <c r="A37" s="243">
        <v>19</v>
      </c>
      <c r="B37" s="246" t="s">
        <v>268</v>
      </c>
      <c r="C37" s="246" t="s">
        <v>269</v>
      </c>
      <c r="D37" s="250"/>
      <c r="E37" s="189"/>
      <c r="F37" s="242"/>
      <c r="G37" s="242"/>
      <c r="H37" s="242"/>
      <c r="I37" s="242"/>
      <c r="J37" s="242"/>
      <c r="K37" s="242"/>
      <c r="L37" s="242"/>
    </row>
    <row r="38" spans="1:12" ht="26.25" customHeight="1">
      <c r="A38" s="243">
        <v>20</v>
      </c>
      <c r="B38" s="246" t="s">
        <v>270</v>
      </c>
      <c r="C38" s="246" t="s">
        <v>271</v>
      </c>
      <c r="D38" s="250"/>
      <c r="E38" s="189"/>
      <c r="F38" s="242"/>
      <c r="G38" s="242"/>
      <c r="H38" s="242"/>
      <c r="I38" s="242"/>
      <c r="J38" s="242"/>
      <c r="K38" s="242"/>
      <c r="L38" s="242"/>
    </row>
    <row r="39" spans="1:12" ht="26.25" customHeight="1">
      <c r="A39" s="243">
        <v>21</v>
      </c>
      <c r="B39" s="246" t="s">
        <v>272</v>
      </c>
      <c r="C39" s="246" t="s">
        <v>138</v>
      </c>
      <c r="D39" s="250"/>
      <c r="E39" s="189"/>
      <c r="F39" s="242"/>
      <c r="G39" s="242"/>
      <c r="H39" s="242"/>
      <c r="I39" s="242"/>
      <c r="J39" s="242"/>
      <c r="K39" s="242"/>
      <c r="L39" s="242"/>
    </row>
    <row r="40" spans="1:12" ht="26.25" customHeight="1">
      <c r="A40" s="243">
        <v>22</v>
      </c>
      <c r="B40" s="246" t="s">
        <v>273</v>
      </c>
      <c r="C40" s="246" t="s">
        <v>150</v>
      </c>
      <c r="D40" s="250"/>
      <c r="E40" s="189"/>
      <c r="F40" s="242"/>
      <c r="G40" s="242"/>
      <c r="H40" s="242"/>
      <c r="I40" s="242"/>
      <c r="J40" s="242"/>
      <c r="K40" s="242"/>
      <c r="L40" s="242"/>
    </row>
    <row r="41" spans="1:12" ht="26.25" customHeight="1">
      <c r="A41" s="243">
        <v>23</v>
      </c>
      <c r="B41" s="246" t="s">
        <v>274</v>
      </c>
      <c r="C41" s="246" t="s">
        <v>275</v>
      </c>
      <c r="D41" s="250"/>
      <c r="E41" s="189"/>
      <c r="F41" s="242"/>
      <c r="G41" s="242"/>
      <c r="H41" s="242"/>
      <c r="I41" s="242"/>
      <c r="J41" s="242"/>
      <c r="K41" s="242"/>
      <c r="L41" s="242"/>
    </row>
    <row r="42" spans="1:12" ht="26.25" customHeight="1">
      <c r="A42" s="243">
        <v>24</v>
      </c>
      <c r="B42" s="246" t="s">
        <v>276</v>
      </c>
      <c r="C42" s="246" t="s">
        <v>165</v>
      </c>
      <c r="D42" s="250"/>
      <c r="E42" s="189"/>
      <c r="F42" s="242"/>
      <c r="G42" s="242"/>
      <c r="H42" s="242"/>
      <c r="I42" s="242"/>
      <c r="J42" s="242"/>
      <c r="K42" s="242"/>
      <c r="L42" s="242"/>
    </row>
    <row r="43" spans="1:12" ht="26.25" customHeight="1">
      <c r="A43" s="243">
        <v>25</v>
      </c>
      <c r="B43" s="246" t="s">
        <v>277</v>
      </c>
      <c r="C43" s="246" t="s">
        <v>111</v>
      </c>
      <c r="D43" s="250"/>
      <c r="E43" s="189"/>
      <c r="F43" s="242"/>
      <c r="G43" s="242"/>
      <c r="H43" s="242"/>
      <c r="I43" s="242"/>
      <c r="J43" s="242"/>
      <c r="K43" s="242"/>
      <c r="L43" s="242"/>
    </row>
    <row r="44" spans="1:12" ht="26.25" customHeight="1">
      <c r="A44" s="243">
        <v>26</v>
      </c>
      <c r="B44" s="246" t="s">
        <v>122</v>
      </c>
      <c r="C44" s="246" t="s">
        <v>123</v>
      </c>
      <c r="D44" s="250"/>
      <c r="E44" s="189"/>
      <c r="F44" s="242"/>
      <c r="G44" s="242"/>
      <c r="H44" s="242"/>
      <c r="I44" s="242"/>
      <c r="J44" s="242"/>
      <c r="K44" s="242"/>
      <c r="L44" s="242"/>
    </row>
    <row r="45" spans="1:12" ht="26.25" customHeight="1">
      <c r="A45" s="243">
        <v>27</v>
      </c>
      <c r="B45" s="246" t="s">
        <v>114</v>
      </c>
      <c r="C45" s="246" t="s">
        <v>115</v>
      </c>
      <c r="D45" s="250"/>
      <c r="E45" s="189"/>
      <c r="F45" s="242"/>
      <c r="G45" s="242"/>
      <c r="H45" s="242"/>
      <c r="I45" s="242"/>
      <c r="J45" s="242"/>
      <c r="K45" s="242"/>
      <c r="L45" s="242"/>
    </row>
    <row r="46" spans="1:12" ht="26.25" customHeight="1">
      <c r="A46" s="243">
        <v>28</v>
      </c>
      <c r="B46" s="246" t="s">
        <v>129</v>
      </c>
      <c r="C46" s="246" t="s">
        <v>130</v>
      </c>
      <c r="D46" s="250"/>
      <c r="E46" s="189"/>
      <c r="F46" s="242"/>
      <c r="G46" s="242"/>
      <c r="H46" s="242"/>
      <c r="I46" s="242"/>
      <c r="J46" s="242"/>
      <c r="K46" s="242"/>
      <c r="L46" s="242"/>
    </row>
    <row r="47" spans="1:12" ht="26.25" customHeight="1">
      <c r="A47" s="243">
        <v>29</v>
      </c>
      <c r="B47" s="246" t="s">
        <v>118</v>
      </c>
      <c r="C47" s="246" t="s">
        <v>119</v>
      </c>
      <c r="D47" s="250"/>
      <c r="E47" s="189"/>
      <c r="F47" s="242"/>
      <c r="G47" s="242"/>
      <c r="H47" s="242"/>
      <c r="I47" s="242"/>
      <c r="J47" s="242"/>
      <c r="K47" s="242"/>
      <c r="L47" s="242"/>
    </row>
    <row r="48" spans="1:12" ht="26.25" customHeight="1">
      <c r="A48" s="243">
        <v>30</v>
      </c>
      <c r="B48" s="244" t="s">
        <v>278</v>
      </c>
      <c r="C48" s="244" t="s">
        <v>279</v>
      </c>
      <c r="D48" s="250"/>
      <c r="E48" s="189"/>
      <c r="F48" s="242"/>
      <c r="G48" s="242"/>
      <c r="H48" s="242"/>
      <c r="I48" s="242"/>
      <c r="J48" s="242"/>
      <c r="K48" s="242"/>
      <c r="L48" s="242"/>
    </row>
    <row r="49" spans="1:12" ht="26.25" customHeight="1">
      <c r="A49" s="243">
        <v>31</v>
      </c>
      <c r="B49" s="244" t="s">
        <v>280</v>
      </c>
      <c r="C49" s="244" t="s">
        <v>281</v>
      </c>
      <c r="D49" s="250"/>
      <c r="E49" s="189"/>
      <c r="F49" s="242"/>
      <c r="G49" s="242"/>
      <c r="H49" s="242"/>
      <c r="I49" s="242"/>
      <c r="J49" s="242"/>
      <c r="K49" s="242"/>
      <c r="L49" s="242"/>
    </row>
    <row r="50" spans="1:12" ht="26.25" customHeight="1">
      <c r="A50" s="243">
        <v>32</v>
      </c>
      <c r="B50" s="244" t="s">
        <v>282</v>
      </c>
      <c r="C50" s="244" t="s">
        <v>283</v>
      </c>
      <c r="D50" s="250"/>
      <c r="E50" s="189"/>
      <c r="F50" s="242"/>
      <c r="G50" s="242"/>
      <c r="H50" s="242"/>
      <c r="I50" s="242"/>
      <c r="J50" s="242"/>
      <c r="K50" s="242"/>
      <c r="L50" s="242"/>
    </row>
    <row r="51" spans="1:12">
      <c r="A51" s="291">
        <v>33</v>
      </c>
      <c r="B51" s="292" t="s">
        <v>284</v>
      </c>
      <c r="C51" s="292" t="s">
        <v>285</v>
      </c>
      <c r="D51" s="250"/>
      <c r="E51" s="250"/>
      <c r="F51" s="263"/>
    </row>
    <row r="52" spans="1:12">
      <c r="A52" s="291">
        <v>34</v>
      </c>
      <c r="B52" s="292" t="s">
        <v>234</v>
      </c>
      <c r="C52" s="292" t="s">
        <v>235</v>
      </c>
      <c r="D52" s="250"/>
      <c r="E52" s="250"/>
      <c r="F52" s="263"/>
    </row>
    <row r="53" spans="1:12">
      <c r="A53" s="293">
        <v>35</v>
      </c>
      <c r="B53" s="294" t="s">
        <v>228</v>
      </c>
      <c r="C53" s="294" t="s">
        <v>229</v>
      </c>
      <c r="D53" s="250"/>
      <c r="E53" s="250"/>
    </row>
  </sheetData>
  <mergeCells count="5">
    <mergeCell ref="A14:A15"/>
    <mergeCell ref="B14:E14"/>
    <mergeCell ref="A16:E16"/>
    <mergeCell ref="A31:E31"/>
    <mergeCell ref="A26:E26"/>
  </mergeCells>
  <pageMargins left="0.35433070866141736" right="0.15748031496062992" top="0.51181102362204722" bottom="0.74803149606299213" header="0.51181102362204722" footer="0.51181102362204722"/>
  <pageSetup paperSize="9" scale="95" fitToHeight="0" orientation="portrait" r:id="rId1"/>
  <headerFooter alignWithMargins="0">
    <oddFooter>&amp;L&amp;F&amp;R&amp;8]</oddFooter>
  </headerFooter>
  <rowBreaks count="1" manualBreakCount="1">
    <brk id="30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66FF33"/>
    <pageSetUpPr fitToPage="1"/>
  </sheetPr>
  <dimension ref="A1:M38"/>
  <sheetViews>
    <sheetView zoomScaleNormal="100" workbookViewId="0">
      <selection activeCell="H24" sqref="H24"/>
    </sheetView>
  </sheetViews>
  <sheetFormatPr baseColWidth="10" defaultRowHeight="15"/>
  <cols>
    <col min="1" max="2" width="11.42578125" style="49"/>
    <col min="3" max="3" width="48.85546875" style="49" customWidth="1"/>
    <col min="4" max="4" width="11.42578125" style="49"/>
    <col min="5" max="5" width="9.28515625" style="49" customWidth="1"/>
    <col min="6" max="6" width="16" style="49" customWidth="1"/>
    <col min="7" max="16384" width="11.42578125" style="49"/>
  </cols>
  <sheetData>
    <row r="1" spans="1:6" ht="18">
      <c r="A1" s="326" t="s">
        <v>191</v>
      </c>
      <c r="B1" s="326" t="str">
        <f ca="1">"Einheitspreiskatalog, Blatt: " &amp; MID(CELL("Dateiname",B1),FIND("]",CELL("Dateiname",B1))+1,31)</f>
        <v>Einheitspreiskatalog, Blatt: Epk SVS</v>
      </c>
      <c r="C1" s="326" t="str">
        <f ca="1">"Einheitspreiskatalog, Blatt: " &amp; MID(CELL("Dateiname",C1),FIND("]",CELL("Dateiname",C1))+1,31)</f>
        <v>Einheitspreiskatalog, Blatt: Epk SVS</v>
      </c>
      <c r="D1" s="326" t="str">
        <f ca="1">"Einheitspreiskatalog, Blatt: " &amp; MID(CELL("Dateiname",D1),FIND("]",CELL("Dateiname",D1))+1,31)</f>
        <v>Einheitspreiskatalog, Blatt: Epk SVS</v>
      </c>
      <c r="E1" s="326" t="str">
        <f ca="1">"Einheitspreiskatalog, Blatt: " &amp; MID(CELL("Dateiname",E1),FIND("]",CELL("Dateiname",E1))+1,31)</f>
        <v>Einheitspreiskatalog, Blatt: Epk SVS</v>
      </c>
      <c r="F1" s="326" t="str">
        <f ca="1">"Einheitspreiskatalog, Blatt: " &amp; MID(CELL("Dateiname",F1),FIND("]",CELL("Dateiname",F1))+1,31)</f>
        <v>Einheitspreiskatalog, Blatt: Epk SVS</v>
      </c>
    </row>
    <row r="2" spans="1:6" ht="15.75" thickBot="1">
      <c r="A2" s="12"/>
      <c r="B2" s="13"/>
      <c r="C2" s="13"/>
      <c r="D2" s="13"/>
      <c r="E2" s="14"/>
      <c r="F2" s="14"/>
    </row>
    <row r="3" spans="1:6">
      <c r="A3" s="15"/>
      <c r="B3" s="16"/>
      <c r="C3" s="16"/>
      <c r="D3" s="16"/>
      <c r="E3" s="17"/>
      <c r="F3" s="16"/>
    </row>
    <row r="4" spans="1:6">
      <c r="A4" s="18" t="s">
        <v>23</v>
      </c>
      <c r="B4" s="19" t="str">
        <f>Deckblatt!B10</f>
        <v>Rahmenvertrag Lieferung
Werkzeug und C-Material</v>
      </c>
      <c r="C4" s="107"/>
      <c r="D4" s="20"/>
      <c r="E4" s="21" t="s">
        <v>18</v>
      </c>
      <c r="F4" s="288">
        <f>Deckblatt!C29</f>
        <v>46419</v>
      </c>
    </row>
    <row r="5" spans="1:6">
      <c r="A5" s="20"/>
      <c r="B5" s="20"/>
      <c r="C5" s="20"/>
      <c r="D5" s="23"/>
      <c r="E5" s="21" t="s">
        <v>19</v>
      </c>
      <c r="F5" s="108" t="str">
        <f>Deckblatt!C30</f>
        <v>Erstausstellung</v>
      </c>
    </row>
    <row r="6" spans="1:6">
      <c r="A6" s="18" t="s">
        <v>24</v>
      </c>
      <c r="B6" s="20" t="str">
        <f>Deckblatt!B13</f>
        <v>TEK2607042</v>
      </c>
      <c r="D6" s="20"/>
      <c r="E6" s="21" t="s">
        <v>21</v>
      </c>
      <c r="F6" s="108">
        <f>Deckblatt!C31</f>
        <v>47879</v>
      </c>
    </row>
    <row r="7" spans="1:6">
      <c r="A7" s="24"/>
      <c r="B7" s="25"/>
      <c r="C7" s="23"/>
      <c r="D7" s="23"/>
      <c r="E7" s="23"/>
      <c r="F7" s="26"/>
    </row>
    <row r="8" spans="1:6">
      <c r="A8" s="18" t="s">
        <v>25</v>
      </c>
      <c r="B8" s="109" t="s">
        <v>26</v>
      </c>
      <c r="C8" s="55" t="str">
        <f>Deckblatt!B21</f>
        <v>cde</v>
      </c>
      <c r="D8" s="29"/>
      <c r="E8" s="29"/>
      <c r="F8" s="30"/>
    </row>
    <row r="9" spans="1:6">
      <c r="A9" s="18"/>
      <c r="B9" s="109" t="s">
        <v>27</v>
      </c>
      <c r="C9" s="55" t="str">
        <f>Deckblatt!B22</f>
        <v>xstraße</v>
      </c>
      <c r="D9" s="29"/>
      <c r="E9" s="29"/>
      <c r="F9" s="30"/>
    </row>
    <row r="10" spans="1:6">
      <c r="A10" s="18"/>
      <c r="B10" s="109" t="s">
        <v>28</v>
      </c>
      <c r="C10" s="55" t="str">
        <f>Deckblatt!B23</f>
        <v>xort</v>
      </c>
      <c r="D10" s="29"/>
      <c r="E10" s="29"/>
      <c r="F10" s="30"/>
    </row>
    <row r="11" spans="1:6">
      <c r="A11" s="18" t="s">
        <v>29</v>
      </c>
      <c r="B11" s="110" t="s">
        <v>30</v>
      </c>
      <c r="C11" s="55" t="str">
        <f>Deckblatt!C26</f>
        <v>xname</v>
      </c>
      <c r="D11" s="29"/>
      <c r="E11" s="29"/>
      <c r="F11" s="30"/>
    </row>
    <row r="12" spans="1:6">
      <c r="A12" s="32"/>
      <c r="B12" s="110" t="s">
        <v>31</v>
      </c>
      <c r="C12" s="55" t="str">
        <f>Deckblatt!C27</f>
        <v>xtelefon</v>
      </c>
      <c r="D12" s="29"/>
      <c r="E12" s="29"/>
      <c r="F12" s="30"/>
    </row>
    <row r="13" spans="1:6">
      <c r="A13" s="10"/>
      <c r="B13" s="10"/>
      <c r="C13" s="10"/>
      <c r="D13" s="10"/>
      <c r="E13" s="10"/>
      <c r="F13" s="33"/>
    </row>
    <row r="14" spans="1:6" ht="55.5" customHeight="1">
      <c r="A14" s="34" t="s">
        <v>32</v>
      </c>
      <c r="B14" s="327" t="s">
        <v>33</v>
      </c>
      <c r="C14" s="328"/>
      <c r="D14" s="329" t="s">
        <v>34</v>
      </c>
      <c r="E14" s="35" t="s">
        <v>35</v>
      </c>
      <c r="F14" s="331" t="s">
        <v>36</v>
      </c>
    </row>
    <row r="15" spans="1:6">
      <c r="A15" s="36"/>
      <c r="B15" s="37" t="s">
        <v>37</v>
      </c>
      <c r="C15" s="38" t="s">
        <v>38</v>
      </c>
      <c r="D15" s="330"/>
      <c r="E15" s="39"/>
      <c r="F15" s="332"/>
    </row>
    <row r="16" spans="1:6">
      <c r="A16" s="323" t="s">
        <v>39</v>
      </c>
      <c r="B16" s="324"/>
      <c r="C16" s="324"/>
      <c r="D16" s="324"/>
      <c r="E16" s="324"/>
      <c r="F16" s="325"/>
    </row>
    <row r="17" spans="1:13" ht="30" customHeight="1">
      <c r="A17" s="40">
        <v>1</v>
      </c>
      <c r="B17" s="40" t="s">
        <v>40</v>
      </c>
      <c r="C17" s="50" t="s">
        <v>41</v>
      </c>
      <c r="D17" s="46">
        <v>1</v>
      </c>
      <c r="E17" s="41" t="s">
        <v>42</v>
      </c>
      <c r="F17" s="42"/>
    </row>
    <row r="18" spans="1:13" ht="30" customHeight="1">
      <c r="A18" s="40">
        <v>2</v>
      </c>
      <c r="B18" s="40" t="s">
        <v>40</v>
      </c>
      <c r="C18" s="50" t="s">
        <v>43</v>
      </c>
      <c r="D18" s="46">
        <v>1</v>
      </c>
      <c r="E18" s="41" t="s">
        <v>42</v>
      </c>
      <c r="F18" s="42"/>
    </row>
    <row r="19" spans="1:13" ht="30" customHeight="1">
      <c r="A19" s="40">
        <v>3</v>
      </c>
      <c r="B19" s="40" t="s">
        <v>40</v>
      </c>
      <c r="C19" s="43" t="s">
        <v>44</v>
      </c>
      <c r="D19" s="46">
        <v>1</v>
      </c>
      <c r="E19" s="41" t="s">
        <v>42</v>
      </c>
      <c r="F19" s="42"/>
    </row>
    <row r="20" spans="1:13" ht="30" customHeight="1">
      <c r="A20" s="40">
        <v>4</v>
      </c>
      <c r="B20" s="40" t="s">
        <v>40</v>
      </c>
      <c r="C20" s="50" t="s">
        <v>45</v>
      </c>
      <c r="D20" s="46">
        <v>1</v>
      </c>
      <c r="E20" s="41" t="s">
        <v>46</v>
      </c>
      <c r="F20" s="42"/>
    </row>
    <row r="21" spans="1:13">
      <c r="A21" s="323" t="s">
        <v>193</v>
      </c>
      <c r="B21" s="324"/>
      <c r="C21" s="324"/>
      <c r="D21" s="324"/>
      <c r="E21" s="324"/>
      <c r="F21" s="325"/>
    </row>
    <row r="22" spans="1:13" ht="102">
      <c r="A22" s="40">
        <v>5</v>
      </c>
      <c r="B22" s="40" t="s">
        <v>40</v>
      </c>
      <c r="C22" s="45" t="s">
        <v>192</v>
      </c>
      <c r="D22" s="46">
        <v>1</v>
      </c>
      <c r="E22" s="41" t="s">
        <v>42</v>
      </c>
      <c r="F22" s="42"/>
    </row>
    <row r="23" spans="1:13" s="7" customFormat="1">
      <c r="A23" s="252" t="s">
        <v>224</v>
      </c>
      <c r="B23" s="253"/>
      <c r="C23" s="253"/>
      <c r="D23" s="253"/>
      <c r="E23" s="253"/>
      <c r="F23" s="253"/>
      <c r="G23" s="101"/>
      <c r="H23" s="102"/>
      <c r="I23" s="4"/>
      <c r="J23" s="4"/>
      <c r="K23" s="4"/>
      <c r="L23" s="4"/>
      <c r="M23" s="4"/>
    </row>
    <row r="24" spans="1:13" s="7" customFormat="1">
      <c r="A24" s="252" t="s">
        <v>225</v>
      </c>
      <c r="B24" s="253"/>
      <c r="C24" s="253"/>
      <c r="D24" s="253"/>
      <c r="E24" s="253"/>
      <c r="F24" s="253"/>
      <c r="G24" s="101"/>
      <c r="H24" s="102"/>
      <c r="I24" s="4"/>
      <c r="J24" s="4"/>
      <c r="K24" s="4"/>
      <c r="L24" s="4"/>
      <c r="M24" s="4"/>
    </row>
    <row r="25" spans="1:13" s="7" customFormat="1">
      <c r="A25" s="100"/>
      <c r="B25" s="101"/>
      <c r="C25" s="101"/>
      <c r="D25" s="101"/>
      <c r="E25" s="101"/>
      <c r="F25" s="101"/>
      <c r="G25" s="101"/>
      <c r="H25" s="102"/>
      <c r="I25" s="4"/>
      <c r="J25" s="4"/>
      <c r="K25" s="4"/>
      <c r="L25" s="4"/>
      <c r="M25" s="4"/>
    </row>
    <row r="26" spans="1:13" s="7" customFormat="1">
      <c r="A26" s="100"/>
      <c r="B26" s="101"/>
      <c r="C26" s="101"/>
      <c r="D26" s="101"/>
      <c r="E26" s="101"/>
      <c r="F26" s="101"/>
      <c r="G26" s="101"/>
      <c r="H26" s="102"/>
      <c r="I26" s="4"/>
      <c r="J26" s="4"/>
      <c r="K26" s="4"/>
      <c r="L26" s="4"/>
      <c r="M26" s="4"/>
    </row>
    <row r="27" spans="1:13" s="7" customFormat="1">
      <c r="A27" s="100"/>
      <c r="B27" s="101"/>
      <c r="C27" s="101"/>
      <c r="D27" s="101"/>
      <c r="E27" s="101"/>
      <c r="F27" s="101"/>
      <c r="G27" s="101"/>
      <c r="H27" s="102"/>
      <c r="I27" s="4"/>
      <c r="J27" s="4"/>
      <c r="K27" s="4"/>
      <c r="L27" s="4"/>
      <c r="M27" s="4"/>
    </row>
    <row r="28" spans="1:13" s="7" customFormat="1">
      <c r="A28" s="100"/>
      <c r="B28" s="101"/>
      <c r="C28" s="101"/>
      <c r="D28" s="101"/>
      <c r="E28" s="101"/>
      <c r="F28" s="101"/>
      <c r="G28" s="101"/>
      <c r="H28" s="102"/>
      <c r="I28" s="4"/>
      <c r="J28" s="4"/>
      <c r="K28" s="4"/>
      <c r="L28" s="4"/>
      <c r="M28" s="4"/>
    </row>
    <row r="29" spans="1:13" s="7" customFormat="1">
      <c r="A29" s="100"/>
      <c r="B29" s="101"/>
      <c r="C29" s="101"/>
      <c r="D29" s="101"/>
      <c r="E29" s="101"/>
      <c r="F29" s="101"/>
      <c r="G29" s="101"/>
      <c r="H29" s="102"/>
      <c r="I29" s="4"/>
      <c r="J29" s="4"/>
      <c r="K29" s="4"/>
      <c r="L29" s="4"/>
      <c r="M29" s="4"/>
    </row>
    <row r="30" spans="1:13" s="7" customFormat="1">
      <c r="A30" s="100"/>
      <c r="B30" s="101"/>
      <c r="C30" s="101"/>
      <c r="D30" s="101"/>
      <c r="E30" s="101"/>
      <c r="F30" s="101"/>
      <c r="G30" s="101"/>
      <c r="H30" s="101"/>
      <c r="I30" s="4"/>
      <c r="J30" s="4"/>
      <c r="K30" s="4"/>
      <c r="L30" s="4"/>
      <c r="M30" s="4"/>
    </row>
    <row r="31" spans="1:13" s="7" customFormat="1">
      <c r="A31" s="103"/>
      <c r="B31" s="101"/>
      <c r="C31" s="101"/>
      <c r="D31" s="101"/>
      <c r="E31" s="101"/>
      <c r="F31" s="101"/>
      <c r="G31" s="101"/>
      <c r="H31" s="102"/>
      <c r="I31" s="4"/>
      <c r="J31" s="4"/>
      <c r="K31" s="4"/>
      <c r="L31" s="4"/>
      <c r="M31" s="4"/>
    </row>
    <row r="32" spans="1:13" s="7" customFormat="1">
      <c r="A32" s="100"/>
      <c r="B32" s="101"/>
      <c r="C32" s="101"/>
      <c r="D32" s="101"/>
      <c r="E32" s="101"/>
      <c r="F32" s="101"/>
      <c r="G32" s="101"/>
      <c r="H32" s="102"/>
      <c r="I32" s="4"/>
      <c r="J32" s="4"/>
      <c r="K32" s="4"/>
      <c r="L32" s="4"/>
      <c r="M32" s="4"/>
    </row>
    <row r="33" spans="1:13" s="7" customFormat="1">
      <c r="A33" s="104"/>
      <c r="B33" s="105"/>
      <c r="C33" s="105"/>
      <c r="D33" s="4"/>
      <c r="E33" s="4"/>
      <c r="F33" s="5"/>
      <c r="G33" s="5"/>
      <c r="H33" s="106"/>
      <c r="I33" s="4"/>
      <c r="J33" s="4"/>
      <c r="K33" s="4"/>
      <c r="L33" s="4"/>
      <c r="M33" s="4"/>
    </row>
    <row r="34" spans="1:13" s="7" customFormat="1">
      <c r="A34" s="104"/>
      <c r="B34" s="105"/>
      <c r="C34" s="105"/>
      <c r="D34" s="4"/>
      <c r="E34" s="4"/>
      <c r="F34" s="5"/>
      <c r="G34" s="5"/>
      <c r="H34" s="106"/>
      <c r="I34" s="4"/>
      <c r="J34" s="4"/>
      <c r="K34" s="4"/>
      <c r="L34" s="4"/>
      <c r="M34" s="4"/>
    </row>
    <row r="35" spans="1:13" s="7" customFormat="1">
      <c r="A35" s="104"/>
      <c r="B35" s="105"/>
      <c r="C35" s="105"/>
      <c r="D35" s="4"/>
      <c r="E35" s="4"/>
      <c r="F35" s="5"/>
      <c r="G35" s="5"/>
      <c r="H35" s="106"/>
      <c r="I35" s="4"/>
      <c r="J35" s="4"/>
      <c r="K35" s="4"/>
      <c r="L35" s="4"/>
      <c r="M35" s="4"/>
    </row>
    <row r="36" spans="1:13" s="7" customFormat="1">
      <c r="A36" s="104"/>
      <c r="B36" s="105"/>
      <c r="C36" s="105"/>
      <c r="D36" s="4"/>
      <c r="E36" s="4"/>
      <c r="F36" s="5"/>
      <c r="G36" s="5"/>
      <c r="H36" s="106"/>
      <c r="I36" s="4"/>
      <c r="J36" s="4"/>
      <c r="K36" s="4"/>
      <c r="L36" s="4"/>
      <c r="M36" s="4"/>
    </row>
    <row r="37" spans="1:13" s="7" customFormat="1">
      <c r="A37" s="104"/>
      <c r="B37" s="105"/>
      <c r="C37" s="105"/>
      <c r="D37" s="4"/>
      <c r="E37" s="4"/>
      <c r="F37" s="5"/>
      <c r="G37" s="5"/>
      <c r="H37" s="106"/>
      <c r="I37" s="4"/>
      <c r="J37" s="4"/>
      <c r="K37" s="4"/>
      <c r="L37" s="4"/>
      <c r="M37" s="4"/>
    </row>
    <row r="38" spans="1:13" s="7" customFormat="1">
      <c r="A38" s="103"/>
      <c r="B38" s="105"/>
      <c r="C38" s="105"/>
      <c r="D38" s="4"/>
      <c r="E38" s="4"/>
      <c r="F38" s="5"/>
      <c r="G38" s="5"/>
      <c r="H38" s="106"/>
      <c r="I38" s="4"/>
      <c r="J38" s="4"/>
      <c r="K38" s="4"/>
      <c r="L38" s="4"/>
      <c r="M38" s="4"/>
    </row>
  </sheetData>
  <mergeCells count="6">
    <mergeCell ref="A21:F21"/>
    <mergeCell ref="A1:F1"/>
    <mergeCell ref="B14:C14"/>
    <mergeCell ref="D14:D15"/>
    <mergeCell ref="F14:F15"/>
    <mergeCell ref="A16:F16"/>
  </mergeCells>
  <conditionalFormatting sqref="D17:D20 D22">
    <cfRule type="expression" dxfId="0" priority="1" stopIfTrue="1">
      <formula>ISNUMBER(FIND("Aufschlag",#REF!))</formula>
    </cfRule>
  </conditionalFormatting>
  <pageMargins left="0.23622047244094491" right="0.23622047244094491" top="0.74803149606299213" bottom="0.74803149606299213" header="0.31496062992125984" footer="0.31496062992125984"/>
  <pageSetup paperSize="9" scale="91" orientation="portrait" r:id="rId1"/>
  <headerFooter>
    <oddFooter>&amp;L&amp;F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tabColor rgb="FF66FF33"/>
    <pageSetUpPr fitToPage="1"/>
  </sheetPr>
  <dimension ref="A1:M138"/>
  <sheetViews>
    <sheetView zoomScale="90" zoomScaleNormal="90" workbookViewId="0">
      <pane ySplit="14" topLeftCell="A15" activePane="bottomLeft" state="frozen"/>
      <selection activeCell="A28" sqref="A28"/>
      <selection pane="bottomLeft" activeCell="F51" sqref="F51"/>
    </sheetView>
  </sheetViews>
  <sheetFormatPr baseColWidth="10" defaultColWidth="10.140625" defaultRowHeight="12.75"/>
  <cols>
    <col min="1" max="1" width="10.140625" style="397"/>
    <col min="2" max="2" width="18.7109375" style="397" bestFit="1" customWidth="1"/>
    <col min="3" max="3" width="46.140625" style="398" bestFit="1" customWidth="1"/>
    <col min="4" max="4" width="90.42578125" style="396" bestFit="1" customWidth="1"/>
    <col min="5" max="5" width="44.5703125" style="396" bestFit="1" customWidth="1"/>
    <col min="6" max="6" width="24.85546875" style="399" bestFit="1" customWidth="1"/>
    <col min="7" max="7" width="19.7109375" style="399" bestFit="1" customWidth="1"/>
    <col min="8" max="16384" width="10.140625" style="396"/>
  </cols>
  <sheetData>
    <row r="1" spans="1:13" s="383" customFormat="1" ht="18">
      <c r="A1" s="400" t="s">
        <v>195</v>
      </c>
      <c r="B1" s="400"/>
      <c r="C1" s="401"/>
      <c r="D1" s="402"/>
      <c r="E1" s="402"/>
      <c r="F1" s="403"/>
      <c r="G1" s="404"/>
      <c r="H1" s="384"/>
    </row>
    <row r="2" spans="1:13" s="386" customFormat="1" ht="13.5" thickBot="1">
      <c r="A2" s="405"/>
      <c r="B2" s="405"/>
      <c r="C2" s="406"/>
      <c r="D2" s="407"/>
      <c r="E2" s="407"/>
      <c r="F2" s="408"/>
      <c r="G2" s="409"/>
      <c r="H2" s="385"/>
    </row>
    <row r="3" spans="1:13" s="386" customFormat="1">
      <c r="A3" s="410"/>
      <c r="B3" s="410"/>
      <c r="C3" s="411"/>
      <c r="D3" s="412"/>
      <c r="E3" s="412"/>
      <c r="F3" s="413"/>
      <c r="G3" s="414"/>
    </row>
    <row r="4" spans="1:13" s="212" customFormat="1">
      <c r="A4" s="415" t="s">
        <v>23</v>
      </c>
      <c r="B4" s="415"/>
      <c r="C4" s="416" t="str">
        <f>Deckblatt!B10</f>
        <v>Rahmenvertrag Lieferung
Werkzeug und C-Material</v>
      </c>
      <c r="D4" s="417"/>
      <c r="E4" s="418"/>
      <c r="F4" s="419" t="s">
        <v>18</v>
      </c>
      <c r="G4" s="420">
        <f>Deckblatt!C29</f>
        <v>46419</v>
      </c>
    </row>
    <row r="5" spans="1:13" s="212" customFormat="1">
      <c r="A5" s="209"/>
      <c r="B5" s="209"/>
      <c r="C5" s="209"/>
      <c r="D5" s="421"/>
      <c r="E5" s="421"/>
      <c r="F5" s="419" t="s">
        <v>19</v>
      </c>
      <c r="G5" s="420" t="str">
        <f>Deckblatt!C30</f>
        <v>Erstausstellung</v>
      </c>
    </row>
    <row r="6" spans="1:13" s="212" customFormat="1">
      <c r="A6" s="415" t="s">
        <v>24</v>
      </c>
      <c r="B6" s="415"/>
      <c r="C6" s="422" t="str">
        <f>Deckblatt!B13</f>
        <v>TEK2607042</v>
      </c>
      <c r="D6" s="423"/>
      <c r="E6" s="423"/>
      <c r="F6" s="419" t="s">
        <v>21</v>
      </c>
      <c r="G6" s="420">
        <f>Deckblatt!C31</f>
        <v>47879</v>
      </c>
    </row>
    <row r="7" spans="1:13" s="217" customFormat="1">
      <c r="A7" s="422"/>
      <c r="B7" s="422"/>
      <c r="C7" s="233"/>
      <c r="D7" s="421"/>
      <c r="E7" s="421"/>
      <c r="F7" s="216"/>
      <c r="G7" s="216"/>
      <c r="H7" s="389"/>
      <c r="I7" s="389"/>
    </row>
    <row r="8" spans="1:13" s="212" customFormat="1">
      <c r="A8" s="415" t="s">
        <v>25</v>
      </c>
      <c r="B8" s="415"/>
      <c r="C8" s="424" t="s">
        <v>26</v>
      </c>
      <c r="D8" s="425" t="str">
        <f>Deckblatt!B21</f>
        <v>cde</v>
      </c>
      <c r="E8" s="426"/>
      <c r="F8" s="427"/>
      <c r="G8" s="428"/>
    </row>
    <row r="9" spans="1:13" s="212" customFormat="1">
      <c r="A9" s="415"/>
      <c r="B9" s="415"/>
      <c r="C9" s="424" t="s">
        <v>27</v>
      </c>
      <c r="D9" s="425" t="str">
        <f>Deckblatt!B22</f>
        <v>xstraße</v>
      </c>
      <c r="E9" s="426"/>
      <c r="F9" s="427"/>
      <c r="G9" s="428"/>
    </row>
    <row r="10" spans="1:13" s="212" customFormat="1">
      <c r="A10" s="415"/>
      <c r="B10" s="415"/>
      <c r="C10" s="424" t="s">
        <v>28</v>
      </c>
      <c r="D10" s="425" t="str">
        <f>Deckblatt!B23</f>
        <v>xort</v>
      </c>
      <c r="E10" s="426"/>
      <c r="F10" s="427"/>
      <c r="G10" s="428"/>
    </row>
    <row r="11" spans="1:13" s="212" customFormat="1">
      <c r="A11" s="415" t="s">
        <v>29</v>
      </c>
      <c r="B11" s="415"/>
      <c r="C11" s="429" t="s">
        <v>30</v>
      </c>
      <c r="D11" s="425" t="str">
        <f>Deckblatt!C26</f>
        <v>xname</v>
      </c>
      <c r="E11" s="426"/>
      <c r="F11" s="427"/>
      <c r="G11" s="428"/>
      <c r="J11" s="390"/>
      <c r="K11" s="391"/>
      <c r="L11" s="390"/>
      <c r="M11" s="392"/>
    </row>
    <row r="12" spans="1:13" s="212" customFormat="1">
      <c r="A12" s="430"/>
      <c r="B12" s="430"/>
      <c r="C12" s="429" t="s">
        <v>31</v>
      </c>
      <c r="D12" s="425" t="str">
        <f>Deckblatt!C27</f>
        <v>xtelefon</v>
      </c>
      <c r="E12" s="426"/>
      <c r="F12" s="427"/>
      <c r="G12" s="428"/>
      <c r="J12" s="388"/>
      <c r="K12" s="388"/>
      <c r="L12" s="388"/>
      <c r="M12" s="388"/>
    </row>
    <row r="13" spans="1:13" s="383" customFormat="1" ht="13.5" thickBot="1">
      <c r="A13" s="403"/>
      <c r="B13" s="403"/>
      <c r="C13" s="431"/>
      <c r="D13" s="402"/>
      <c r="E13" s="402"/>
      <c r="F13" s="403"/>
      <c r="G13" s="403"/>
      <c r="H13" s="393"/>
    </row>
    <row r="14" spans="1:13" s="383" customFormat="1" ht="60.75" thickBot="1">
      <c r="A14" s="432" t="s">
        <v>32</v>
      </c>
      <c r="B14" s="432" t="s">
        <v>417</v>
      </c>
      <c r="C14" s="432" t="s">
        <v>418</v>
      </c>
      <c r="D14" s="432" t="s">
        <v>419</v>
      </c>
      <c r="E14" s="432" t="s">
        <v>633</v>
      </c>
      <c r="F14" s="432" t="s">
        <v>420</v>
      </c>
      <c r="G14" s="432" t="s">
        <v>421</v>
      </c>
    </row>
    <row r="15" spans="1:13" ht="15">
      <c r="A15" s="433">
        <v>1</v>
      </c>
      <c r="B15" s="434" t="s">
        <v>422</v>
      </c>
      <c r="C15" s="435" t="s">
        <v>423</v>
      </c>
      <c r="D15" s="435" t="s">
        <v>424</v>
      </c>
      <c r="E15" s="395"/>
      <c r="F15" s="296"/>
      <c r="G15" s="297">
        <v>0</v>
      </c>
    </row>
    <row r="16" spans="1:13" ht="15">
      <c r="A16" s="436">
        <v>2</v>
      </c>
      <c r="B16" s="434" t="s">
        <v>422</v>
      </c>
      <c r="C16" s="435" t="s">
        <v>423</v>
      </c>
      <c r="D16" s="435" t="s">
        <v>425</v>
      </c>
      <c r="E16" s="394"/>
      <c r="F16" s="298"/>
      <c r="G16" s="297">
        <v>0</v>
      </c>
    </row>
    <row r="17" spans="1:7" ht="15">
      <c r="A17" s="436">
        <v>3</v>
      </c>
      <c r="B17" s="434" t="s">
        <v>422</v>
      </c>
      <c r="C17" s="435" t="s">
        <v>426</v>
      </c>
      <c r="D17" s="435" t="s">
        <v>427</v>
      </c>
      <c r="E17" s="394"/>
      <c r="F17" s="298"/>
      <c r="G17" s="297">
        <v>0</v>
      </c>
    </row>
    <row r="18" spans="1:7" ht="15">
      <c r="A18" s="436">
        <v>4</v>
      </c>
      <c r="B18" s="434" t="s">
        <v>422</v>
      </c>
      <c r="C18" s="435" t="s">
        <v>428</v>
      </c>
      <c r="D18" s="435" t="s">
        <v>429</v>
      </c>
      <c r="E18" s="394"/>
      <c r="F18" s="298"/>
      <c r="G18" s="297">
        <v>0</v>
      </c>
    </row>
    <row r="19" spans="1:7" ht="15">
      <c r="A19" s="433">
        <v>5</v>
      </c>
      <c r="B19" s="434" t="s">
        <v>422</v>
      </c>
      <c r="C19" s="435" t="s">
        <v>423</v>
      </c>
      <c r="D19" s="435" t="s">
        <v>430</v>
      </c>
      <c r="E19" s="394"/>
      <c r="F19" s="298"/>
      <c r="G19" s="297">
        <v>0</v>
      </c>
    </row>
    <row r="20" spans="1:7" ht="15">
      <c r="A20" s="436">
        <v>6</v>
      </c>
      <c r="B20" s="434" t="s">
        <v>422</v>
      </c>
      <c r="C20" s="435" t="s">
        <v>431</v>
      </c>
      <c r="D20" s="435" t="s">
        <v>432</v>
      </c>
      <c r="E20" s="394"/>
      <c r="F20" s="298"/>
      <c r="G20" s="297">
        <v>0</v>
      </c>
    </row>
    <row r="21" spans="1:7" ht="15">
      <c r="A21" s="436">
        <v>7</v>
      </c>
      <c r="B21" s="434" t="s">
        <v>422</v>
      </c>
      <c r="C21" s="435" t="s">
        <v>433</v>
      </c>
      <c r="D21" s="435" t="s">
        <v>434</v>
      </c>
      <c r="E21" s="394"/>
      <c r="F21" s="298"/>
      <c r="G21" s="297">
        <v>0</v>
      </c>
    </row>
    <row r="22" spans="1:7" ht="15">
      <c r="A22" s="436">
        <v>8</v>
      </c>
      <c r="B22" s="434" t="s">
        <v>422</v>
      </c>
      <c r="C22" s="435" t="s">
        <v>435</v>
      </c>
      <c r="D22" s="435" t="s">
        <v>436</v>
      </c>
      <c r="E22" s="394"/>
      <c r="F22" s="298"/>
      <c r="G22" s="297">
        <v>0</v>
      </c>
    </row>
    <row r="23" spans="1:7" ht="15">
      <c r="A23" s="433">
        <v>9</v>
      </c>
      <c r="B23" s="434" t="s">
        <v>422</v>
      </c>
      <c r="C23" s="435" t="s">
        <v>433</v>
      </c>
      <c r="D23" s="435" t="s">
        <v>437</v>
      </c>
      <c r="E23" s="394"/>
      <c r="F23" s="298"/>
      <c r="G23" s="297">
        <v>0</v>
      </c>
    </row>
    <row r="24" spans="1:7" ht="15">
      <c r="A24" s="436">
        <v>10</v>
      </c>
      <c r="B24" s="434" t="s">
        <v>422</v>
      </c>
      <c r="C24" s="435" t="s">
        <v>438</v>
      </c>
      <c r="D24" s="435" t="s">
        <v>439</v>
      </c>
      <c r="E24" s="394"/>
      <c r="F24" s="298"/>
      <c r="G24" s="297">
        <v>0</v>
      </c>
    </row>
    <row r="25" spans="1:7" ht="15">
      <c r="A25" s="436">
        <v>11</v>
      </c>
      <c r="B25" s="434" t="s">
        <v>422</v>
      </c>
      <c r="C25" s="435" t="s">
        <v>440</v>
      </c>
      <c r="D25" s="435" t="s">
        <v>441</v>
      </c>
      <c r="E25" s="394"/>
      <c r="F25" s="298"/>
      <c r="G25" s="297">
        <v>0</v>
      </c>
    </row>
    <row r="26" spans="1:7" ht="15">
      <c r="A26" s="436">
        <v>12</v>
      </c>
      <c r="B26" s="434" t="s">
        <v>422</v>
      </c>
      <c r="C26" s="435" t="s">
        <v>442</v>
      </c>
      <c r="D26" s="435" t="s">
        <v>443</v>
      </c>
      <c r="E26" s="394"/>
      <c r="F26" s="298"/>
      <c r="G26" s="297">
        <v>0</v>
      </c>
    </row>
    <row r="27" spans="1:7" ht="15">
      <c r="A27" s="433">
        <v>13</v>
      </c>
      <c r="B27" s="434" t="s">
        <v>422</v>
      </c>
      <c r="C27" s="435" t="s">
        <v>444</v>
      </c>
      <c r="D27" s="435" t="s">
        <v>445</v>
      </c>
      <c r="E27" s="394"/>
      <c r="F27" s="298"/>
      <c r="G27" s="297">
        <v>0</v>
      </c>
    </row>
    <row r="28" spans="1:7" ht="15">
      <c r="A28" s="436">
        <v>14</v>
      </c>
      <c r="B28" s="434" t="s">
        <v>422</v>
      </c>
      <c r="C28" s="435" t="s">
        <v>446</v>
      </c>
      <c r="D28" s="435" t="s">
        <v>447</v>
      </c>
      <c r="E28" s="394"/>
      <c r="F28" s="298"/>
      <c r="G28" s="297">
        <v>0</v>
      </c>
    </row>
    <row r="29" spans="1:7" ht="15">
      <c r="A29" s="436">
        <v>15</v>
      </c>
      <c r="B29" s="434" t="s">
        <v>422</v>
      </c>
      <c r="C29" s="435" t="s">
        <v>448</v>
      </c>
      <c r="D29" s="435" t="s">
        <v>449</v>
      </c>
      <c r="E29" s="394"/>
      <c r="F29" s="298"/>
      <c r="G29" s="297">
        <v>0</v>
      </c>
    </row>
    <row r="30" spans="1:7" ht="15">
      <c r="A30" s="436">
        <v>16</v>
      </c>
      <c r="B30" s="434" t="s">
        <v>422</v>
      </c>
      <c r="C30" s="435" t="s">
        <v>450</v>
      </c>
      <c r="D30" s="435" t="s">
        <v>451</v>
      </c>
      <c r="E30" s="394"/>
      <c r="F30" s="298"/>
      <c r="G30" s="297">
        <v>0</v>
      </c>
    </row>
    <row r="31" spans="1:7" ht="15">
      <c r="A31" s="433">
        <v>17</v>
      </c>
      <c r="B31" s="434" t="s">
        <v>422</v>
      </c>
      <c r="C31" s="435" t="s">
        <v>452</v>
      </c>
      <c r="D31" s="435" t="s">
        <v>453</v>
      </c>
      <c r="E31" s="394"/>
      <c r="F31" s="298"/>
      <c r="G31" s="297">
        <v>0</v>
      </c>
    </row>
    <row r="32" spans="1:7" ht="15">
      <c r="A32" s="436">
        <v>18</v>
      </c>
      <c r="B32" s="434" t="s">
        <v>422</v>
      </c>
      <c r="C32" s="435" t="s">
        <v>454</v>
      </c>
      <c r="D32" s="435" t="s">
        <v>455</v>
      </c>
      <c r="E32" s="394"/>
      <c r="F32" s="298"/>
      <c r="G32" s="297">
        <v>0</v>
      </c>
    </row>
    <row r="33" spans="1:7" ht="15">
      <c r="A33" s="436">
        <v>19</v>
      </c>
      <c r="B33" s="434" t="s">
        <v>422</v>
      </c>
      <c r="C33" s="435" t="s">
        <v>456</v>
      </c>
      <c r="D33" s="435" t="s">
        <v>457</v>
      </c>
      <c r="E33" s="394"/>
      <c r="F33" s="298"/>
      <c r="G33" s="297">
        <v>0</v>
      </c>
    </row>
    <row r="34" spans="1:7" ht="15">
      <c r="A34" s="436">
        <v>20</v>
      </c>
      <c r="B34" s="434" t="s">
        <v>422</v>
      </c>
      <c r="C34" s="435" t="s">
        <v>440</v>
      </c>
      <c r="D34" s="435" t="s">
        <v>458</v>
      </c>
      <c r="E34" s="394"/>
      <c r="F34" s="298"/>
      <c r="G34" s="297">
        <v>0</v>
      </c>
    </row>
    <row r="35" spans="1:7" ht="15">
      <c r="A35" s="433">
        <v>21</v>
      </c>
      <c r="B35" s="434" t="s">
        <v>422</v>
      </c>
      <c r="C35" s="435" t="s">
        <v>459</v>
      </c>
      <c r="D35" s="435" t="s">
        <v>460</v>
      </c>
      <c r="E35" s="394"/>
      <c r="F35" s="298"/>
      <c r="G35" s="297">
        <v>0</v>
      </c>
    </row>
    <row r="36" spans="1:7" ht="15">
      <c r="A36" s="436">
        <v>22</v>
      </c>
      <c r="B36" s="434" t="s">
        <v>422</v>
      </c>
      <c r="C36" s="435" t="s">
        <v>461</v>
      </c>
      <c r="D36" s="435" t="s">
        <v>462</v>
      </c>
      <c r="E36" s="394"/>
      <c r="F36" s="298"/>
      <c r="G36" s="297">
        <v>0</v>
      </c>
    </row>
    <row r="37" spans="1:7" ht="15">
      <c r="A37" s="436">
        <v>23</v>
      </c>
      <c r="B37" s="434" t="s">
        <v>422</v>
      </c>
      <c r="C37" s="435" t="s">
        <v>463</v>
      </c>
      <c r="D37" s="435" t="s">
        <v>464</v>
      </c>
      <c r="E37" s="394"/>
      <c r="F37" s="298"/>
      <c r="G37" s="297">
        <v>0</v>
      </c>
    </row>
    <row r="38" spans="1:7" ht="15">
      <c r="A38" s="436">
        <v>24</v>
      </c>
      <c r="B38" s="434" t="s">
        <v>422</v>
      </c>
      <c r="C38" s="435" t="s">
        <v>465</v>
      </c>
      <c r="D38" s="435" t="s">
        <v>466</v>
      </c>
      <c r="E38" s="394"/>
      <c r="F38" s="298"/>
      <c r="G38" s="297">
        <v>0</v>
      </c>
    </row>
    <row r="39" spans="1:7" ht="15">
      <c r="A39" s="433">
        <v>25</v>
      </c>
      <c r="B39" s="434" t="s">
        <v>422</v>
      </c>
      <c r="C39" s="435" t="s">
        <v>467</v>
      </c>
      <c r="D39" s="435" t="s">
        <v>468</v>
      </c>
      <c r="E39" s="394"/>
      <c r="F39" s="298"/>
      <c r="G39" s="297">
        <v>0</v>
      </c>
    </row>
    <row r="40" spans="1:7" ht="15">
      <c r="A40" s="436">
        <v>26</v>
      </c>
      <c r="B40" s="434" t="s">
        <v>422</v>
      </c>
      <c r="C40" s="435" t="s">
        <v>467</v>
      </c>
      <c r="D40" s="435" t="s">
        <v>469</v>
      </c>
      <c r="E40" s="394"/>
      <c r="F40" s="298"/>
      <c r="G40" s="297">
        <v>0</v>
      </c>
    </row>
    <row r="41" spans="1:7" ht="15">
      <c r="A41" s="436">
        <v>27</v>
      </c>
      <c r="B41" s="434" t="s">
        <v>422</v>
      </c>
      <c r="C41" s="435" t="s">
        <v>470</v>
      </c>
      <c r="D41" s="435" t="s">
        <v>471</v>
      </c>
      <c r="E41" s="394"/>
      <c r="F41" s="298"/>
      <c r="G41" s="297">
        <v>0</v>
      </c>
    </row>
    <row r="42" spans="1:7" ht="15">
      <c r="A42" s="436">
        <v>28</v>
      </c>
      <c r="B42" s="434" t="s">
        <v>422</v>
      </c>
      <c r="C42" s="435" t="s">
        <v>472</v>
      </c>
      <c r="D42" s="435" t="s">
        <v>473</v>
      </c>
      <c r="E42" s="394"/>
      <c r="F42" s="298"/>
      <c r="G42" s="297">
        <v>0</v>
      </c>
    </row>
    <row r="43" spans="1:7" ht="15">
      <c r="A43" s="433">
        <v>29</v>
      </c>
      <c r="B43" s="434" t="s">
        <v>422</v>
      </c>
      <c r="C43" s="435" t="s">
        <v>474</v>
      </c>
      <c r="D43" s="435" t="s">
        <v>475</v>
      </c>
      <c r="E43" s="394"/>
      <c r="F43" s="298"/>
      <c r="G43" s="297">
        <v>0</v>
      </c>
    </row>
    <row r="44" spans="1:7" ht="15">
      <c r="A44" s="436">
        <v>30</v>
      </c>
      <c r="B44" s="434" t="s">
        <v>422</v>
      </c>
      <c r="C44" s="435" t="s">
        <v>476</v>
      </c>
      <c r="D44" s="435" t="s">
        <v>477</v>
      </c>
      <c r="E44" s="394"/>
      <c r="F44" s="298"/>
      <c r="G44" s="297">
        <v>0</v>
      </c>
    </row>
    <row r="45" spans="1:7" ht="15">
      <c r="A45" s="436">
        <v>31</v>
      </c>
      <c r="B45" s="434" t="s">
        <v>422</v>
      </c>
      <c r="C45" s="435" t="s">
        <v>478</v>
      </c>
      <c r="D45" s="435" t="s">
        <v>479</v>
      </c>
      <c r="E45" s="394"/>
      <c r="F45" s="298"/>
      <c r="G45" s="297">
        <v>0</v>
      </c>
    </row>
    <row r="46" spans="1:7" ht="15">
      <c r="A46" s="436">
        <v>32</v>
      </c>
      <c r="B46" s="434" t="s">
        <v>422</v>
      </c>
      <c r="C46" s="435" t="s">
        <v>480</v>
      </c>
      <c r="D46" s="435" t="s">
        <v>481</v>
      </c>
      <c r="E46" s="394"/>
      <c r="F46" s="298"/>
      <c r="G46" s="297">
        <v>0</v>
      </c>
    </row>
    <row r="47" spans="1:7" ht="15">
      <c r="A47" s="433">
        <v>33</v>
      </c>
      <c r="B47" s="434" t="s">
        <v>422</v>
      </c>
      <c r="C47" s="435" t="s">
        <v>482</v>
      </c>
      <c r="D47" s="435" t="s">
        <v>483</v>
      </c>
      <c r="E47" s="394"/>
      <c r="F47" s="298"/>
      <c r="G47" s="297">
        <v>0</v>
      </c>
    </row>
    <row r="48" spans="1:7" ht="15">
      <c r="A48" s="436">
        <v>34</v>
      </c>
      <c r="B48" s="434" t="s">
        <v>422</v>
      </c>
      <c r="C48" s="435" t="s">
        <v>484</v>
      </c>
      <c r="D48" s="435" t="s">
        <v>485</v>
      </c>
      <c r="E48" s="394"/>
      <c r="F48" s="298"/>
      <c r="G48" s="297">
        <v>0</v>
      </c>
    </row>
    <row r="49" spans="1:7" ht="15">
      <c r="A49" s="436">
        <v>35</v>
      </c>
      <c r="B49" s="434" t="s">
        <v>422</v>
      </c>
      <c r="C49" s="435" t="s">
        <v>486</v>
      </c>
      <c r="D49" s="435" t="s">
        <v>487</v>
      </c>
      <c r="E49" s="394"/>
      <c r="F49" s="298"/>
      <c r="G49" s="297">
        <v>0</v>
      </c>
    </row>
    <row r="50" spans="1:7" ht="15">
      <c r="A50" s="436">
        <v>36</v>
      </c>
      <c r="B50" s="434" t="s">
        <v>422</v>
      </c>
      <c r="C50" s="435" t="s">
        <v>488</v>
      </c>
      <c r="D50" s="435" t="s">
        <v>489</v>
      </c>
      <c r="E50" s="394"/>
      <c r="F50" s="298"/>
      <c r="G50" s="297">
        <v>0</v>
      </c>
    </row>
    <row r="51" spans="1:7" ht="15">
      <c r="A51" s="433">
        <v>37</v>
      </c>
      <c r="B51" s="434" t="s">
        <v>422</v>
      </c>
      <c r="C51" s="435" t="s">
        <v>490</v>
      </c>
      <c r="D51" s="435" t="s">
        <v>491</v>
      </c>
      <c r="E51" s="394"/>
      <c r="F51" s="298"/>
      <c r="G51" s="297">
        <v>0</v>
      </c>
    </row>
    <row r="52" spans="1:7" ht="15">
      <c r="A52" s="436">
        <v>38</v>
      </c>
      <c r="B52" s="434" t="s">
        <v>422</v>
      </c>
      <c r="C52" s="435" t="s">
        <v>492</v>
      </c>
      <c r="D52" s="435" t="s">
        <v>493</v>
      </c>
      <c r="E52" s="394"/>
      <c r="F52" s="298"/>
      <c r="G52" s="297">
        <v>0</v>
      </c>
    </row>
    <row r="53" spans="1:7" ht="15">
      <c r="A53" s="436">
        <v>39</v>
      </c>
      <c r="B53" s="434" t="s">
        <v>422</v>
      </c>
      <c r="C53" s="435" t="s">
        <v>494</v>
      </c>
      <c r="D53" s="435" t="s">
        <v>495</v>
      </c>
      <c r="E53" s="394"/>
      <c r="F53" s="298"/>
      <c r="G53" s="297">
        <v>0</v>
      </c>
    </row>
    <row r="54" spans="1:7" ht="15">
      <c r="A54" s="436">
        <v>40</v>
      </c>
      <c r="B54" s="434" t="s">
        <v>422</v>
      </c>
      <c r="C54" s="435" t="s">
        <v>496</v>
      </c>
      <c r="D54" s="435" t="s">
        <v>497</v>
      </c>
      <c r="E54" s="394"/>
      <c r="F54" s="298"/>
      <c r="G54" s="297">
        <v>0</v>
      </c>
    </row>
    <row r="55" spans="1:7" ht="15">
      <c r="A55" s="433">
        <v>41</v>
      </c>
      <c r="B55" s="434" t="s">
        <v>422</v>
      </c>
      <c r="C55" s="435" t="s">
        <v>498</v>
      </c>
      <c r="D55" s="435" t="s">
        <v>499</v>
      </c>
      <c r="E55" s="394"/>
      <c r="F55" s="298"/>
      <c r="G55" s="297">
        <v>0</v>
      </c>
    </row>
    <row r="56" spans="1:7" ht="15">
      <c r="A56" s="436">
        <v>42</v>
      </c>
      <c r="B56" s="434" t="s">
        <v>422</v>
      </c>
      <c r="C56" s="435" t="s">
        <v>500</v>
      </c>
      <c r="D56" s="435" t="s">
        <v>501</v>
      </c>
      <c r="E56" s="394"/>
      <c r="F56" s="298"/>
      <c r="G56" s="297">
        <v>0</v>
      </c>
    </row>
    <row r="57" spans="1:7" ht="15">
      <c r="A57" s="436">
        <v>43</v>
      </c>
      <c r="B57" s="434" t="s">
        <v>422</v>
      </c>
      <c r="C57" s="435" t="s">
        <v>502</v>
      </c>
      <c r="D57" s="435" t="s">
        <v>503</v>
      </c>
      <c r="E57" s="394"/>
      <c r="F57" s="298"/>
      <c r="G57" s="297">
        <v>0</v>
      </c>
    </row>
    <row r="58" spans="1:7" ht="15">
      <c r="A58" s="436">
        <v>44</v>
      </c>
      <c r="B58" s="434" t="s">
        <v>422</v>
      </c>
      <c r="C58" s="435" t="s">
        <v>504</v>
      </c>
      <c r="D58" s="435" t="s">
        <v>505</v>
      </c>
      <c r="E58" s="394"/>
      <c r="F58" s="298"/>
      <c r="G58" s="297">
        <v>0</v>
      </c>
    </row>
    <row r="59" spans="1:7" ht="15">
      <c r="A59" s="433">
        <v>45</v>
      </c>
      <c r="B59" s="434" t="s">
        <v>422</v>
      </c>
      <c r="C59" s="435" t="s">
        <v>476</v>
      </c>
      <c r="D59" s="435" t="s">
        <v>506</v>
      </c>
      <c r="E59" s="394"/>
      <c r="F59" s="298"/>
      <c r="G59" s="297">
        <v>0</v>
      </c>
    </row>
    <row r="60" spans="1:7" ht="15">
      <c r="A60" s="436">
        <v>46</v>
      </c>
      <c r="B60" s="434" t="s">
        <v>422</v>
      </c>
      <c r="C60" s="435" t="s">
        <v>507</v>
      </c>
      <c r="D60" s="435" t="s">
        <v>508</v>
      </c>
      <c r="E60" s="394"/>
      <c r="F60" s="298"/>
      <c r="G60" s="297">
        <v>0</v>
      </c>
    </row>
    <row r="61" spans="1:7" ht="15">
      <c r="A61" s="436">
        <v>47</v>
      </c>
      <c r="B61" s="434" t="s">
        <v>422</v>
      </c>
      <c r="C61" s="435" t="s">
        <v>463</v>
      </c>
      <c r="D61" s="435" t="s">
        <v>509</v>
      </c>
      <c r="E61" s="394"/>
      <c r="F61" s="298"/>
      <c r="G61" s="297">
        <v>0</v>
      </c>
    </row>
    <row r="62" spans="1:7" ht="15">
      <c r="A62" s="436">
        <v>48</v>
      </c>
      <c r="B62" s="434" t="s">
        <v>422</v>
      </c>
      <c r="C62" s="435" t="s">
        <v>510</v>
      </c>
      <c r="D62" s="435" t="s">
        <v>511</v>
      </c>
      <c r="E62" s="394"/>
      <c r="F62" s="298"/>
      <c r="G62" s="297">
        <v>0</v>
      </c>
    </row>
    <row r="63" spans="1:7" ht="15">
      <c r="A63" s="433">
        <v>49</v>
      </c>
      <c r="B63" s="434" t="s">
        <v>422</v>
      </c>
      <c r="C63" s="435" t="s">
        <v>512</v>
      </c>
      <c r="D63" s="435" t="s">
        <v>513</v>
      </c>
      <c r="E63" s="394"/>
      <c r="F63" s="298"/>
      <c r="G63" s="297">
        <v>0</v>
      </c>
    </row>
    <row r="64" spans="1:7" ht="15">
      <c r="A64" s="436">
        <v>50</v>
      </c>
      <c r="B64" s="434" t="s">
        <v>422</v>
      </c>
      <c r="C64" s="435" t="s">
        <v>514</v>
      </c>
      <c r="D64" s="435" t="s">
        <v>515</v>
      </c>
      <c r="E64" s="394"/>
      <c r="F64" s="298"/>
      <c r="G64" s="297">
        <v>0</v>
      </c>
    </row>
    <row r="65" spans="1:7" ht="15">
      <c r="A65" s="436">
        <v>51</v>
      </c>
      <c r="B65" s="434" t="s">
        <v>422</v>
      </c>
      <c r="C65" s="435" t="s">
        <v>516</v>
      </c>
      <c r="D65" s="435" t="s">
        <v>517</v>
      </c>
      <c r="E65" s="394"/>
      <c r="F65" s="298"/>
      <c r="G65" s="297">
        <v>0</v>
      </c>
    </row>
    <row r="66" spans="1:7" ht="15">
      <c r="A66" s="436">
        <v>52</v>
      </c>
      <c r="B66" s="434" t="s">
        <v>422</v>
      </c>
      <c r="C66" s="435" t="s">
        <v>518</v>
      </c>
      <c r="D66" s="435" t="s">
        <v>519</v>
      </c>
      <c r="E66" s="394"/>
      <c r="F66" s="298"/>
      <c r="G66" s="297">
        <v>0</v>
      </c>
    </row>
    <row r="67" spans="1:7" ht="15">
      <c r="A67" s="433">
        <v>53</v>
      </c>
      <c r="B67" s="434" t="s">
        <v>422</v>
      </c>
      <c r="C67" s="435" t="s">
        <v>520</v>
      </c>
      <c r="D67" s="435" t="s">
        <v>521</v>
      </c>
      <c r="E67" s="394"/>
      <c r="F67" s="298"/>
      <c r="G67" s="297">
        <v>0</v>
      </c>
    </row>
    <row r="68" spans="1:7" ht="15">
      <c r="A68" s="436">
        <v>54</v>
      </c>
      <c r="B68" s="434" t="s">
        <v>422</v>
      </c>
      <c r="C68" s="435" t="s">
        <v>522</v>
      </c>
      <c r="D68" s="435" t="s">
        <v>523</v>
      </c>
      <c r="E68" s="394"/>
      <c r="F68" s="298"/>
      <c r="G68" s="297">
        <v>0</v>
      </c>
    </row>
    <row r="69" spans="1:7" ht="15">
      <c r="A69" s="436">
        <v>55</v>
      </c>
      <c r="B69" s="434" t="s">
        <v>422</v>
      </c>
      <c r="C69" s="435" t="s">
        <v>524</v>
      </c>
      <c r="D69" s="435" t="s">
        <v>525</v>
      </c>
      <c r="E69" s="394"/>
      <c r="F69" s="298"/>
      <c r="G69" s="297">
        <v>0</v>
      </c>
    </row>
    <row r="70" spans="1:7" ht="15">
      <c r="A70" s="436">
        <v>56</v>
      </c>
      <c r="B70" s="434" t="s">
        <v>422</v>
      </c>
      <c r="C70" s="435" t="s">
        <v>526</v>
      </c>
      <c r="D70" s="435" t="s">
        <v>527</v>
      </c>
      <c r="E70" s="394"/>
      <c r="F70" s="298"/>
      <c r="G70" s="297">
        <v>0</v>
      </c>
    </row>
    <row r="71" spans="1:7" ht="15">
      <c r="A71" s="433">
        <v>57</v>
      </c>
      <c r="B71" s="434" t="s">
        <v>422</v>
      </c>
      <c r="C71" s="435" t="s">
        <v>528</v>
      </c>
      <c r="D71" s="435" t="s">
        <v>529</v>
      </c>
      <c r="E71" s="394"/>
      <c r="F71" s="298"/>
      <c r="G71" s="297">
        <v>0</v>
      </c>
    </row>
    <row r="72" spans="1:7" ht="15">
      <c r="A72" s="436">
        <v>58</v>
      </c>
      <c r="B72" s="434" t="s">
        <v>422</v>
      </c>
      <c r="C72" s="435" t="s">
        <v>530</v>
      </c>
      <c r="D72" s="435" t="s">
        <v>531</v>
      </c>
      <c r="E72" s="394"/>
      <c r="F72" s="298"/>
      <c r="G72" s="297">
        <v>0</v>
      </c>
    </row>
    <row r="73" spans="1:7" ht="15">
      <c r="A73" s="436">
        <v>59</v>
      </c>
      <c r="B73" s="434" t="s">
        <v>422</v>
      </c>
      <c r="C73" s="435" t="s">
        <v>532</v>
      </c>
      <c r="D73" s="435" t="s">
        <v>533</v>
      </c>
      <c r="E73" s="394"/>
      <c r="F73" s="298"/>
      <c r="G73" s="297">
        <v>0</v>
      </c>
    </row>
    <row r="74" spans="1:7" ht="15">
      <c r="A74" s="436">
        <v>60</v>
      </c>
      <c r="B74" s="434" t="s">
        <v>422</v>
      </c>
      <c r="C74" s="435" t="s">
        <v>534</v>
      </c>
      <c r="D74" s="435" t="s">
        <v>535</v>
      </c>
      <c r="E74" s="394"/>
      <c r="F74" s="298"/>
      <c r="G74" s="297">
        <v>0</v>
      </c>
    </row>
    <row r="75" spans="1:7" ht="15">
      <c r="A75" s="433">
        <v>61</v>
      </c>
      <c r="B75" s="434" t="s">
        <v>422</v>
      </c>
      <c r="C75" s="435" t="s">
        <v>536</v>
      </c>
      <c r="D75" s="435" t="s">
        <v>537</v>
      </c>
      <c r="E75" s="394"/>
      <c r="F75" s="298"/>
      <c r="G75" s="297">
        <v>0</v>
      </c>
    </row>
    <row r="76" spans="1:7" ht="15">
      <c r="A76" s="436">
        <v>62</v>
      </c>
      <c r="B76" s="434" t="s">
        <v>422</v>
      </c>
      <c r="C76" s="435" t="s">
        <v>538</v>
      </c>
      <c r="D76" s="435" t="s">
        <v>539</v>
      </c>
      <c r="E76" s="394"/>
      <c r="F76" s="298"/>
      <c r="G76" s="297">
        <v>0</v>
      </c>
    </row>
    <row r="77" spans="1:7" ht="15">
      <c r="A77" s="436">
        <v>63</v>
      </c>
      <c r="B77" s="434" t="s">
        <v>422</v>
      </c>
      <c r="C77" s="435" t="s">
        <v>540</v>
      </c>
      <c r="D77" s="435" t="s">
        <v>541</v>
      </c>
      <c r="E77" s="394"/>
      <c r="F77" s="298"/>
      <c r="G77" s="297">
        <v>0</v>
      </c>
    </row>
    <row r="78" spans="1:7" ht="15">
      <c r="A78" s="436">
        <v>64</v>
      </c>
      <c r="B78" s="434" t="s">
        <v>422</v>
      </c>
      <c r="C78" s="435" t="s">
        <v>542</v>
      </c>
      <c r="D78" s="435" t="s">
        <v>543</v>
      </c>
      <c r="E78" s="394"/>
      <c r="F78" s="298"/>
      <c r="G78" s="297">
        <v>0</v>
      </c>
    </row>
    <row r="79" spans="1:7" ht="15">
      <c r="A79" s="433">
        <v>65</v>
      </c>
      <c r="B79" s="434" t="s">
        <v>422</v>
      </c>
      <c r="C79" s="435" t="s">
        <v>544</v>
      </c>
      <c r="D79" s="435" t="s">
        <v>545</v>
      </c>
      <c r="E79" s="394"/>
      <c r="F79" s="298"/>
      <c r="G79" s="297">
        <v>0</v>
      </c>
    </row>
    <row r="80" spans="1:7" ht="15">
      <c r="A80" s="436">
        <v>66</v>
      </c>
      <c r="B80" s="434" t="s">
        <v>422</v>
      </c>
      <c r="C80" s="435" t="s">
        <v>546</v>
      </c>
      <c r="D80" s="435" t="s">
        <v>547</v>
      </c>
      <c r="E80" s="394"/>
      <c r="F80" s="298"/>
      <c r="G80" s="297">
        <v>0</v>
      </c>
    </row>
    <row r="81" spans="1:7" ht="15">
      <c r="A81" s="436">
        <v>67</v>
      </c>
      <c r="B81" s="434" t="s">
        <v>422</v>
      </c>
      <c r="C81" s="435" t="s">
        <v>548</v>
      </c>
      <c r="D81" s="435" t="s">
        <v>549</v>
      </c>
      <c r="E81" s="394"/>
      <c r="F81" s="298"/>
      <c r="G81" s="297">
        <v>0</v>
      </c>
    </row>
    <row r="82" spans="1:7" ht="15">
      <c r="A82" s="436">
        <v>68</v>
      </c>
      <c r="B82" s="434" t="s">
        <v>422</v>
      </c>
      <c r="C82" s="435" t="s">
        <v>550</v>
      </c>
      <c r="D82" s="435" t="s">
        <v>551</v>
      </c>
      <c r="E82" s="394"/>
      <c r="F82" s="298"/>
      <c r="G82" s="297">
        <v>0</v>
      </c>
    </row>
    <row r="83" spans="1:7" ht="15">
      <c r="A83" s="433">
        <v>69</v>
      </c>
      <c r="B83" s="434" t="s">
        <v>422</v>
      </c>
      <c r="C83" s="435" t="s">
        <v>552</v>
      </c>
      <c r="D83" s="435" t="s">
        <v>553</v>
      </c>
      <c r="E83" s="394"/>
      <c r="F83" s="298"/>
      <c r="G83" s="297">
        <v>0</v>
      </c>
    </row>
    <row r="84" spans="1:7" ht="15">
      <c r="A84" s="436">
        <v>70</v>
      </c>
      <c r="B84" s="434" t="s">
        <v>422</v>
      </c>
      <c r="C84" s="435" t="s">
        <v>554</v>
      </c>
      <c r="D84" s="435" t="s">
        <v>555</v>
      </c>
      <c r="E84" s="394"/>
      <c r="F84" s="298"/>
      <c r="G84" s="297">
        <v>0</v>
      </c>
    </row>
    <row r="85" spans="1:7" ht="15">
      <c r="A85" s="436">
        <v>71</v>
      </c>
      <c r="B85" s="434" t="s">
        <v>422</v>
      </c>
      <c r="C85" s="435" t="s">
        <v>556</v>
      </c>
      <c r="D85" s="435" t="s">
        <v>557</v>
      </c>
      <c r="E85" s="394"/>
      <c r="F85" s="298"/>
      <c r="G85" s="297">
        <v>0</v>
      </c>
    </row>
    <row r="86" spans="1:7" ht="15">
      <c r="A86" s="436">
        <v>72</v>
      </c>
      <c r="B86" s="434" t="s">
        <v>422</v>
      </c>
      <c r="C86" s="435" t="s">
        <v>558</v>
      </c>
      <c r="D86" s="435" t="s">
        <v>559</v>
      </c>
      <c r="E86" s="394"/>
      <c r="F86" s="298"/>
      <c r="G86" s="297">
        <v>0</v>
      </c>
    </row>
    <row r="87" spans="1:7" ht="15">
      <c r="A87" s="433">
        <v>73</v>
      </c>
      <c r="B87" s="434" t="s">
        <v>422</v>
      </c>
      <c r="C87" s="435" t="s">
        <v>560</v>
      </c>
      <c r="D87" s="435" t="s">
        <v>561</v>
      </c>
      <c r="E87" s="394"/>
      <c r="F87" s="298"/>
      <c r="G87" s="297">
        <v>0</v>
      </c>
    </row>
    <row r="88" spans="1:7" ht="15">
      <c r="A88" s="436">
        <v>74</v>
      </c>
      <c r="B88" s="434" t="s">
        <v>422</v>
      </c>
      <c r="C88" s="435" t="s">
        <v>562</v>
      </c>
      <c r="D88" s="435" t="s">
        <v>563</v>
      </c>
      <c r="E88" s="394"/>
      <c r="F88" s="298"/>
      <c r="G88" s="297">
        <v>0</v>
      </c>
    </row>
    <row r="89" spans="1:7" ht="15">
      <c r="A89" s="436">
        <v>75</v>
      </c>
      <c r="B89" s="434" t="s">
        <v>422</v>
      </c>
      <c r="C89" s="435" t="s">
        <v>564</v>
      </c>
      <c r="D89" s="435" t="s">
        <v>565</v>
      </c>
      <c r="E89" s="394"/>
      <c r="F89" s="298"/>
      <c r="G89" s="297">
        <v>0</v>
      </c>
    </row>
    <row r="90" spans="1:7" ht="15">
      <c r="A90" s="436">
        <v>76</v>
      </c>
      <c r="B90" s="434" t="s">
        <v>422</v>
      </c>
      <c r="C90" s="435" t="s">
        <v>566</v>
      </c>
      <c r="D90" s="435" t="s">
        <v>567</v>
      </c>
      <c r="E90" s="394"/>
      <c r="F90" s="298"/>
      <c r="G90" s="297">
        <v>0</v>
      </c>
    </row>
    <row r="91" spans="1:7" ht="15">
      <c r="A91" s="433">
        <v>77</v>
      </c>
      <c r="B91" s="434" t="s">
        <v>422</v>
      </c>
      <c r="C91" s="435" t="s">
        <v>568</v>
      </c>
      <c r="D91" s="435" t="s">
        <v>569</v>
      </c>
      <c r="E91" s="394"/>
      <c r="F91" s="298"/>
      <c r="G91" s="297">
        <v>0</v>
      </c>
    </row>
    <row r="92" spans="1:7" ht="15">
      <c r="A92" s="436">
        <v>78</v>
      </c>
      <c r="B92" s="434" t="s">
        <v>422</v>
      </c>
      <c r="C92" s="435" t="s">
        <v>570</v>
      </c>
      <c r="D92" s="435" t="s">
        <v>571</v>
      </c>
      <c r="E92" s="394"/>
      <c r="F92" s="298"/>
      <c r="G92" s="297">
        <v>0</v>
      </c>
    </row>
    <row r="93" spans="1:7" ht="15">
      <c r="A93" s="436">
        <v>79</v>
      </c>
      <c r="B93" s="434" t="s">
        <v>422</v>
      </c>
      <c r="C93" s="435" t="s">
        <v>572</v>
      </c>
      <c r="D93" s="435" t="s">
        <v>573</v>
      </c>
      <c r="E93" s="394"/>
      <c r="F93" s="298"/>
      <c r="G93" s="297">
        <v>0</v>
      </c>
    </row>
    <row r="94" spans="1:7" ht="15">
      <c r="A94" s="436">
        <v>80</v>
      </c>
      <c r="B94" s="434" t="s">
        <v>422</v>
      </c>
      <c r="C94" s="435" t="s">
        <v>574</v>
      </c>
      <c r="D94" s="435" t="s">
        <v>575</v>
      </c>
      <c r="E94" s="394"/>
      <c r="F94" s="298"/>
      <c r="G94" s="297">
        <v>0</v>
      </c>
    </row>
    <row r="95" spans="1:7" ht="15">
      <c r="A95" s="433">
        <v>81</v>
      </c>
      <c r="B95" s="434" t="s">
        <v>422</v>
      </c>
      <c r="C95" s="435" t="s">
        <v>576</v>
      </c>
      <c r="D95" s="435" t="s">
        <v>577</v>
      </c>
      <c r="E95" s="394"/>
      <c r="F95" s="298"/>
      <c r="G95" s="297">
        <v>0</v>
      </c>
    </row>
    <row r="96" spans="1:7" ht="15">
      <c r="A96" s="436">
        <v>82</v>
      </c>
      <c r="B96" s="434" t="s">
        <v>422</v>
      </c>
      <c r="C96" s="435" t="s">
        <v>578</v>
      </c>
      <c r="D96" s="435" t="s">
        <v>579</v>
      </c>
      <c r="E96" s="394"/>
      <c r="F96" s="298"/>
      <c r="G96" s="297">
        <v>0</v>
      </c>
    </row>
    <row r="97" spans="1:7" ht="15">
      <c r="A97" s="436">
        <v>83</v>
      </c>
      <c r="B97" s="434" t="s">
        <v>422</v>
      </c>
      <c r="C97" s="435" t="s">
        <v>580</v>
      </c>
      <c r="D97" s="435" t="s">
        <v>581</v>
      </c>
      <c r="E97" s="394"/>
      <c r="F97" s="298"/>
      <c r="G97" s="297">
        <v>0</v>
      </c>
    </row>
    <row r="98" spans="1:7" ht="15">
      <c r="A98" s="436">
        <v>84</v>
      </c>
      <c r="B98" s="434" t="s">
        <v>422</v>
      </c>
      <c r="C98" s="435" t="s">
        <v>582</v>
      </c>
      <c r="D98" s="435" t="s">
        <v>583</v>
      </c>
      <c r="E98" s="394"/>
      <c r="F98" s="298"/>
      <c r="G98" s="297">
        <v>0</v>
      </c>
    </row>
    <row r="99" spans="1:7" ht="15">
      <c r="A99" s="433">
        <v>85</v>
      </c>
      <c r="B99" s="434" t="s">
        <v>422</v>
      </c>
      <c r="C99" s="435" t="s">
        <v>584</v>
      </c>
      <c r="D99" s="435" t="s">
        <v>585</v>
      </c>
      <c r="E99" s="394"/>
      <c r="F99" s="298"/>
      <c r="G99" s="297">
        <v>0</v>
      </c>
    </row>
    <row r="100" spans="1:7" ht="15">
      <c r="A100" s="436">
        <v>86</v>
      </c>
      <c r="B100" s="434" t="s">
        <v>422</v>
      </c>
      <c r="C100" s="435" t="s">
        <v>584</v>
      </c>
      <c r="D100" s="435" t="s">
        <v>586</v>
      </c>
      <c r="E100" s="394"/>
      <c r="F100" s="298"/>
      <c r="G100" s="297">
        <v>0</v>
      </c>
    </row>
    <row r="101" spans="1:7" ht="15">
      <c r="A101" s="436">
        <v>87</v>
      </c>
      <c r="B101" s="434" t="s">
        <v>587</v>
      </c>
      <c r="C101" s="435" t="s">
        <v>588</v>
      </c>
      <c r="D101" s="435" t="s">
        <v>589</v>
      </c>
      <c r="E101" s="394"/>
      <c r="F101" s="298"/>
      <c r="G101" s="297">
        <v>0</v>
      </c>
    </row>
    <row r="102" spans="1:7" ht="15">
      <c r="A102" s="436">
        <v>88</v>
      </c>
      <c r="B102" s="434" t="s">
        <v>587</v>
      </c>
      <c r="C102" s="435" t="s">
        <v>588</v>
      </c>
      <c r="D102" s="435" t="s">
        <v>590</v>
      </c>
      <c r="E102" s="394"/>
      <c r="F102" s="298"/>
      <c r="G102" s="297">
        <v>0</v>
      </c>
    </row>
    <row r="103" spans="1:7" ht="15">
      <c r="A103" s="433">
        <v>89</v>
      </c>
      <c r="B103" s="434" t="s">
        <v>587</v>
      </c>
      <c r="C103" s="435" t="s">
        <v>588</v>
      </c>
      <c r="D103" s="435" t="s">
        <v>591</v>
      </c>
      <c r="E103" s="394"/>
      <c r="F103" s="298"/>
      <c r="G103" s="297">
        <v>0</v>
      </c>
    </row>
    <row r="104" spans="1:7" ht="15">
      <c r="A104" s="436">
        <v>90</v>
      </c>
      <c r="B104" s="434" t="s">
        <v>587</v>
      </c>
      <c r="C104" s="435" t="s">
        <v>588</v>
      </c>
      <c r="D104" s="435" t="s">
        <v>592</v>
      </c>
      <c r="E104" s="394"/>
      <c r="F104" s="298"/>
      <c r="G104" s="297">
        <v>0</v>
      </c>
    </row>
    <row r="105" spans="1:7" ht="15">
      <c r="A105" s="436">
        <v>91</v>
      </c>
      <c r="B105" s="434" t="s">
        <v>587</v>
      </c>
      <c r="C105" s="435" t="s">
        <v>588</v>
      </c>
      <c r="D105" s="435" t="s">
        <v>593</v>
      </c>
      <c r="E105" s="394"/>
      <c r="F105" s="298"/>
      <c r="G105" s="297">
        <v>0</v>
      </c>
    </row>
    <row r="106" spans="1:7" ht="15">
      <c r="A106" s="436">
        <v>92</v>
      </c>
      <c r="B106" s="434" t="s">
        <v>587</v>
      </c>
      <c r="C106" s="435" t="s">
        <v>588</v>
      </c>
      <c r="D106" s="435" t="s">
        <v>594</v>
      </c>
      <c r="E106" s="394"/>
      <c r="F106" s="298"/>
      <c r="G106" s="297">
        <v>0</v>
      </c>
    </row>
    <row r="107" spans="1:7" ht="15">
      <c r="A107" s="433">
        <v>93</v>
      </c>
      <c r="B107" s="434" t="s">
        <v>587</v>
      </c>
      <c r="C107" s="435" t="s">
        <v>588</v>
      </c>
      <c r="D107" s="435" t="s">
        <v>595</v>
      </c>
      <c r="E107" s="394"/>
      <c r="F107" s="298"/>
      <c r="G107" s="297">
        <v>0</v>
      </c>
    </row>
    <row r="108" spans="1:7" ht="15">
      <c r="A108" s="436">
        <v>94</v>
      </c>
      <c r="B108" s="434" t="s">
        <v>587</v>
      </c>
      <c r="C108" s="435" t="s">
        <v>596</v>
      </c>
      <c r="D108" s="435" t="s">
        <v>597</v>
      </c>
      <c r="E108" s="394"/>
      <c r="F108" s="298"/>
      <c r="G108" s="297">
        <v>0</v>
      </c>
    </row>
    <row r="109" spans="1:7" ht="15">
      <c r="A109" s="436">
        <v>95</v>
      </c>
      <c r="B109" s="434" t="s">
        <v>587</v>
      </c>
      <c r="C109" s="435" t="s">
        <v>596</v>
      </c>
      <c r="D109" s="435" t="s">
        <v>598</v>
      </c>
      <c r="E109" s="394"/>
      <c r="F109" s="298"/>
      <c r="G109" s="297">
        <v>0</v>
      </c>
    </row>
    <row r="110" spans="1:7" ht="15">
      <c r="A110" s="436">
        <v>96</v>
      </c>
      <c r="B110" s="434" t="s">
        <v>587</v>
      </c>
      <c r="C110" s="435" t="s">
        <v>599</v>
      </c>
      <c r="D110" s="435" t="s">
        <v>600</v>
      </c>
      <c r="E110" s="394"/>
      <c r="F110" s="298"/>
      <c r="G110" s="297">
        <v>0</v>
      </c>
    </row>
    <row r="111" spans="1:7" ht="15">
      <c r="A111" s="433">
        <v>97</v>
      </c>
      <c r="B111" s="434" t="s">
        <v>587</v>
      </c>
      <c r="C111" s="435" t="s">
        <v>601</v>
      </c>
      <c r="D111" s="435" t="s">
        <v>602</v>
      </c>
      <c r="E111" s="394"/>
      <c r="F111" s="298"/>
      <c r="G111" s="297">
        <v>0</v>
      </c>
    </row>
    <row r="112" spans="1:7" ht="15">
      <c r="A112" s="436">
        <v>98</v>
      </c>
      <c r="B112" s="434" t="s">
        <v>587</v>
      </c>
      <c r="C112" s="435" t="s">
        <v>601</v>
      </c>
      <c r="D112" s="435" t="s">
        <v>603</v>
      </c>
      <c r="E112" s="394"/>
      <c r="F112" s="298"/>
      <c r="G112" s="297">
        <v>0</v>
      </c>
    </row>
    <row r="113" spans="1:7" ht="15">
      <c r="A113" s="436">
        <v>99</v>
      </c>
      <c r="B113" s="434" t="s">
        <v>587</v>
      </c>
      <c r="C113" s="435" t="s">
        <v>596</v>
      </c>
      <c r="D113" s="435" t="s">
        <v>604</v>
      </c>
      <c r="E113" s="394"/>
      <c r="F113" s="298"/>
      <c r="G113" s="297">
        <v>0</v>
      </c>
    </row>
    <row r="114" spans="1:7" ht="15">
      <c r="A114" s="436">
        <v>100</v>
      </c>
      <c r="B114" s="434" t="s">
        <v>587</v>
      </c>
      <c r="C114" s="435" t="s">
        <v>601</v>
      </c>
      <c r="D114" s="435" t="s">
        <v>605</v>
      </c>
      <c r="E114" s="394"/>
      <c r="F114" s="298"/>
      <c r="G114" s="297">
        <v>0</v>
      </c>
    </row>
    <row r="115" spans="1:7" ht="15">
      <c r="A115" s="433">
        <v>101</v>
      </c>
      <c r="B115" s="434" t="s">
        <v>587</v>
      </c>
      <c r="C115" s="435" t="s">
        <v>596</v>
      </c>
      <c r="D115" s="435" t="s">
        <v>606</v>
      </c>
      <c r="E115" s="394"/>
      <c r="F115" s="298"/>
      <c r="G115" s="297">
        <v>0</v>
      </c>
    </row>
    <row r="116" spans="1:7" ht="15">
      <c r="A116" s="436">
        <v>102</v>
      </c>
      <c r="B116" s="434" t="s">
        <v>587</v>
      </c>
      <c r="C116" s="435" t="s">
        <v>607</v>
      </c>
      <c r="D116" s="435" t="s">
        <v>608</v>
      </c>
      <c r="E116" s="394"/>
      <c r="F116" s="298"/>
      <c r="G116" s="297">
        <v>0</v>
      </c>
    </row>
    <row r="117" spans="1:7" ht="15">
      <c r="A117" s="436">
        <v>103</v>
      </c>
      <c r="B117" s="434" t="s">
        <v>587</v>
      </c>
      <c r="C117" s="435" t="s">
        <v>609</v>
      </c>
      <c r="D117" s="435" t="s">
        <v>610</v>
      </c>
      <c r="E117" s="394"/>
      <c r="F117" s="298"/>
      <c r="G117" s="297">
        <v>0</v>
      </c>
    </row>
    <row r="118" spans="1:7" ht="15">
      <c r="A118" s="436">
        <v>104</v>
      </c>
      <c r="B118" s="434" t="s">
        <v>587</v>
      </c>
      <c r="C118" s="435" t="s">
        <v>609</v>
      </c>
      <c r="D118" s="435" t="s">
        <v>611</v>
      </c>
      <c r="E118" s="394"/>
      <c r="F118" s="298"/>
      <c r="G118" s="297">
        <v>0</v>
      </c>
    </row>
    <row r="119" spans="1:7" ht="15">
      <c r="A119" s="433">
        <v>105</v>
      </c>
      <c r="B119" s="434" t="s">
        <v>587</v>
      </c>
      <c r="C119" s="435" t="s">
        <v>612</v>
      </c>
      <c r="D119" s="435" t="s">
        <v>613</v>
      </c>
      <c r="E119" s="394"/>
      <c r="F119" s="298"/>
      <c r="G119" s="297">
        <v>0</v>
      </c>
    </row>
    <row r="120" spans="1:7" ht="15">
      <c r="A120" s="436">
        <v>106</v>
      </c>
      <c r="B120" s="434" t="s">
        <v>587</v>
      </c>
      <c r="C120" s="435" t="s">
        <v>612</v>
      </c>
      <c r="D120" s="435" t="s">
        <v>614</v>
      </c>
      <c r="E120" s="394"/>
      <c r="F120" s="298"/>
      <c r="G120" s="297">
        <v>0</v>
      </c>
    </row>
    <row r="121" spans="1:7" ht="15">
      <c r="A121" s="436">
        <v>107</v>
      </c>
      <c r="B121" s="434" t="s">
        <v>587</v>
      </c>
      <c r="C121" s="435" t="s">
        <v>612</v>
      </c>
      <c r="D121" s="435" t="s">
        <v>615</v>
      </c>
      <c r="E121" s="394"/>
      <c r="F121" s="298"/>
      <c r="G121" s="297">
        <v>0</v>
      </c>
    </row>
    <row r="122" spans="1:7" ht="15">
      <c r="A122" s="436">
        <v>108</v>
      </c>
      <c r="B122" s="434" t="s">
        <v>587</v>
      </c>
      <c r="C122" s="435" t="s">
        <v>612</v>
      </c>
      <c r="D122" s="435" t="s">
        <v>616</v>
      </c>
      <c r="E122" s="394"/>
      <c r="F122" s="298"/>
      <c r="G122" s="297">
        <v>0</v>
      </c>
    </row>
    <row r="123" spans="1:7" ht="15">
      <c r="A123" s="433">
        <v>109</v>
      </c>
      <c r="B123" s="434" t="s">
        <v>587</v>
      </c>
      <c r="C123" s="435" t="s">
        <v>612</v>
      </c>
      <c r="D123" s="435" t="s">
        <v>617</v>
      </c>
      <c r="E123" s="394"/>
      <c r="F123" s="298"/>
      <c r="G123" s="297">
        <v>0</v>
      </c>
    </row>
    <row r="124" spans="1:7" ht="15">
      <c r="A124" s="436">
        <v>110</v>
      </c>
      <c r="B124" s="434" t="s">
        <v>587</v>
      </c>
      <c r="C124" s="435" t="s">
        <v>612</v>
      </c>
      <c r="D124" s="435" t="s">
        <v>618</v>
      </c>
      <c r="E124" s="394"/>
      <c r="F124" s="298"/>
      <c r="G124" s="297">
        <v>0</v>
      </c>
    </row>
    <row r="125" spans="1:7" ht="15">
      <c r="A125" s="436">
        <v>111</v>
      </c>
      <c r="B125" s="434" t="s">
        <v>587</v>
      </c>
      <c r="C125" s="435" t="s">
        <v>612</v>
      </c>
      <c r="D125" s="435" t="s">
        <v>619</v>
      </c>
      <c r="E125" s="394"/>
      <c r="F125" s="298"/>
      <c r="G125" s="297">
        <v>0</v>
      </c>
    </row>
    <row r="126" spans="1:7" ht="15">
      <c r="A126" s="436">
        <v>112</v>
      </c>
      <c r="B126" s="434" t="s">
        <v>587</v>
      </c>
      <c r="C126" s="435" t="s">
        <v>612</v>
      </c>
      <c r="D126" s="435" t="s">
        <v>620</v>
      </c>
      <c r="E126" s="394"/>
      <c r="F126" s="298"/>
      <c r="G126" s="297">
        <v>0</v>
      </c>
    </row>
    <row r="127" spans="1:7" ht="15">
      <c r="A127" s="433">
        <v>113</v>
      </c>
      <c r="B127" s="434" t="s">
        <v>587</v>
      </c>
      <c r="C127" s="435" t="s">
        <v>621</v>
      </c>
      <c r="D127" s="435" t="s">
        <v>622</v>
      </c>
      <c r="E127" s="394"/>
      <c r="F127" s="298"/>
      <c r="G127" s="297">
        <v>0</v>
      </c>
    </row>
    <row r="128" spans="1:7" ht="15">
      <c r="A128" s="436">
        <v>114</v>
      </c>
      <c r="B128" s="434" t="s">
        <v>587</v>
      </c>
      <c r="C128" s="435" t="s">
        <v>609</v>
      </c>
      <c r="D128" s="435" t="s">
        <v>623</v>
      </c>
      <c r="E128" s="394"/>
      <c r="F128" s="298"/>
      <c r="G128" s="297">
        <v>0</v>
      </c>
    </row>
    <row r="129" spans="1:7" ht="15">
      <c r="A129" s="436">
        <v>115</v>
      </c>
      <c r="B129" s="434" t="s">
        <v>587</v>
      </c>
      <c r="C129" s="435" t="s">
        <v>612</v>
      </c>
      <c r="D129" s="435" t="s">
        <v>624</v>
      </c>
      <c r="E129" s="394"/>
      <c r="F129" s="298"/>
      <c r="G129" s="297">
        <v>0</v>
      </c>
    </row>
    <row r="130" spans="1:7" ht="15">
      <c r="A130" s="436">
        <v>116</v>
      </c>
      <c r="B130" s="434" t="s">
        <v>587</v>
      </c>
      <c r="C130" s="435" t="s">
        <v>612</v>
      </c>
      <c r="D130" s="435" t="s">
        <v>625</v>
      </c>
      <c r="E130" s="394"/>
      <c r="F130" s="298"/>
      <c r="G130" s="297">
        <v>0</v>
      </c>
    </row>
    <row r="131" spans="1:7" ht="15">
      <c r="A131" s="433">
        <v>117</v>
      </c>
      <c r="B131" s="434" t="s">
        <v>587</v>
      </c>
      <c r="C131" s="435" t="s">
        <v>612</v>
      </c>
      <c r="D131" s="435" t="s">
        <v>626</v>
      </c>
      <c r="E131" s="394"/>
      <c r="F131" s="298"/>
      <c r="G131" s="297">
        <v>0</v>
      </c>
    </row>
    <row r="132" spans="1:7" ht="15">
      <c r="A132" s="436">
        <v>118</v>
      </c>
      <c r="B132" s="434" t="s">
        <v>587</v>
      </c>
      <c r="C132" s="435" t="s">
        <v>612</v>
      </c>
      <c r="D132" s="435" t="s">
        <v>627</v>
      </c>
      <c r="E132" s="394"/>
      <c r="F132" s="298"/>
      <c r="G132" s="297">
        <v>0</v>
      </c>
    </row>
    <row r="133" spans="1:7" ht="15">
      <c r="A133" s="436">
        <v>119</v>
      </c>
      <c r="B133" s="434" t="s">
        <v>587</v>
      </c>
      <c r="C133" s="435" t="s">
        <v>612</v>
      </c>
      <c r="D133" s="435" t="s">
        <v>628</v>
      </c>
      <c r="E133" s="394"/>
      <c r="F133" s="298"/>
      <c r="G133" s="297">
        <v>0</v>
      </c>
    </row>
    <row r="134" spans="1:7" ht="15">
      <c r="A134" s="436">
        <v>120</v>
      </c>
      <c r="B134" s="434" t="s">
        <v>587</v>
      </c>
      <c r="C134" s="435" t="s">
        <v>612</v>
      </c>
      <c r="D134" s="435" t="s">
        <v>629</v>
      </c>
      <c r="E134" s="394"/>
      <c r="F134" s="298"/>
      <c r="G134" s="297">
        <v>0</v>
      </c>
    </row>
    <row r="135" spans="1:7" ht="15">
      <c r="A135" s="433">
        <v>121</v>
      </c>
      <c r="B135" s="434" t="s">
        <v>587</v>
      </c>
      <c r="C135" s="435" t="s">
        <v>612</v>
      </c>
      <c r="D135" s="435" t="s">
        <v>630</v>
      </c>
      <c r="E135" s="394"/>
      <c r="F135" s="298"/>
      <c r="G135" s="297">
        <v>0</v>
      </c>
    </row>
    <row r="136" spans="1:7" ht="15">
      <c r="A136" s="436">
        <v>122</v>
      </c>
      <c r="B136" s="434" t="s">
        <v>587</v>
      </c>
      <c r="C136" s="435" t="s">
        <v>612</v>
      </c>
      <c r="D136" s="435" t="s">
        <v>631</v>
      </c>
      <c r="E136" s="394"/>
      <c r="F136" s="298"/>
      <c r="G136" s="297">
        <v>0</v>
      </c>
    </row>
    <row r="137" spans="1:7" ht="15">
      <c r="A137" s="437"/>
      <c r="B137" s="438"/>
      <c r="C137" s="439"/>
      <c r="D137" s="440"/>
      <c r="E137" s="440"/>
      <c r="F137" s="441" t="s">
        <v>632</v>
      </c>
      <c r="G137" s="442">
        <f>SUM(G15:G136)</f>
        <v>0</v>
      </c>
    </row>
    <row r="138" spans="1:7" ht="15">
      <c r="A138" s="437"/>
      <c r="B138" s="443"/>
      <c r="C138" s="437"/>
      <c r="D138" s="444"/>
      <c r="E138" s="444"/>
      <c r="F138" s="445"/>
      <c r="G138" s="446"/>
    </row>
  </sheetData>
  <sheetProtection algorithmName="SHA-512" hashValue="vlnLM0PlPE8BgqbFU5pRv2rKOS3tYj3xlUgu1oNmpNaP4CvdT5T9TGjCV9GnH25avVVDwseLfMPsmluhzZNdJw==" saltValue="zzLDHeeb60cxDQmFKlnYLg==" spinCount="100000" sheet="1" objects="1" scenarios="1"/>
  <mergeCells count="2">
    <mergeCell ref="F137:F138"/>
    <mergeCell ref="G137:G138"/>
  </mergeCells>
  <pageMargins left="0.23622047244094491" right="0.23622047244094491" top="0.74803149606299213" bottom="0.74803149606299213" header="0.31496062992125984" footer="0.31496062992125984"/>
  <pageSetup paperSize="9" fitToHeight="6" orientation="portrait" r:id="rId1"/>
  <headerFooter alignWithMargins="0">
    <oddFooter>&amp;L&amp;F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tabColor rgb="FF66FF33"/>
  </sheetPr>
  <dimension ref="A1:M53"/>
  <sheetViews>
    <sheetView zoomScale="90" zoomScaleNormal="90" workbookViewId="0">
      <pane ySplit="15" topLeftCell="A16" activePane="bottomLeft" state="frozen"/>
      <selection activeCell="A28" sqref="A28"/>
      <selection pane="bottomLeft" activeCell="E17" sqref="E17"/>
    </sheetView>
  </sheetViews>
  <sheetFormatPr baseColWidth="10" defaultColWidth="11.42578125" defaultRowHeight="12.75"/>
  <cols>
    <col min="1" max="1" width="12.42578125" style="397" customWidth="1"/>
    <col min="2" max="2" width="14.140625" style="396" customWidth="1"/>
    <col min="3" max="3" width="45.42578125" style="396" customWidth="1"/>
    <col min="4" max="4" width="9.5703125" style="399" customWidth="1"/>
    <col min="5" max="5" width="18.7109375" style="474" customWidth="1"/>
    <col min="6" max="16384" width="11.42578125" style="396"/>
  </cols>
  <sheetData>
    <row r="1" spans="1:12" s="383" customFormat="1" ht="18">
      <c r="A1" s="400" t="s">
        <v>639</v>
      </c>
      <c r="B1" s="403"/>
      <c r="C1" s="403"/>
      <c r="D1" s="404"/>
      <c r="E1" s="404"/>
    </row>
    <row r="2" spans="1:12" s="386" customFormat="1" ht="13.5" thickBot="1">
      <c r="A2" s="405"/>
      <c r="B2" s="408"/>
      <c r="C2" s="408"/>
      <c r="D2" s="409"/>
      <c r="E2" s="409"/>
    </row>
    <row r="3" spans="1:12" s="386" customFormat="1">
      <c r="A3" s="475"/>
      <c r="B3" s="475"/>
      <c r="C3" s="475"/>
      <c r="D3" s="476"/>
      <c r="E3" s="475"/>
    </row>
    <row r="4" spans="1:12" s="212" customFormat="1">
      <c r="A4" s="415" t="s">
        <v>23</v>
      </c>
      <c r="B4" s="477" t="str">
        <f>Deckblatt!B10</f>
        <v>Rahmenvertrag Lieferung
Werkzeug und C-Material</v>
      </c>
      <c r="C4" s="478"/>
      <c r="D4" s="419" t="s">
        <v>18</v>
      </c>
      <c r="E4" s="479">
        <f>Deckblatt!C29</f>
        <v>46419</v>
      </c>
    </row>
    <row r="5" spans="1:12" s="212" customFormat="1">
      <c r="A5" s="209"/>
      <c r="B5" s="209"/>
      <c r="C5" s="209"/>
      <c r="D5" s="419" t="s">
        <v>19</v>
      </c>
      <c r="E5" s="420" t="str">
        <f>Deckblatt!C30</f>
        <v>Erstausstellung</v>
      </c>
    </row>
    <row r="6" spans="1:12" s="212" customFormat="1">
      <c r="A6" s="415" t="s">
        <v>24</v>
      </c>
      <c r="B6" s="209" t="str">
        <f>Deckblatt!B13</f>
        <v>TEK2607042</v>
      </c>
      <c r="C6" s="209"/>
      <c r="D6" s="419" t="s">
        <v>21</v>
      </c>
      <c r="E6" s="420">
        <f>Deckblatt!C31</f>
        <v>47879</v>
      </c>
      <c r="G6" s="447"/>
    </row>
    <row r="7" spans="1:12" s="217" customFormat="1">
      <c r="A7" s="422"/>
      <c r="B7" s="422"/>
      <c r="C7" s="422"/>
      <c r="D7" s="422"/>
      <c r="E7" s="419"/>
      <c r="G7" s="389"/>
    </row>
    <row r="8" spans="1:12" s="212" customFormat="1">
      <c r="A8" s="415" t="s">
        <v>25</v>
      </c>
      <c r="B8" s="480" t="s">
        <v>26</v>
      </c>
      <c r="C8" s="481" t="str">
        <f>Deckblatt!B21</f>
        <v>cde</v>
      </c>
      <c r="D8" s="427"/>
      <c r="E8" s="482"/>
    </row>
    <row r="9" spans="1:12" s="212" customFormat="1">
      <c r="A9" s="415"/>
      <c r="B9" s="480" t="s">
        <v>27</v>
      </c>
      <c r="C9" s="481" t="str">
        <f>Deckblatt!B22</f>
        <v>xstraße</v>
      </c>
      <c r="D9" s="427"/>
      <c r="E9" s="482"/>
    </row>
    <row r="10" spans="1:12" s="212" customFormat="1">
      <c r="A10" s="415"/>
      <c r="B10" s="480" t="s">
        <v>28</v>
      </c>
      <c r="C10" s="481" t="str">
        <f>Deckblatt!B23</f>
        <v>xort</v>
      </c>
      <c r="D10" s="427"/>
      <c r="E10" s="482"/>
    </row>
    <row r="11" spans="1:12" s="212" customFormat="1">
      <c r="A11" s="415" t="s">
        <v>29</v>
      </c>
      <c r="B11" s="429" t="s">
        <v>30</v>
      </c>
      <c r="C11" s="481" t="str">
        <f>Deckblatt!C26</f>
        <v>xname</v>
      </c>
      <c r="D11" s="427"/>
      <c r="E11" s="482"/>
      <c r="H11" s="388"/>
      <c r="I11" s="387"/>
      <c r="J11" s="388"/>
      <c r="K11" s="448"/>
      <c r="L11" s="448"/>
    </row>
    <row r="12" spans="1:12" s="212" customFormat="1">
      <c r="A12" s="430"/>
      <c r="B12" s="429" t="s">
        <v>31</v>
      </c>
      <c r="C12" s="481" t="str">
        <f>Deckblatt!C27</f>
        <v>xtelefon</v>
      </c>
      <c r="D12" s="427"/>
      <c r="E12" s="482"/>
      <c r="H12" s="388"/>
      <c r="I12" s="388"/>
      <c r="J12" s="388"/>
      <c r="K12" s="388"/>
      <c r="L12" s="388"/>
    </row>
    <row r="13" spans="1:12" s="383" customFormat="1">
      <c r="A13" s="483"/>
      <c r="B13" s="483"/>
      <c r="C13" s="483"/>
      <c r="D13" s="483"/>
      <c r="E13" s="484"/>
    </row>
    <row r="14" spans="1:12" s="397" customFormat="1" ht="25.5">
      <c r="A14" s="485" t="s">
        <v>32</v>
      </c>
      <c r="B14" s="486" t="s">
        <v>23</v>
      </c>
      <c r="C14" s="487"/>
      <c r="D14" s="488" t="s">
        <v>35</v>
      </c>
      <c r="E14" s="489" t="s">
        <v>636</v>
      </c>
      <c r="F14" s="449"/>
    </row>
    <row r="15" spans="1:12" s="451" customFormat="1">
      <c r="A15" s="490"/>
      <c r="B15" s="491" t="s">
        <v>37</v>
      </c>
      <c r="C15" s="492" t="s">
        <v>38</v>
      </c>
      <c r="D15" s="493"/>
      <c r="E15" s="494"/>
      <c r="F15" s="450"/>
    </row>
    <row r="16" spans="1:12" s="455" customFormat="1">
      <c r="A16" s="495" t="s">
        <v>54</v>
      </c>
      <c r="B16" s="496"/>
      <c r="C16" s="496"/>
      <c r="D16" s="496"/>
      <c r="E16" s="497"/>
    </row>
    <row r="17" spans="1:13" s="455" customFormat="1">
      <c r="A17" s="498">
        <v>1</v>
      </c>
      <c r="B17" s="499" t="s">
        <v>40</v>
      </c>
      <c r="C17" s="500" t="s">
        <v>634</v>
      </c>
      <c r="D17" s="501" t="s">
        <v>635</v>
      </c>
      <c r="E17" s="460">
        <v>0</v>
      </c>
    </row>
    <row r="18" spans="1:13" s="455" customFormat="1">
      <c r="A18" s="498">
        <v>2</v>
      </c>
      <c r="B18" s="499" t="s">
        <v>40</v>
      </c>
      <c r="C18" s="500" t="s">
        <v>637</v>
      </c>
      <c r="D18" s="501" t="s">
        <v>635</v>
      </c>
      <c r="E18" s="460">
        <v>0</v>
      </c>
    </row>
    <row r="19" spans="1:13" hidden="1">
      <c r="A19" s="452" t="s">
        <v>55</v>
      </c>
      <c r="B19" s="453"/>
      <c r="C19" s="453"/>
      <c r="D19" s="453"/>
      <c r="E19" s="454"/>
    </row>
    <row r="20" spans="1:13" ht="30" hidden="1" customHeight="1">
      <c r="A20" s="456">
        <v>2</v>
      </c>
      <c r="B20" s="457" t="s">
        <v>40</v>
      </c>
      <c r="C20" s="458" t="s">
        <v>56</v>
      </c>
      <c r="D20" s="459" t="s">
        <v>49</v>
      </c>
      <c r="E20" s="461"/>
    </row>
    <row r="21" spans="1:13" hidden="1">
      <c r="A21" s="452" t="s">
        <v>57</v>
      </c>
      <c r="B21" s="453"/>
      <c r="C21" s="453"/>
      <c r="D21" s="453"/>
      <c r="E21" s="454"/>
    </row>
    <row r="22" spans="1:13" ht="30" hidden="1" customHeight="1">
      <c r="A22" s="456">
        <v>3</v>
      </c>
      <c r="B22" s="457" t="s">
        <v>40</v>
      </c>
      <c r="C22" s="458" t="s">
        <v>58</v>
      </c>
      <c r="D22" s="459" t="s">
        <v>49</v>
      </c>
      <c r="E22" s="461"/>
    </row>
    <row r="23" spans="1:13" ht="30" hidden="1" customHeight="1">
      <c r="A23" s="456">
        <v>4</v>
      </c>
      <c r="B23" s="457" t="s">
        <v>40</v>
      </c>
      <c r="C23" s="458" t="s">
        <v>59</v>
      </c>
      <c r="D23" s="459" t="s">
        <v>49</v>
      </c>
      <c r="E23" s="461"/>
    </row>
    <row r="24" spans="1:13" s="397" customFormat="1" hidden="1">
      <c r="A24" s="452" t="s">
        <v>60</v>
      </c>
      <c r="B24" s="453"/>
      <c r="C24" s="453"/>
      <c r="D24" s="453"/>
      <c r="E24" s="454"/>
      <c r="F24" s="462"/>
      <c r="G24" s="449"/>
    </row>
    <row r="25" spans="1:13" ht="30" hidden="1" customHeight="1">
      <c r="A25" s="456">
        <v>5</v>
      </c>
      <c r="B25" s="457" t="s">
        <v>40</v>
      </c>
      <c r="C25" s="458" t="s">
        <v>61</v>
      </c>
      <c r="D25" s="459" t="s">
        <v>49</v>
      </c>
      <c r="E25" s="461"/>
    </row>
    <row r="26" spans="1:13" ht="30" hidden="1" customHeight="1">
      <c r="A26" s="456">
        <v>6</v>
      </c>
      <c r="B26" s="457" t="s">
        <v>40</v>
      </c>
      <c r="C26" s="458" t="s">
        <v>62</v>
      </c>
      <c r="D26" s="459" t="s">
        <v>49</v>
      </c>
      <c r="E26" s="461"/>
    </row>
    <row r="27" spans="1:13" ht="30" hidden="1" customHeight="1">
      <c r="A27" s="456">
        <v>7</v>
      </c>
      <c r="B27" s="457" t="s">
        <v>40</v>
      </c>
      <c r="C27" s="458" t="s">
        <v>63</v>
      </c>
      <c r="D27" s="459" t="s">
        <v>49</v>
      </c>
      <c r="E27" s="461"/>
    </row>
    <row r="28" spans="1:13" ht="30" hidden="1" customHeight="1">
      <c r="A28" s="456">
        <v>8</v>
      </c>
      <c r="B28" s="457" t="s">
        <v>40</v>
      </c>
      <c r="C28" s="458" t="s">
        <v>64</v>
      </c>
      <c r="D28" s="459" t="s">
        <v>49</v>
      </c>
      <c r="E28" s="461"/>
    </row>
    <row r="29" spans="1:13" ht="30" hidden="1" customHeight="1">
      <c r="A29" s="456">
        <v>9</v>
      </c>
      <c r="B29" s="457" t="s">
        <v>40</v>
      </c>
      <c r="C29" s="458" t="s">
        <v>65</v>
      </c>
      <c r="D29" s="459" t="s">
        <v>49</v>
      </c>
      <c r="E29" s="461"/>
    </row>
    <row r="30" spans="1:13" s="467" customFormat="1" ht="15" hidden="1">
      <c r="A30" s="463" t="s">
        <v>224</v>
      </c>
      <c r="B30" s="464"/>
      <c r="C30" s="464"/>
      <c r="D30" s="464"/>
      <c r="E30" s="464"/>
      <c r="F30" s="464"/>
      <c r="G30" s="465"/>
      <c r="H30" s="466"/>
      <c r="I30" s="354"/>
      <c r="J30" s="354"/>
      <c r="K30" s="354"/>
      <c r="L30" s="354"/>
      <c r="M30" s="354"/>
    </row>
    <row r="31" spans="1:13" s="467" customFormat="1" ht="15" hidden="1">
      <c r="A31" s="463" t="s">
        <v>225</v>
      </c>
      <c r="B31" s="464"/>
      <c r="C31" s="464"/>
      <c r="D31" s="464"/>
      <c r="E31" s="464"/>
      <c r="F31" s="464"/>
      <c r="G31" s="465"/>
      <c r="H31" s="466"/>
      <c r="I31" s="354"/>
      <c r="J31" s="354"/>
      <c r="K31" s="354"/>
      <c r="L31" s="354"/>
      <c r="M31" s="354"/>
    </row>
    <row r="32" spans="1:13" s="469" customFormat="1" hidden="1">
      <c r="A32" s="452" t="s">
        <v>47</v>
      </c>
      <c r="B32" s="453"/>
      <c r="C32" s="453"/>
      <c r="D32" s="453"/>
      <c r="E32" s="454"/>
      <c r="F32" s="468"/>
    </row>
    <row r="33" spans="1:13" s="469" customFormat="1" ht="30" hidden="1" customHeight="1">
      <c r="A33" s="456">
        <v>10</v>
      </c>
      <c r="B33" s="457" t="s">
        <v>40</v>
      </c>
      <c r="C33" s="458" t="s">
        <v>48</v>
      </c>
      <c r="D33" s="459" t="s">
        <v>49</v>
      </c>
      <c r="E33" s="461"/>
      <c r="F33" s="468"/>
    </row>
    <row r="34" spans="1:13" s="469" customFormat="1" ht="30" hidden="1" customHeight="1">
      <c r="A34" s="456">
        <v>11</v>
      </c>
      <c r="B34" s="457" t="s">
        <v>40</v>
      </c>
      <c r="C34" s="458" t="s">
        <v>50</v>
      </c>
      <c r="D34" s="459" t="s">
        <v>49</v>
      </c>
      <c r="E34" s="461"/>
      <c r="F34" s="468"/>
    </row>
    <row r="35" spans="1:13" s="469" customFormat="1" ht="30" hidden="1" customHeight="1">
      <c r="A35" s="456">
        <v>12</v>
      </c>
      <c r="B35" s="457" t="s">
        <v>40</v>
      </c>
      <c r="C35" s="458" t="s">
        <v>51</v>
      </c>
      <c r="D35" s="459" t="s">
        <v>49</v>
      </c>
      <c r="E35" s="461"/>
      <c r="F35" s="468"/>
    </row>
    <row r="36" spans="1:13" s="455" customFormat="1" ht="30" hidden="1" customHeight="1">
      <c r="A36" s="456">
        <v>13</v>
      </c>
      <c r="B36" s="457" t="s">
        <v>40</v>
      </c>
      <c r="C36" s="458" t="s">
        <v>52</v>
      </c>
      <c r="D36" s="459" t="s">
        <v>49</v>
      </c>
      <c r="E36" s="461"/>
    </row>
    <row r="37" spans="1:13" s="455" customFormat="1" ht="30" hidden="1" customHeight="1">
      <c r="A37" s="456">
        <v>14</v>
      </c>
      <c r="B37" s="457" t="s">
        <v>40</v>
      </c>
      <c r="C37" s="458" t="s">
        <v>53</v>
      </c>
      <c r="D37" s="459" t="s">
        <v>49</v>
      </c>
      <c r="E37" s="461"/>
    </row>
    <row r="38" spans="1:13" s="467" customFormat="1" ht="15">
      <c r="A38" s="463"/>
      <c r="B38" s="464"/>
      <c r="C38" s="464"/>
      <c r="D38" s="464"/>
      <c r="E38" s="464"/>
      <c r="F38" s="464"/>
      <c r="G38" s="465"/>
      <c r="H38" s="466"/>
      <c r="I38" s="354"/>
      <c r="J38" s="354"/>
      <c r="K38" s="354"/>
      <c r="L38" s="354"/>
      <c r="M38" s="354"/>
    </row>
    <row r="39" spans="1:13" s="467" customFormat="1" ht="15">
      <c r="A39" s="463"/>
      <c r="B39" s="464"/>
      <c r="C39" s="464"/>
      <c r="D39" s="464"/>
      <c r="E39" s="464"/>
      <c r="F39" s="464"/>
      <c r="G39" s="465"/>
      <c r="H39" s="466"/>
      <c r="I39" s="354"/>
      <c r="J39" s="354"/>
      <c r="K39" s="354"/>
      <c r="L39" s="354"/>
      <c r="M39" s="354"/>
    </row>
    <row r="40" spans="1:13" s="467" customFormat="1" ht="15">
      <c r="A40" s="470"/>
      <c r="B40" s="465"/>
      <c r="C40" s="465"/>
      <c r="D40" s="465"/>
      <c r="E40" s="465"/>
      <c r="F40" s="465"/>
      <c r="G40" s="465"/>
      <c r="H40" s="466"/>
      <c r="I40" s="354"/>
      <c r="J40" s="354"/>
      <c r="K40" s="354"/>
      <c r="L40" s="354"/>
      <c r="M40" s="354"/>
    </row>
    <row r="41" spans="1:13" s="467" customFormat="1" ht="15">
      <c r="A41" s="470"/>
      <c r="B41" s="465"/>
      <c r="C41" s="465"/>
      <c r="D41" s="465"/>
      <c r="E41" s="465"/>
      <c r="F41" s="465"/>
      <c r="G41" s="465"/>
      <c r="H41" s="466"/>
      <c r="I41" s="354"/>
      <c r="J41" s="354"/>
      <c r="K41" s="354"/>
      <c r="L41" s="354"/>
      <c r="M41" s="354"/>
    </row>
    <row r="42" spans="1:13" s="467" customFormat="1" ht="15">
      <c r="A42" s="470"/>
      <c r="B42" s="465"/>
      <c r="C42" s="465"/>
      <c r="D42" s="465"/>
      <c r="E42" s="465"/>
      <c r="F42" s="465"/>
      <c r="G42" s="465"/>
      <c r="H42" s="466"/>
      <c r="I42" s="354"/>
      <c r="J42" s="354"/>
      <c r="K42" s="354"/>
      <c r="L42" s="354"/>
      <c r="M42" s="354"/>
    </row>
    <row r="43" spans="1:13" s="467" customFormat="1" ht="15">
      <c r="A43" s="470"/>
      <c r="B43" s="465"/>
      <c r="C43" s="465"/>
      <c r="D43" s="465"/>
      <c r="E43" s="465"/>
      <c r="F43" s="465"/>
      <c r="G43" s="465"/>
      <c r="H43" s="466"/>
      <c r="I43" s="354"/>
      <c r="J43" s="354"/>
      <c r="K43" s="354"/>
      <c r="L43" s="354"/>
      <c r="M43" s="354"/>
    </row>
    <row r="44" spans="1:13" s="467" customFormat="1" ht="15">
      <c r="A44" s="470"/>
      <c r="B44" s="465"/>
      <c r="C44" s="465"/>
      <c r="D44" s="465"/>
      <c r="E44" s="465"/>
      <c r="F44" s="465"/>
      <c r="G44" s="465"/>
      <c r="H44" s="466"/>
      <c r="I44" s="354"/>
      <c r="J44" s="354"/>
      <c r="K44" s="354"/>
      <c r="L44" s="354"/>
      <c r="M44" s="354"/>
    </row>
    <row r="45" spans="1:13" s="467" customFormat="1" ht="15">
      <c r="A45" s="470"/>
      <c r="B45" s="465"/>
      <c r="C45" s="465"/>
      <c r="D45" s="465"/>
      <c r="E45" s="465"/>
      <c r="F45" s="465"/>
      <c r="G45" s="465"/>
      <c r="H45" s="465"/>
      <c r="I45" s="354"/>
      <c r="J45" s="354"/>
      <c r="K45" s="354"/>
      <c r="L45" s="354"/>
      <c r="M45" s="354"/>
    </row>
    <row r="46" spans="1:13" s="467" customFormat="1" ht="15">
      <c r="A46" s="471"/>
      <c r="B46" s="465"/>
      <c r="C46" s="465"/>
      <c r="D46" s="465"/>
      <c r="E46" s="465"/>
      <c r="F46" s="465"/>
      <c r="G46" s="465"/>
      <c r="H46" s="466"/>
      <c r="I46" s="354"/>
      <c r="J46" s="354"/>
      <c r="K46" s="354"/>
      <c r="L46" s="354"/>
      <c r="M46" s="354"/>
    </row>
    <row r="47" spans="1:13" s="467" customFormat="1" ht="15">
      <c r="A47" s="470"/>
      <c r="B47" s="465"/>
      <c r="C47" s="465"/>
      <c r="D47" s="465"/>
      <c r="E47" s="465"/>
      <c r="F47" s="465"/>
      <c r="G47" s="465"/>
      <c r="H47" s="466"/>
      <c r="I47" s="354"/>
      <c r="J47" s="354"/>
      <c r="K47" s="354"/>
      <c r="L47" s="354"/>
      <c r="M47" s="354"/>
    </row>
    <row r="48" spans="1:13" s="467" customFormat="1" ht="15">
      <c r="A48" s="472"/>
      <c r="B48" s="299"/>
      <c r="C48" s="299"/>
      <c r="D48" s="354"/>
      <c r="E48" s="354"/>
      <c r="F48" s="358"/>
      <c r="G48" s="358"/>
      <c r="H48" s="473"/>
      <c r="I48" s="354"/>
      <c r="J48" s="354"/>
      <c r="K48" s="354"/>
      <c r="L48" s="354"/>
      <c r="M48" s="354"/>
    </row>
    <row r="49" spans="1:13" s="467" customFormat="1" ht="15">
      <c r="A49" s="472"/>
      <c r="B49" s="299"/>
      <c r="C49" s="299"/>
      <c r="D49" s="354"/>
      <c r="E49" s="354"/>
      <c r="F49" s="358"/>
      <c r="G49" s="358"/>
      <c r="H49" s="473"/>
      <c r="I49" s="354"/>
      <c r="J49" s="354"/>
      <c r="K49" s="354"/>
      <c r="L49" s="354"/>
      <c r="M49" s="354"/>
    </row>
    <row r="50" spans="1:13" s="467" customFormat="1" ht="15">
      <c r="A50" s="472"/>
      <c r="B50" s="299"/>
      <c r="C50" s="299"/>
      <c r="D50" s="354"/>
      <c r="E50" s="354"/>
      <c r="F50" s="358"/>
      <c r="G50" s="358"/>
      <c r="H50" s="473"/>
      <c r="I50" s="354"/>
      <c r="J50" s="354"/>
      <c r="K50" s="354"/>
      <c r="L50" s="354"/>
      <c r="M50" s="354"/>
    </row>
    <row r="51" spans="1:13" s="467" customFormat="1" ht="15">
      <c r="A51" s="472"/>
      <c r="B51" s="299"/>
      <c r="C51" s="299"/>
      <c r="D51" s="354"/>
      <c r="E51" s="354"/>
      <c r="F51" s="358"/>
      <c r="G51" s="358"/>
      <c r="H51" s="473"/>
      <c r="I51" s="354"/>
      <c r="J51" s="354"/>
      <c r="K51" s="354"/>
      <c r="L51" s="354"/>
      <c r="M51" s="354"/>
    </row>
    <row r="52" spans="1:13" s="467" customFormat="1" ht="15">
      <c r="A52" s="472"/>
      <c r="B52" s="299"/>
      <c r="C52" s="299"/>
      <c r="D52" s="354"/>
      <c r="E52" s="354"/>
      <c r="F52" s="358"/>
      <c r="G52" s="358"/>
      <c r="H52" s="473"/>
      <c r="I52" s="354"/>
      <c r="J52" s="354"/>
      <c r="K52" s="354"/>
      <c r="L52" s="354"/>
      <c r="M52" s="354"/>
    </row>
    <row r="53" spans="1:13" s="467" customFormat="1" ht="15">
      <c r="A53" s="471"/>
      <c r="B53" s="299"/>
      <c r="C53" s="299"/>
      <c r="D53" s="354"/>
      <c r="E53" s="354"/>
      <c r="F53" s="358"/>
      <c r="G53" s="358"/>
      <c r="H53" s="473"/>
      <c r="I53" s="354"/>
      <c r="J53" s="354"/>
      <c r="K53" s="354"/>
      <c r="L53" s="354"/>
      <c r="M53" s="354"/>
    </row>
  </sheetData>
  <sheetProtection algorithmName="SHA-512" hashValue="F+G2UhBSOia849Gris+LSwBTcjRU5X322DoBoJhRsbopfqUGtZWtx8MdiClN1jnQA1s+NbdXIz/iKTwnv2+SgQ==" saltValue="dOPPoC2Z7M9ICDDtFdrcPg==" spinCount="100000" sheet="1" objects="1" scenarios="1"/>
  <mergeCells count="6">
    <mergeCell ref="A24:E24"/>
    <mergeCell ref="E14:E15"/>
    <mergeCell ref="A32:E32"/>
    <mergeCell ref="A16:E16"/>
    <mergeCell ref="A19:E19"/>
    <mergeCell ref="A21:E21"/>
  </mergeCells>
  <pageMargins left="0.23622047244094491" right="0.23622047244094491" top="0.74803149606299213" bottom="0.74803149606299213" header="0.31496062992125984" footer="0.31496062992125984"/>
  <pageSetup paperSize="9" scale="99" fitToHeight="6" orientation="portrait" r:id="rId1"/>
  <headerFooter alignWithMargins="0">
    <oddFooter>&amp;L&amp;F</oddFooter>
  </headerFooter>
  <rowBreaks count="1" manualBreakCount="1">
    <brk id="31" max="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tabColor rgb="FF66FF33"/>
  </sheetPr>
  <dimension ref="A1:N66"/>
  <sheetViews>
    <sheetView zoomScaleNormal="100" zoomScaleSheetLayoutView="70" workbookViewId="0">
      <pane ySplit="15" topLeftCell="A16" activePane="bottomLeft" state="frozen"/>
      <selection activeCell="A28" sqref="A28"/>
      <selection pane="bottomLeft" activeCell="M25" sqref="M25"/>
    </sheetView>
  </sheetViews>
  <sheetFormatPr baseColWidth="10" defaultColWidth="11.42578125" defaultRowHeight="12.75"/>
  <cols>
    <col min="1" max="1" width="4.140625" style="44" customWidth="1"/>
    <col min="2" max="2" width="7.7109375" style="44" customWidth="1"/>
    <col min="3" max="3" width="20.42578125" style="64" customWidth="1"/>
    <col min="4" max="4" width="36.7109375" style="64" customWidth="1"/>
    <col min="5" max="5" width="21.7109375" style="64" customWidth="1"/>
    <col min="6" max="6" width="9.28515625" style="73" customWidth="1"/>
    <col min="7" max="7" width="14" style="66" customWidth="1"/>
    <col min="8" max="16384" width="11.42578125" style="64"/>
  </cols>
  <sheetData>
    <row r="1" spans="1:14" s="10" customFormat="1" ht="18">
      <c r="A1" s="9" t="s">
        <v>196</v>
      </c>
      <c r="B1" s="9"/>
      <c r="F1" s="11"/>
      <c r="G1" s="11"/>
    </row>
    <row r="2" spans="1:14" s="16" customFormat="1" ht="13.5" thickBot="1">
      <c r="A2" s="12"/>
      <c r="B2" s="12"/>
      <c r="C2" s="13"/>
      <c r="D2" s="13"/>
      <c r="E2" s="13"/>
      <c r="F2" s="14"/>
      <c r="G2" s="14"/>
    </row>
    <row r="3" spans="1:14" s="16" customFormat="1">
      <c r="A3" s="15"/>
      <c r="B3" s="15"/>
      <c r="F3" s="67"/>
    </row>
    <row r="4" spans="1:14" s="20" customFormat="1">
      <c r="A4" s="18" t="s">
        <v>23</v>
      </c>
      <c r="B4" s="18"/>
      <c r="C4" s="52" t="str">
        <f>Deckblatt!B10</f>
        <v>Rahmenvertrag Lieferung
Werkzeug und C-Material</v>
      </c>
      <c r="D4" s="68"/>
      <c r="E4" s="53"/>
      <c r="F4" s="21" t="s">
        <v>18</v>
      </c>
      <c r="G4" s="289">
        <f>Deckblatt!C29</f>
        <v>46419</v>
      </c>
    </row>
    <row r="5" spans="1:14" s="20" customFormat="1">
      <c r="D5" s="23"/>
      <c r="E5" s="23"/>
      <c r="F5" s="21" t="s">
        <v>19</v>
      </c>
      <c r="G5" s="22" t="str">
        <f>Deckblatt!C30</f>
        <v>Erstausstellung</v>
      </c>
    </row>
    <row r="6" spans="1:14" s="20" customFormat="1">
      <c r="A6" s="18" t="s">
        <v>24</v>
      </c>
      <c r="B6" s="18"/>
      <c r="C6" s="24" t="str">
        <f>Deckblatt!B13</f>
        <v>TEK2607042</v>
      </c>
      <c r="F6" s="21" t="s">
        <v>21</v>
      </c>
      <c r="G6" s="22">
        <f>Deckblatt!C31</f>
        <v>47879</v>
      </c>
      <c r="I6" s="54"/>
    </row>
    <row r="7" spans="1:14" s="23" customFormat="1">
      <c r="A7" s="24"/>
      <c r="B7" s="24"/>
      <c r="C7" s="25"/>
      <c r="F7" s="26"/>
      <c r="G7" s="26"/>
      <c r="I7" s="26"/>
    </row>
    <row r="8" spans="1:14" s="20" customFormat="1">
      <c r="A8" s="18" t="s">
        <v>25</v>
      </c>
      <c r="B8" s="18"/>
      <c r="C8" s="27" t="s">
        <v>26</v>
      </c>
      <c r="D8" s="28" t="str">
        <f>Deckblatt!B21</f>
        <v>cde</v>
      </c>
      <c r="E8" s="55"/>
      <c r="F8" s="69"/>
      <c r="G8" s="30"/>
    </row>
    <row r="9" spans="1:14" s="20" customFormat="1">
      <c r="A9" s="18"/>
      <c r="B9" s="18"/>
      <c r="C9" s="27" t="s">
        <v>27</v>
      </c>
      <c r="D9" s="28" t="str">
        <f>Deckblatt!B22</f>
        <v>xstraße</v>
      </c>
      <c r="E9" s="55"/>
      <c r="F9" s="69"/>
      <c r="G9" s="30"/>
    </row>
    <row r="10" spans="1:14" s="20" customFormat="1">
      <c r="A10" s="18"/>
      <c r="B10" s="18"/>
      <c r="C10" s="27" t="s">
        <v>28</v>
      </c>
      <c r="D10" s="28" t="str">
        <f>Deckblatt!B23</f>
        <v>xort</v>
      </c>
      <c r="E10" s="55"/>
      <c r="F10" s="69"/>
      <c r="G10" s="30"/>
    </row>
    <row r="11" spans="1:14" s="20" customFormat="1">
      <c r="A11" s="18" t="s">
        <v>29</v>
      </c>
      <c r="B11" s="18"/>
      <c r="C11" s="31" t="s">
        <v>30</v>
      </c>
      <c r="D11" s="28" t="str">
        <f>Deckblatt!C26</f>
        <v>xname</v>
      </c>
      <c r="E11" s="55"/>
      <c r="F11" s="69"/>
      <c r="G11" s="30"/>
      <c r="J11" s="48"/>
      <c r="K11" s="47"/>
      <c r="L11" s="48"/>
      <c r="M11" s="56"/>
      <c r="N11" s="56"/>
    </row>
    <row r="12" spans="1:14" s="20" customFormat="1">
      <c r="A12" s="32"/>
      <c r="B12" s="32"/>
      <c r="C12" s="31" t="s">
        <v>31</v>
      </c>
      <c r="D12" s="28" t="str">
        <f>Deckblatt!C27</f>
        <v>xtelefon</v>
      </c>
      <c r="E12" s="55"/>
      <c r="F12" s="69"/>
      <c r="G12" s="30"/>
      <c r="J12" s="24"/>
      <c r="K12" s="24"/>
      <c r="L12" s="24"/>
      <c r="M12" s="24"/>
      <c r="N12" s="24"/>
    </row>
    <row r="13" spans="1:14" s="10" customFormat="1">
      <c r="F13" s="11"/>
      <c r="G13" s="33"/>
    </row>
    <row r="14" spans="1:14" s="44" customFormat="1" ht="38.25" customHeight="1">
      <c r="A14" s="336" t="s">
        <v>32</v>
      </c>
      <c r="B14" s="327" t="s">
        <v>66</v>
      </c>
      <c r="C14" s="338"/>
      <c r="D14" s="338"/>
      <c r="E14" s="338"/>
      <c r="F14" s="331" t="s">
        <v>35</v>
      </c>
      <c r="G14" s="331" t="s">
        <v>67</v>
      </c>
      <c r="H14" s="58"/>
    </row>
    <row r="15" spans="1:14" s="43" customFormat="1">
      <c r="A15" s="337"/>
      <c r="B15" s="38" t="s">
        <v>68</v>
      </c>
      <c r="C15" s="38" t="s">
        <v>30</v>
      </c>
      <c r="D15" s="38" t="s">
        <v>69</v>
      </c>
      <c r="E15" s="38" t="s">
        <v>194</v>
      </c>
      <c r="F15" s="332"/>
      <c r="G15" s="332"/>
      <c r="H15" s="59"/>
    </row>
    <row r="16" spans="1:14" s="61" customFormat="1">
      <c r="A16" s="333" t="s">
        <v>70</v>
      </c>
      <c r="B16" s="334"/>
      <c r="C16" s="334"/>
      <c r="D16" s="334"/>
      <c r="E16" s="334"/>
      <c r="F16" s="334"/>
      <c r="G16" s="335"/>
      <c r="H16" s="60"/>
    </row>
    <row r="17" spans="1:8" s="61" customFormat="1" ht="30" customHeight="1">
      <c r="A17" s="62">
        <v>1</v>
      </c>
      <c r="B17" s="70" t="s">
        <v>71</v>
      </c>
      <c r="C17" s="70" t="s">
        <v>72</v>
      </c>
      <c r="D17" s="71" t="s">
        <v>73</v>
      </c>
      <c r="E17" s="70" t="s">
        <v>113</v>
      </c>
      <c r="F17" s="72" t="s">
        <v>74</v>
      </c>
      <c r="G17" s="295">
        <v>0</v>
      </c>
      <c r="H17" s="60"/>
    </row>
    <row r="18" spans="1:8" s="61" customFormat="1" ht="30" customHeight="1">
      <c r="A18" s="62">
        <v>2</v>
      </c>
      <c r="B18" s="70" t="s">
        <v>75</v>
      </c>
      <c r="C18" s="70" t="s">
        <v>227</v>
      </c>
      <c r="D18" s="71" t="s">
        <v>76</v>
      </c>
      <c r="E18" s="71" t="s">
        <v>77</v>
      </c>
      <c r="F18" s="101"/>
      <c r="G18" s="102"/>
      <c r="H18" s="60"/>
    </row>
    <row r="19" spans="1:8" s="61" customFormat="1" ht="30" customHeight="1">
      <c r="A19" s="62">
        <v>3</v>
      </c>
      <c r="B19" s="70" t="s">
        <v>78</v>
      </c>
      <c r="C19" s="71" t="s">
        <v>79</v>
      </c>
      <c r="D19" s="71" t="s">
        <v>80</v>
      </c>
      <c r="E19" s="71" t="s">
        <v>6</v>
      </c>
      <c r="F19" s="101"/>
      <c r="G19" s="102"/>
      <c r="H19" s="60"/>
    </row>
    <row r="20" spans="1:8" s="61" customFormat="1" ht="30" customHeight="1">
      <c r="A20" s="62">
        <v>4</v>
      </c>
      <c r="B20" s="70" t="s">
        <v>81</v>
      </c>
      <c r="C20" s="71" t="s">
        <v>82</v>
      </c>
      <c r="D20" s="71" t="s">
        <v>83</v>
      </c>
      <c r="E20" s="71" t="s">
        <v>84</v>
      </c>
      <c r="F20" s="101"/>
      <c r="G20" s="102"/>
      <c r="H20" s="60"/>
    </row>
    <row r="21" spans="1:8" s="61" customFormat="1" ht="30" customHeight="1">
      <c r="A21" s="62">
        <v>5</v>
      </c>
      <c r="B21" s="70" t="s">
        <v>86</v>
      </c>
      <c r="C21" s="71" t="s">
        <v>87</v>
      </c>
      <c r="D21" s="71" t="s">
        <v>88</v>
      </c>
      <c r="E21" s="71" t="s">
        <v>89</v>
      </c>
      <c r="F21" s="101"/>
      <c r="G21" s="102"/>
      <c r="H21" s="60"/>
    </row>
    <row r="22" spans="1:8" ht="30" customHeight="1">
      <c r="A22" s="62">
        <v>6</v>
      </c>
      <c r="B22" s="70" t="s">
        <v>90</v>
      </c>
      <c r="C22" s="71" t="s">
        <v>91</v>
      </c>
      <c r="D22" s="71" t="s">
        <v>92</v>
      </c>
      <c r="E22" s="71" t="s">
        <v>93</v>
      </c>
      <c r="F22" s="101"/>
      <c r="G22" s="102"/>
      <c r="H22" s="60"/>
    </row>
    <row r="23" spans="1:8" ht="30" customHeight="1">
      <c r="A23" s="62">
        <v>7</v>
      </c>
      <c r="B23" s="70" t="s">
        <v>94</v>
      </c>
      <c r="C23" s="71" t="s">
        <v>95</v>
      </c>
      <c r="D23" s="71" t="s">
        <v>96</v>
      </c>
      <c r="E23" s="71" t="s">
        <v>97</v>
      </c>
      <c r="F23" s="101"/>
      <c r="G23" s="102"/>
      <c r="H23" s="60"/>
    </row>
    <row r="24" spans="1:8" ht="30" customHeight="1">
      <c r="A24" s="62">
        <v>8</v>
      </c>
      <c r="B24" s="70" t="s">
        <v>98</v>
      </c>
      <c r="C24" s="71" t="s">
        <v>99</v>
      </c>
      <c r="D24" s="71" t="s">
        <v>100</v>
      </c>
      <c r="E24" s="71" t="s">
        <v>101</v>
      </c>
      <c r="F24" s="101"/>
      <c r="G24" s="102"/>
      <c r="H24" s="60"/>
    </row>
    <row r="25" spans="1:8" ht="30" customHeight="1">
      <c r="A25" s="62">
        <v>9</v>
      </c>
      <c r="B25" s="70" t="s">
        <v>102</v>
      </c>
      <c r="C25" s="71" t="s">
        <v>103</v>
      </c>
      <c r="D25" s="71" t="s">
        <v>104</v>
      </c>
      <c r="E25" s="71" t="s">
        <v>97</v>
      </c>
      <c r="F25" s="101"/>
      <c r="G25" s="102"/>
      <c r="H25" s="60"/>
    </row>
    <row r="26" spans="1:8" ht="30" customHeight="1">
      <c r="A26" s="62">
        <v>10</v>
      </c>
      <c r="B26" s="70" t="s">
        <v>105</v>
      </c>
      <c r="C26" s="71" t="s">
        <v>106</v>
      </c>
      <c r="D26" s="71" t="s">
        <v>107</v>
      </c>
      <c r="E26" s="71" t="s">
        <v>108</v>
      </c>
      <c r="F26" s="101"/>
      <c r="G26" s="102"/>
      <c r="H26" s="60"/>
    </row>
    <row r="27" spans="1:8" s="61" customFormat="1" ht="12.75" customHeight="1">
      <c r="A27" s="333" t="s">
        <v>253</v>
      </c>
      <c r="B27" s="334"/>
      <c r="C27" s="334"/>
      <c r="D27" s="334"/>
      <c r="E27" s="335"/>
      <c r="F27" s="101"/>
      <c r="G27" s="102"/>
      <c r="H27" s="60"/>
    </row>
    <row r="28" spans="1:8" s="61" customFormat="1" ht="30" customHeight="1">
      <c r="A28" s="62">
        <v>11</v>
      </c>
      <c r="B28" s="70" t="s">
        <v>240</v>
      </c>
      <c r="C28" s="71" t="s">
        <v>167</v>
      </c>
      <c r="D28" s="71" t="s">
        <v>168</v>
      </c>
      <c r="E28" s="71" t="s">
        <v>169</v>
      </c>
      <c r="F28" s="101"/>
      <c r="G28" s="102"/>
      <c r="H28" s="60"/>
    </row>
    <row r="29" spans="1:8" s="61" customFormat="1" ht="30" customHeight="1">
      <c r="A29" s="62">
        <v>12</v>
      </c>
      <c r="B29" s="244" t="s">
        <v>237</v>
      </c>
      <c r="C29" s="246" t="s">
        <v>167</v>
      </c>
      <c r="D29" s="244" t="s">
        <v>238</v>
      </c>
      <c r="E29" s="244" t="s">
        <v>239</v>
      </c>
      <c r="F29" s="101"/>
      <c r="G29" s="102"/>
      <c r="H29" s="60"/>
    </row>
    <row r="30" spans="1:8" s="61" customFormat="1" ht="30" customHeight="1">
      <c r="A30" s="62">
        <v>13</v>
      </c>
      <c r="B30" s="244" t="s">
        <v>241</v>
      </c>
      <c r="C30" s="244" t="s">
        <v>242</v>
      </c>
      <c r="D30" s="244" t="s">
        <v>243</v>
      </c>
      <c r="E30" s="244" t="s">
        <v>244</v>
      </c>
      <c r="F30" s="101"/>
      <c r="G30" s="102"/>
      <c r="H30" s="60"/>
    </row>
    <row r="31" spans="1:8" s="61" customFormat="1" ht="30" customHeight="1">
      <c r="A31" s="62">
        <v>14</v>
      </c>
      <c r="B31" s="244" t="s">
        <v>245</v>
      </c>
      <c r="C31" s="244" t="s">
        <v>246</v>
      </c>
      <c r="D31" s="244" t="s">
        <v>247</v>
      </c>
      <c r="E31" s="244" t="s">
        <v>248</v>
      </c>
      <c r="F31" s="101"/>
      <c r="G31" s="102"/>
      <c r="H31" s="60"/>
    </row>
    <row r="32" spans="1:8" s="61" customFormat="1" ht="12.75" customHeight="1">
      <c r="A32" s="333" t="s">
        <v>109</v>
      </c>
      <c r="B32" s="334"/>
      <c r="C32" s="334"/>
      <c r="D32" s="334"/>
      <c r="E32" s="335"/>
      <c r="F32" s="101"/>
      <c r="G32" s="102"/>
      <c r="H32" s="60"/>
    </row>
    <row r="33" spans="1:8" s="61" customFormat="1" ht="30" customHeight="1">
      <c r="A33" s="62">
        <v>15</v>
      </c>
      <c r="B33" s="70" t="s">
        <v>277</v>
      </c>
      <c r="C33" s="71" t="s">
        <v>111</v>
      </c>
      <c r="D33" s="71" t="s">
        <v>112</v>
      </c>
      <c r="E33" s="71" t="s">
        <v>113</v>
      </c>
      <c r="F33" s="101"/>
      <c r="G33" s="102"/>
      <c r="H33" s="60"/>
    </row>
    <row r="34" spans="1:8" s="61" customFormat="1" ht="30" customHeight="1">
      <c r="A34" s="62">
        <v>16</v>
      </c>
      <c r="B34" s="71" t="s">
        <v>114</v>
      </c>
      <c r="C34" s="71" t="s">
        <v>115</v>
      </c>
      <c r="D34" s="71" t="s">
        <v>116</v>
      </c>
      <c r="E34" s="71" t="s">
        <v>117</v>
      </c>
      <c r="F34" s="101"/>
      <c r="G34" s="102"/>
      <c r="H34" s="60"/>
    </row>
    <row r="35" spans="1:8" s="61" customFormat="1" ht="30" customHeight="1">
      <c r="A35" s="62">
        <v>17</v>
      </c>
      <c r="B35" s="71" t="s">
        <v>118</v>
      </c>
      <c r="C35" s="71" t="s">
        <v>119</v>
      </c>
      <c r="D35" s="71" t="s">
        <v>120</v>
      </c>
      <c r="E35" s="71" t="s">
        <v>121</v>
      </c>
      <c r="F35" s="101"/>
      <c r="G35" s="102"/>
      <c r="H35" s="60"/>
    </row>
    <row r="36" spans="1:8" s="61" customFormat="1" ht="30" customHeight="1">
      <c r="A36" s="62">
        <v>18</v>
      </c>
      <c r="B36" s="71" t="s">
        <v>122</v>
      </c>
      <c r="C36" s="71" t="s">
        <v>123</v>
      </c>
      <c r="D36" s="71" t="s">
        <v>124</v>
      </c>
      <c r="E36" s="71" t="s">
        <v>108</v>
      </c>
      <c r="F36" s="101"/>
      <c r="G36" s="102"/>
      <c r="H36" s="60"/>
    </row>
    <row r="37" spans="1:8" s="61" customFormat="1" ht="30" customHeight="1">
      <c r="A37" s="62">
        <v>19</v>
      </c>
      <c r="B37" s="70" t="s">
        <v>268</v>
      </c>
      <c r="C37" s="71" t="s">
        <v>126</v>
      </c>
      <c r="D37" s="71" t="s">
        <v>127</v>
      </c>
      <c r="E37" s="71" t="s">
        <v>128</v>
      </c>
      <c r="F37" s="101"/>
      <c r="G37" s="102"/>
      <c r="H37" s="60"/>
    </row>
    <row r="38" spans="1:8" s="61" customFormat="1" ht="30" customHeight="1">
      <c r="A38" s="62">
        <v>20</v>
      </c>
      <c r="B38" s="71" t="s">
        <v>129</v>
      </c>
      <c r="C38" s="71" t="s">
        <v>130</v>
      </c>
      <c r="D38" s="71" t="s">
        <v>131</v>
      </c>
      <c r="E38" s="71" t="s">
        <v>132</v>
      </c>
      <c r="F38" s="101"/>
      <c r="G38" s="102"/>
      <c r="H38" s="60"/>
    </row>
    <row r="39" spans="1:8" s="61" customFormat="1" ht="30" customHeight="1">
      <c r="A39" s="62">
        <v>21</v>
      </c>
      <c r="B39" s="70" t="s">
        <v>266</v>
      </c>
      <c r="C39" s="71" t="s">
        <v>134</v>
      </c>
      <c r="D39" s="71" t="s">
        <v>135</v>
      </c>
      <c r="E39" s="71" t="s">
        <v>136</v>
      </c>
      <c r="F39" s="101"/>
      <c r="G39" s="102"/>
      <c r="H39" s="60"/>
    </row>
    <row r="40" spans="1:8" s="61" customFormat="1" ht="30" customHeight="1">
      <c r="A40" s="62">
        <v>22</v>
      </c>
      <c r="B40" s="70" t="s">
        <v>272</v>
      </c>
      <c r="C40" s="71" t="s">
        <v>138</v>
      </c>
      <c r="D40" s="71" t="s">
        <v>139</v>
      </c>
      <c r="E40" s="71" t="s">
        <v>140</v>
      </c>
      <c r="F40" s="101"/>
      <c r="G40" s="102"/>
      <c r="H40" s="60"/>
    </row>
    <row r="41" spans="1:8" s="61" customFormat="1" ht="30" customHeight="1">
      <c r="A41" s="62">
        <v>23</v>
      </c>
      <c r="B41" s="70" t="s">
        <v>274</v>
      </c>
      <c r="C41" s="71" t="s">
        <v>142</v>
      </c>
      <c r="D41" s="71" t="s">
        <v>96</v>
      </c>
      <c r="E41" s="71" t="s">
        <v>97</v>
      </c>
      <c r="F41" s="101"/>
      <c r="G41" s="102"/>
      <c r="H41" s="60"/>
    </row>
    <row r="42" spans="1:8" s="61" customFormat="1" ht="30" customHeight="1">
      <c r="A42" s="62">
        <v>24</v>
      </c>
      <c r="B42" s="70" t="s">
        <v>265</v>
      </c>
      <c r="C42" s="71" t="s">
        <v>144</v>
      </c>
      <c r="D42" s="71" t="s">
        <v>145</v>
      </c>
      <c r="E42" s="71" t="s">
        <v>85</v>
      </c>
      <c r="F42" s="101"/>
      <c r="G42" s="102"/>
      <c r="H42" s="60"/>
    </row>
    <row r="43" spans="1:8" s="61" customFormat="1" ht="30" customHeight="1">
      <c r="A43" s="62">
        <v>25</v>
      </c>
      <c r="B43" s="70" t="s">
        <v>270</v>
      </c>
      <c r="C43" s="71" t="s">
        <v>147</v>
      </c>
      <c r="D43" s="71" t="s">
        <v>148</v>
      </c>
      <c r="E43" s="71" t="s">
        <v>89</v>
      </c>
      <c r="F43" s="101"/>
      <c r="G43" s="102"/>
      <c r="H43" s="60"/>
    </row>
    <row r="44" spans="1:8" s="61" customFormat="1" ht="30" customHeight="1">
      <c r="A44" s="62">
        <v>26</v>
      </c>
      <c r="B44" s="70" t="s">
        <v>273</v>
      </c>
      <c r="C44" s="71" t="s">
        <v>150</v>
      </c>
      <c r="D44" s="71" t="s">
        <v>151</v>
      </c>
      <c r="E44" s="71" t="s">
        <v>152</v>
      </c>
      <c r="F44" s="101"/>
      <c r="G44" s="102"/>
      <c r="H44" s="60"/>
    </row>
    <row r="45" spans="1:8" ht="30" customHeight="1">
      <c r="A45" s="62">
        <v>27</v>
      </c>
      <c r="B45" s="70" t="s">
        <v>267</v>
      </c>
      <c r="C45" s="71" t="s">
        <v>154</v>
      </c>
      <c r="D45" s="71" t="s">
        <v>155</v>
      </c>
      <c r="E45" s="71" t="s">
        <v>156</v>
      </c>
      <c r="F45" s="101"/>
      <c r="G45" s="102"/>
    </row>
    <row r="46" spans="1:8" ht="30" customHeight="1">
      <c r="A46" s="62">
        <v>28</v>
      </c>
      <c r="B46" s="70" t="s">
        <v>264</v>
      </c>
      <c r="C46" s="71" t="s">
        <v>158</v>
      </c>
      <c r="D46" s="71" t="s">
        <v>159</v>
      </c>
      <c r="E46" s="71" t="s">
        <v>160</v>
      </c>
      <c r="F46" s="101"/>
      <c r="G46" s="102"/>
    </row>
    <row r="47" spans="1:8" ht="30" customHeight="1">
      <c r="A47" s="62">
        <v>29</v>
      </c>
      <c r="B47" s="70" t="s">
        <v>263</v>
      </c>
      <c r="C47" s="71" t="s">
        <v>162</v>
      </c>
      <c r="D47" s="71" t="s">
        <v>163</v>
      </c>
      <c r="E47" s="71" t="s">
        <v>6</v>
      </c>
      <c r="F47" s="101"/>
      <c r="G47" s="102"/>
    </row>
    <row r="48" spans="1:8" ht="30" customHeight="1">
      <c r="A48" s="62">
        <v>30</v>
      </c>
      <c r="B48" s="70" t="s">
        <v>276</v>
      </c>
      <c r="C48" s="71" t="s">
        <v>165</v>
      </c>
      <c r="D48" s="71" t="s">
        <v>166</v>
      </c>
      <c r="E48" s="71" t="s">
        <v>113</v>
      </c>
      <c r="F48" s="101"/>
      <c r="G48" s="102"/>
    </row>
    <row r="49" spans="1:12" ht="30" customHeight="1">
      <c r="A49" s="62">
        <v>31</v>
      </c>
      <c r="B49" s="244" t="s">
        <v>228</v>
      </c>
      <c r="C49" s="244" t="s">
        <v>229</v>
      </c>
      <c r="D49" s="244" t="s">
        <v>230</v>
      </c>
      <c r="E49" s="244" t="s">
        <v>231</v>
      </c>
      <c r="F49" s="101"/>
      <c r="G49" s="102"/>
    </row>
    <row r="50" spans="1:12" ht="30" customHeight="1">
      <c r="A50" s="62">
        <v>32</v>
      </c>
      <c r="B50" s="244" t="s">
        <v>234</v>
      </c>
      <c r="C50" s="244" t="s">
        <v>235</v>
      </c>
      <c r="D50" s="244" t="s">
        <v>236</v>
      </c>
      <c r="E50" s="244" t="s">
        <v>77</v>
      </c>
      <c r="F50" s="101"/>
      <c r="G50" s="102"/>
    </row>
    <row r="51" spans="1:12" s="7" customFormat="1" ht="15">
      <c r="A51" s="252" t="s">
        <v>224</v>
      </c>
      <c r="B51" s="253"/>
      <c r="C51" s="253"/>
      <c r="D51" s="253"/>
      <c r="E51" s="253"/>
      <c r="F51" s="253"/>
      <c r="G51" s="254"/>
      <c r="H51" s="4"/>
      <c r="I51" s="4"/>
      <c r="J51" s="4"/>
      <c r="K51" s="4"/>
      <c r="L51" s="4"/>
    </row>
    <row r="52" spans="1:12" s="7" customFormat="1" ht="15">
      <c r="A52" s="252" t="s">
        <v>225</v>
      </c>
      <c r="B52" s="253"/>
      <c r="C52" s="253"/>
      <c r="D52" s="253"/>
      <c r="E52" s="253"/>
      <c r="F52" s="253"/>
      <c r="G52" s="254"/>
      <c r="H52" s="4"/>
      <c r="I52" s="4"/>
      <c r="J52" s="4"/>
      <c r="K52" s="4"/>
      <c r="L52" s="4"/>
    </row>
    <row r="53" spans="1:12" s="7" customFormat="1" ht="15">
      <c r="A53" s="100"/>
      <c r="B53" s="101"/>
      <c r="C53" s="101"/>
      <c r="D53" s="101"/>
      <c r="E53" s="101"/>
      <c r="F53" s="101"/>
      <c r="G53" s="102"/>
      <c r="H53" s="4"/>
      <c r="I53" s="4"/>
      <c r="J53" s="4"/>
      <c r="K53" s="4"/>
      <c r="L53" s="4"/>
    </row>
    <row r="54" spans="1:12" s="7" customFormat="1" ht="15">
      <c r="A54" s="100"/>
      <c r="B54" s="101"/>
      <c r="C54" s="101"/>
      <c r="D54" s="101"/>
      <c r="E54" s="101"/>
      <c r="F54" s="101"/>
      <c r="G54" s="102"/>
      <c r="H54" s="4"/>
      <c r="I54" s="4"/>
      <c r="J54" s="4"/>
      <c r="K54" s="4"/>
      <c r="L54" s="4"/>
    </row>
    <row r="55" spans="1:12" s="7" customFormat="1" ht="15">
      <c r="A55" s="100"/>
      <c r="B55" s="101"/>
      <c r="C55" s="101"/>
      <c r="D55" s="101"/>
      <c r="E55" s="101"/>
      <c r="F55" s="101"/>
      <c r="G55" s="102"/>
      <c r="H55" s="4"/>
      <c r="I55" s="4"/>
      <c r="J55" s="4"/>
      <c r="K55" s="4"/>
      <c r="L55" s="4"/>
    </row>
    <row r="56" spans="1:12" s="7" customFormat="1" ht="15">
      <c r="A56" s="100"/>
      <c r="B56" s="101"/>
      <c r="C56" s="101"/>
      <c r="D56" s="101"/>
      <c r="E56" s="101"/>
      <c r="F56" s="101"/>
      <c r="G56" s="102"/>
      <c r="H56" s="4"/>
      <c r="I56" s="4"/>
      <c r="J56" s="4"/>
      <c r="K56" s="4"/>
      <c r="L56" s="4"/>
    </row>
    <row r="57" spans="1:12" s="7" customFormat="1" ht="15">
      <c r="A57" s="100"/>
      <c r="B57" s="101"/>
      <c r="C57" s="101"/>
      <c r="D57" s="101"/>
      <c r="E57" s="101"/>
      <c r="F57" s="101"/>
      <c r="G57" s="102"/>
      <c r="H57" s="4"/>
      <c r="I57" s="4"/>
      <c r="J57" s="4"/>
      <c r="K57" s="4"/>
      <c r="L57" s="4"/>
    </row>
    <row r="58" spans="1:12" s="7" customFormat="1" ht="15">
      <c r="A58" s="100"/>
      <c r="B58" s="101"/>
      <c r="C58" s="101"/>
      <c r="D58" s="101"/>
      <c r="E58" s="101"/>
      <c r="F58" s="101"/>
      <c r="G58" s="101"/>
      <c r="H58" s="4"/>
      <c r="I58" s="4"/>
      <c r="J58" s="4"/>
      <c r="K58" s="4"/>
      <c r="L58" s="4"/>
    </row>
    <row r="59" spans="1:12" s="7" customFormat="1" ht="15">
      <c r="A59" s="103"/>
      <c r="B59" s="101"/>
      <c r="C59" s="101"/>
      <c r="D59" s="101"/>
      <c r="E59" s="101"/>
      <c r="F59" s="101"/>
      <c r="G59" s="102"/>
      <c r="H59" s="4"/>
      <c r="I59" s="4"/>
      <c r="J59" s="4"/>
      <c r="K59" s="4"/>
      <c r="L59" s="4"/>
    </row>
    <row r="60" spans="1:12" s="7" customFormat="1" ht="15">
      <c r="A60" s="100"/>
      <c r="B60" s="101"/>
      <c r="C60" s="101"/>
      <c r="D60" s="101"/>
      <c r="E60" s="101"/>
      <c r="F60" s="101"/>
      <c r="G60" s="102"/>
      <c r="H60" s="4"/>
      <c r="I60" s="4"/>
      <c r="J60" s="4"/>
      <c r="K60" s="4"/>
      <c r="L60" s="4"/>
    </row>
    <row r="61" spans="1:12" s="7" customFormat="1" ht="15">
      <c r="A61" s="104"/>
      <c r="B61" s="105"/>
      <c r="C61" s="105"/>
      <c r="D61" s="4"/>
      <c r="E61" s="4"/>
      <c r="F61" s="5"/>
      <c r="G61" s="106"/>
      <c r="H61" s="4"/>
      <c r="I61" s="4"/>
      <c r="J61" s="4"/>
      <c r="K61" s="4"/>
      <c r="L61" s="4"/>
    </row>
    <row r="62" spans="1:12" s="7" customFormat="1" ht="15">
      <c r="A62" s="104"/>
      <c r="B62" s="105"/>
      <c r="C62" s="105"/>
      <c r="D62" s="4"/>
      <c r="E62" s="4"/>
      <c r="F62" s="5"/>
      <c r="G62" s="106"/>
      <c r="H62" s="4"/>
      <c r="I62" s="4"/>
      <c r="J62" s="4"/>
      <c r="K62" s="4"/>
      <c r="L62" s="4"/>
    </row>
    <row r="63" spans="1:12" s="7" customFormat="1" ht="15">
      <c r="A63" s="104"/>
      <c r="B63" s="105"/>
      <c r="C63" s="105"/>
      <c r="D63" s="4"/>
      <c r="E63" s="4"/>
      <c r="F63" s="5"/>
      <c r="G63" s="106"/>
      <c r="H63" s="4"/>
      <c r="I63" s="4"/>
      <c r="J63" s="4"/>
      <c r="K63" s="4"/>
      <c r="L63" s="4"/>
    </row>
    <row r="64" spans="1:12" s="7" customFormat="1" ht="15">
      <c r="A64" s="104"/>
      <c r="B64" s="105"/>
      <c r="C64" s="105"/>
      <c r="D64" s="4"/>
      <c r="E64" s="4"/>
      <c r="F64" s="5"/>
      <c r="G64" s="106"/>
      <c r="H64" s="4"/>
      <c r="I64" s="4"/>
      <c r="J64" s="4"/>
      <c r="K64" s="4"/>
      <c r="L64" s="4"/>
    </row>
    <row r="65" spans="1:12" s="7" customFormat="1" ht="15">
      <c r="A65" s="104"/>
      <c r="B65" s="105"/>
      <c r="C65" s="105"/>
      <c r="D65" s="4"/>
      <c r="E65" s="4"/>
      <c r="F65" s="5"/>
      <c r="G65" s="106"/>
      <c r="H65" s="4"/>
      <c r="I65" s="4"/>
      <c r="J65" s="4"/>
      <c r="K65" s="4"/>
      <c r="L65" s="4"/>
    </row>
    <row r="66" spans="1:12" s="7" customFormat="1" ht="15">
      <c r="A66" s="103"/>
      <c r="B66" s="105"/>
      <c r="C66" s="105"/>
      <c r="D66" s="4"/>
      <c r="E66" s="4"/>
      <c r="F66" s="5"/>
      <c r="G66" s="106"/>
      <c r="H66" s="4"/>
      <c r="I66" s="4"/>
      <c r="J66" s="4"/>
      <c r="K66" s="4"/>
      <c r="L66" s="4"/>
    </row>
  </sheetData>
  <mergeCells count="7">
    <mergeCell ref="G14:G15"/>
    <mergeCell ref="A16:G16"/>
    <mergeCell ref="A27:E27"/>
    <mergeCell ref="A32:E32"/>
    <mergeCell ref="A14:A15"/>
    <mergeCell ref="B14:E14"/>
    <mergeCell ref="F14:F15"/>
  </mergeCells>
  <pageMargins left="0.23622047244094491" right="0.23622047244094491" top="0.74803149606299213" bottom="0.74803149606299213" header="0.31496062992125984" footer="0.31496062992125984"/>
  <pageSetup paperSize="9" scale="87" fitToHeight="6" orientation="portrait" r:id="rId1"/>
  <headerFooter alignWithMargins="0">
    <oddFooter>&amp;L&amp;F</oddFooter>
  </headerFooter>
  <rowBreaks count="1" manualBreakCount="1">
    <brk id="31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94B39-4E33-4B87-B430-2A918134BB12}">
  <dimension ref="A1:L39"/>
  <sheetViews>
    <sheetView zoomScale="90" zoomScaleNormal="90" workbookViewId="0">
      <selection activeCell="E33" sqref="E33"/>
    </sheetView>
  </sheetViews>
  <sheetFormatPr baseColWidth="10" defaultColWidth="11.42578125" defaultRowHeight="12.75"/>
  <cols>
    <col min="1" max="1" width="5.28515625" style="513" customWidth="1"/>
    <col min="2" max="2" width="5.140625" style="513" customWidth="1"/>
    <col min="3" max="3" width="13.85546875" style="513" customWidth="1"/>
    <col min="4" max="4" width="11.42578125" style="513"/>
    <col min="5" max="5" width="51.28515625" style="513" customWidth="1"/>
    <col min="6" max="6" width="24.7109375" style="513" customWidth="1"/>
    <col min="7" max="7" width="13.42578125" style="513" customWidth="1"/>
    <col min="8" max="8" width="25" style="513" bestFit="1" customWidth="1"/>
    <col min="9" max="10" width="21.42578125" style="513" customWidth="1"/>
    <col min="11" max="11" width="36.85546875" style="513" bestFit="1" customWidth="1"/>
    <col min="12" max="12" width="5.28515625" style="513" customWidth="1"/>
    <col min="13" max="13" width="57.28515625" style="513" customWidth="1"/>
    <col min="14" max="16384" width="11.42578125" style="513"/>
  </cols>
  <sheetData>
    <row r="1" spans="1:12" s="505" customFormat="1" ht="18">
      <c r="A1" s="502"/>
      <c r="B1" s="503" t="s">
        <v>286</v>
      </c>
      <c r="C1" s="504"/>
      <c r="D1" s="504"/>
      <c r="E1" s="503" t="str">
        <f>Deckblatt!B13</f>
        <v>TEK2607042</v>
      </c>
      <c r="F1" s="504"/>
      <c r="G1" s="504"/>
      <c r="H1" s="504"/>
      <c r="I1" s="503"/>
      <c r="J1" s="503"/>
      <c r="K1" s="504"/>
      <c r="L1" s="502"/>
    </row>
    <row r="3" spans="1:12" s="506" customFormat="1" ht="15">
      <c r="B3" s="507" t="s">
        <v>287</v>
      </c>
      <c r="C3" s="507" t="s">
        <v>170</v>
      </c>
      <c r="D3" s="507" t="s">
        <v>68</v>
      </c>
      <c r="E3" s="507" t="s">
        <v>223</v>
      </c>
      <c r="F3" s="508" t="s">
        <v>288</v>
      </c>
      <c r="G3" s="509"/>
      <c r="H3" s="510" t="s">
        <v>289</v>
      </c>
      <c r="I3" s="510"/>
      <c r="J3" s="510"/>
      <c r="K3" s="510"/>
    </row>
    <row r="4" spans="1:12" s="506" customFormat="1" ht="15">
      <c r="B4" s="511"/>
      <c r="C4" s="511"/>
      <c r="D4" s="511"/>
      <c r="E4" s="511"/>
      <c r="F4" s="512" t="s">
        <v>69</v>
      </c>
      <c r="G4" s="512" t="s">
        <v>28</v>
      </c>
      <c r="H4" s="512" t="s">
        <v>30</v>
      </c>
      <c r="I4" s="512" t="s">
        <v>31</v>
      </c>
      <c r="J4" s="512" t="s">
        <v>290</v>
      </c>
      <c r="K4" s="512" t="s">
        <v>291</v>
      </c>
    </row>
    <row r="5" spans="1:12" ht="15">
      <c r="B5" s="514">
        <v>1</v>
      </c>
      <c r="C5" s="514" t="s">
        <v>292</v>
      </c>
      <c r="D5" s="515" t="s">
        <v>71</v>
      </c>
      <c r="E5" s="515" t="s">
        <v>293</v>
      </c>
      <c r="F5" s="515" t="s">
        <v>73</v>
      </c>
      <c r="G5" s="515" t="s">
        <v>113</v>
      </c>
      <c r="H5" s="516" t="s">
        <v>294</v>
      </c>
      <c r="I5" s="516" t="s">
        <v>295</v>
      </c>
      <c r="J5" s="516" t="s">
        <v>296</v>
      </c>
      <c r="K5" s="517" t="s">
        <v>297</v>
      </c>
    </row>
    <row r="6" spans="1:12" ht="15">
      <c r="B6" s="518"/>
      <c r="C6" s="518"/>
      <c r="D6" s="515" t="s">
        <v>75</v>
      </c>
      <c r="E6" s="515" t="s">
        <v>227</v>
      </c>
      <c r="F6" s="515" t="s">
        <v>76</v>
      </c>
      <c r="G6" s="515" t="s">
        <v>77</v>
      </c>
      <c r="H6" s="516" t="s">
        <v>298</v>
      </c>
      <c r="I6" s="516" t="s">
        <v>299</v>
      </c>
      <c r="J6" s="516" t="s">
        <v>300</v>
      </c>
      <c r="K6" s="517" t="s">
        <v>301</v>
      </c>
    </row>
    <row r="7" spans="1:12" ht="15">
      <c r="B7" s="514">
        <v>2</v>
      </c>
      <c r="C7" s="514" t="s">
        <v>302</v>
      </c>
      <c r="D7" s="515" t="s">
        <v>78</v>
      </c>
      <c r="E7" s="515" t="s">
        <v>79</v>
      </c>
      <c r="F7" s="515" t="s">
        <v>80</v>
      </c>
      <c r="G7" s="515" t="s">
        <v>6</v>
      </c>
      <c r="H7" s="516" t="s">
        <v>303</v>
      </c>
      <c r="I7" s="516" t="s">
        <v>304</v>
      </c>
      <c r="J7" s="516" t="s">
        <v>305</v>
      </c>
      <c r="K7" s="517" t="s">
        <v>306</v>
      </c>
    </row>
    <row r="8" spans="1:12" ht="15">
      <c r="B8" s="518"/>
      <c r="C8" s="518"/>
      <c r="D8" s="515" t="s">
        <v>81</v>
      </c>
      <c r="E8" s="515" t="s">
        <v>82</v>
      </c>
      <c r="F8" s="515" t="s">
        <v>83</v>
      </c>
      <c r="G8" s="515" t="s">
        <v>84</v>
      </c>
      <c r="H8" s="516" t="s">
        <v>307</v>
      </c>
      <c r="I8" s="516" t="s">
        <v>308</v>
      </c>
      <c r="J8" s="516" t="s">
        <v>309</v>
      </c>
      <c r="K8" s="517" t="s">
        <v>310</v>
      </c>
    </row>
    <row r="9" spans="1:12" ht="15">
      <c r="B9" s="518"/>
      <c r="C9" s="518"/>
      <c r="D9" s="515" t="s">
        <v>311</v>
      </c>
      <c r="E9" s="515" t="s">
        <v>167</v>
      </c>
      <c r="F9" s="515" t="s">
        <v>168</v>
      </c>
      <c r="G9" s="515" t="s">
        <v>169</v>
      </c>
      <c r="H9" s="516" t="s">
        <v>303</v>
      </c>
      <c r="I9" s="516" t="s">
        <v>304</v>
      </c>
      <c r="J9" s="516" t="s">
        <v>305</v>
      </c>
      <c r="K9" s="517" t="s">
        <v>306</v>
      </c>
    </row>
    <row r="10" spans="1:12" ht="15">
      <c r="B10" s="519"/>
      <c r="C10" s="519"/>
      <c r="D10" s="515" t="s">
        <v>86</v>
      </c>
      <c r="E10" s="515" t="s">
        <v>87</v>
      </c>
      <c r="F10" s="515" t="s">
        <v>88</v>
      </c>
      <c r="G10" s="515" t="s">
        <v>89</v>
      </c>
      <c r="H10" s="516" t="s">
        <v>312</v>
      </c>
      <c r="I10" s="516" t="s">
        <v>313</v>
      </c>
      <c r="J10" s="516" t="s">
        <v>314</v>
      </c>
      <c r="K10" s="517" t="s">
        <v>315</v>
      </c>
    </row>
    <row r="11" spans="1:12" ht="15">
      <c r="B11" s="520">
        <v>3</v>
      </c>
      <c r="C11" s="520" t="s">
        <v>316</v>
      </c>
      <c r="D11" s="515" t="s">
        <v>90</v>
      </c>
      <c r="E11" s="515" t="s">
        <v>91</v>
      </c>
      <c r="F11" s="515" t="s">
        <v>92</v>
      </c>
      <c r="G11" s="515" t="s">
        <v>93</v>
      </c>
      <c r="H11" s="516" t="s">
        <v>317</v>
      </c>
      <c r="I11" s="521" t="s">
        <v>318</v>
      </c>
      <c r="J11" s="521" t="s">
        <v>319</v>
      </c>
      <c r="K11" s="517" t="s">
        <v>320</v>
      </c>
    </row>
    <row r="12" spans="1:12" ht="15">
      <c r="B12" s="520"/>
      <c r="C12" s="520"/>
      <c r="D12" s="515" t="s">
        <v>94</v>
      </c>
      <c r="E12" s="515" t="s">
        <v>95</v>
      </c>
      <c r="F12" s="515" t="s">
        <v>96</v>
      </c>
      <c r="G12" s="515" t="s">
        <v>97</v>
      </c>
      <c r="H12" s="516" t="s">
        <v>321</v>
      </c>
      <c r="I12" s="516" t="s">
        <v>322</v>
      </c>
      <c r="J12" s="516" t="s">
        <v>323</v>
      </c>
      <c r="K12" s="517" t="s">
        <v>324</v>
      </c>
    </row>
    <row r="13" spans="1:12" ht="15">
      <c r="B13" s="520"/>
      <c r="C13" s="520"/>
      <c r="D13" s="515" t="s">
        <v>98</v>
      </c>
      <c r="E13" s="515" t="s">
        <v>99</v>
      </c>
      <c r="F13" s="515" t="s">
        <v>100</v>
      </c>
      <c r="G13" s="515" t="s">
        <v>101</v>
      </c>
      <c r="H13" s="516" t="s">
        <v>325</v>
      </c>
      <c r="I13" s="516" t="s">
        <v>326</v>
      </c>
      <c r="J13" s="516" t="s">
        <v>327</v>
      </c>
      <c r="K13" s="517" t="s">
        <v>328</v>
      </c>
    </row>
    <row r="14" spans="1:12" ht="15">
      <c r="B14" s="520"/>
      <c r="C14" s="520"/>
      <c r="D14" s="515" t="s">
        <v>102</v>
      </c>
      <c r="E14" s="515" t="s">
        <v>103</v>
      </c>
      <c r="F14" s="515" t="s">
        <v>329</v>
      </c>
      <c r="G14" s="515" t="s">
        <v>97</v>
      </c>
      <c r="H14" s="516" t="s">
        <v>321</v>
      </c>
      <c r="I14" s="516" t="s">
        <v>322</v>
      </c>
      <c r="J14" s="516" t="s">
        <v>323</v>
      </c>
      <c r="K14" s="517" t="s">
        <v>324</v>
      </c>
    </row>
    <row r="15" spans="1:12" ht="15">
      <c r="B15" s="520"/>
      <c r="C15" s="520"/>
      <c r="D15" s="515" t="s">
        <v>105</v>
      </c>
      <c r="E15" s="515" t="s">
        <v>106</v>
      </c>
      <c r="F15" s="515" t="s">
        <v>107</v>
      </c>
      <c r="G15" s="515" t="s">
        <v>108</v>
      </c>
      <c r="H15" s="516" t="s">
        <v>317</v>
      </c>
      <c r="I15" s="521" t="s">
        <v>318</v>
      </c>
      <c r="J15" s="521" t="s">
        <v>319</v>
      </c>
      <c r="K15" s="517" t="s">
        <v>320</v>
      </c>
    </row>
    <row r="16" spans="1:12" ht="15">
      <c r="B16" s="522">
        <v>4</v>
      </c>
      <c r="C16" s="523" t="s">
        <v>330</v>
      </c>
      <c r="D16" s="515" t="s">
        <v>263</v>
      </c>
      <c r="E16" s="524" t="s">
        <v>162</v>
      </c>
      <c r="F16" s="524" t="s">
        <v>163</v>
      </c>
      <c r="G16" s="524" t="s">
        <v>6</v>
      </c>
      <c r="H16" s="524" t="s">
        <v>331</v>
      </c>
      <c r="I16" s="524" t="s">
        <v>332</v>
      </c>
      <c r="J16" s="524" t="s">
        <v>333</v>
      </c>
      <c r="K16" s="517" t="s">
        <v>334</v>
      </c>
    </row>
    <row r="17" spans="2:11" ht="15">
      <c r="B17" s="522"/>
      <c r="C17" s="523"/>
      <c r="D17" s="515" t="s">
        <v>264</v>
      </c>
      <c r="E17" s="524" t="s">
        <v>158</v>
      </c>
      <c r="F17" s="524" t="s">
        <v>159</v>
      </c>
      <c r="G17" s="524" t="s">
        <v>160</v>
      </c>
      <c r="H17" s="524" t="s">
        <v>335</v>
      </c>
      <c r="I17" s="524" t="s">
        <v>336</v>
      </c>
      <c r="J17" s="524" t="s">
        <v>337</v>
      </c>
      <c r="K17" s="517" t="s">
        <v>338</v>
      </c>
    </row>
    <row r="18" spans="2:11" ht="15">
      <c r="B18" s="522"/>
      <c r="C18" s="523"/>
      <c r="D18" s="515" t="s">
        <v>265</v>
      </c>
      <c r="E18" s="524" t="s">
        <v>144</v>
      </c>
      <c r="F18" s="524" t="s">
        <v>339</v>
      </c>
      <c r="G18" s="524" t="s">
        <v>85</v>
      </c>
      <c r="H18" s="524" t="s">
        <v>335</v>
      </c>
      <c r="I18" s="524" t="s">
        <v>340</v>
      </c>
      <c r="J18" s="524" t="s">
        <v>341</v>
      </c>
      <c r="K18" s="517" t="s">
        <v>338</v>
      </c>
    </row>
    <row r="19" spans="2:11" ht="15">
      <c r="B19" s="522"/>
      <c r="C19" s="523"/>
      <c r="D19" s="515" t="s">
        <v>266</v>
      </c>
      <c r="E19" s="524" t="s">
        <v>134</v>
      </c>
      <c r="F19" s="524" t="s">
        <v>135</v>
      </c>
      <c r="G19" s="524" t="s">
        <v>136</v>
      </c>
      <c r="H19" s="524" t="s">
        <v>342</v>
      </c>
      <c r="I19" s="524" t="s">
        <v>343</v>
      </c>
      <c r="J19" s="524" t="s">
        <v>344</v>
      </c>
      <c r="K19" s="517" t="s">
        <v>345</v>
      </c>
    </row>
    <row r="20" spans="2:11" ht="15">
      <c r="B20" s="522"/>
      <c r="C20" s="523"/>
      <c r="D20" s="515" t="s">
        <v>267</v>
      </c>
      <c r="E20" s="524" t="s">
        <v>154</v>
      </c>
      <c r="F20" s="524" t="s">
        <v>155</v>
      </c>
      <c r="G20" s="524" t="s">
        <v>156</v>
      </c>
      <c r="H20" s="524" t="s">
        <v>346</v>
      </c>
      <c r="I20" s="524" t="s">
        <v>347</v>
      </c>
      <c r="J20" s="524" t="s">
        <v>348</v>
      </c>
      <c r="K20" s="517" t="s">
        <v>349</v>
      </c>
    </row>
    <row r="21" spans="2:11" ht="15">
      <c r="B21" s="522"/>
      <c r="C21" s="523"/>
      <c r="D21" s="515" t="s">
        <v>268</v>
      </c>
      <c r="E21" s="524" t="s">
        <v>350</v>
      </c>
      <c r="F21" s="524" t="s">
        <v>127</v>
      </c>
      <c r="G21" s="524" t="s">
        <v>128</v>
      </c>
      <c r="H21" s="524" t="s">
        <v>351</v>
      </c>
      <c r="I21" s="524" t="s">
        <v>352</v>
      </c>
      <c r="J21" s="524" t="s">
        <v>353</v>
      </c>
      <c r="K21" s="517" t="s">
        <v>354</v>
      </c>
    </row>
    <row r="22" spans="2:11" ht="15">
      <c r="B22" s="522"/>
      <c r="C22" s="523"/>
      <c r="D22" s="515" t="s">
        <v>270</v>
      </c>
      <c r="E22" s="524" t="s">
        <v>355</v>
      </c>
      <c r="F22" s="524" t="s">
        <v>356</v>
      </c>
      <c r="G22" s="524" t="s">
        <v>89</v>
      </c>
      <c r="H22" s="524" t="s">
        <v>351</v>
      </c>
      <c r="I22" s="524" t="s">
        <v>357</v>
      </c>
      <c r="J22" s="524" t="s">
        <v>358</v>
      </c>
      <c r="K22" s="517" t="s">
        <v>354</v>
      </c>
    </row>
    <row r="23" spans="2:11" ht="15">
      <c r="B23" s="522"/>
      <c r="C23" s="523"/>
      <c r="D23" s="515" t="s">
        <v>272</v>
      </c>
      <c r="E23" s="524" t="s">
        <v>138</v>
      </c>
      <c r="F23" s="524" t="s">
        <v>139</v>
      </c>
      <c r="G23" s="524" t="s">
        <v>140</v>
      </c>
      <c r="H23" s="524" t="s">
        <v>359</v>
      </c>
      <c r="I23" s="524" t="s">
        <v>360</v>
      </c>
      <c r="J23" s="524" t="s">
        <v>361</v>
      </c>
      <c r="K23" s="517" t="s">
        <v>362</v>
      </c>
    </row>
    <row r="24" spans="2:11" ht="15">
      <c r="B24" s="522"/>
      <c r="C24" s="523"/>
      <c r="D24" s="515" t="s">
        <v>273</v>
      </c>
      <c r="E24" s="524" t="s">
        <v>150</v>
      </c>
      <c r="F24" s="524" t="s">
        <v>363</v>
      </c>
      <c r="G24" s="524" t="s">
        <v>152</v>
      </c>
      <c r="H24" s="524" t="s">
        <v>364</v>
      </c>
      <c r="I24" s="524" t="s">
        <v>365</v>
      </c>
      <c r="J24" s="524" t="s">
        <v>366</v>
      </c>
      <c r="K24" s="517" t="s">
        <v>367</v>
      </c>
    </row>
    <row r="25" spans="2:11" ht="15">
      <c r="B25" s="522"/>
      <c r="C25" s="523"/>
      <c r="D25" s="515" t="s">
        <v>274</v>
      </c>
      <c r="E25" s="524" t="s">
        <v>368</v>
      </c>
      <c r="F25" s="524" t="s">
        <v>96</v>
      </c>
      <c r="G25" s="524" t="s">
        <v>97</v>
      </c>
      <c r="H25" s="524" t="s">
        <v>369</v>
      </c>
      <c r="I25" s="524" t="s">
        <v>370</v>
      </c>
      <c r="J25" s="524" t="s">
        <v>371</v>
      </c>
      <c r="K25" s="517" t="s">
        <v>372</v>
      </c>
    </row>
    <row r="26" spans="2:11" ht="15">
      <c r="B26" s="522"/>
      <c r="C26" s="523"/>
      <c r="D26" s="515" t="s">
        <v>276</v>
      </c>
      <c r="E26" s="524" t="s">
        <v>165</v>
      </c>
      <c r="F26" s="524" t="s">
        <v>166</v>
      </c>
      <c r="G26" s="524" t="s">
        <v>113</v>
      </c>
      <c r="H26" s="524" t="s">
        <v>373</v>
      </c>
      <c r="I26" s="524" t="s">
        <v>374</v>
      </c>
      <c r="J26" s="524" t="s">
        <v>375</v>
      </c>
      <c r="K26" s="517" t="s">
        <v>376</v>
      </c>
    </row>
    <row r="27" spans="2:11" ht="15">
      <c r="B27" s="522"/>
      <c r="C27" s="523"/>
      <c r="D27" s="515" t="s">
        <v>277</v>
      </c>
      <c r="E27" s="524" t="s">
        <v>111</v>
      </c>
      <c r="F27" s="524" t="s">
        <v>112</v>
      </c>
      <c r="G27" s="524" t="s">
        <v>113</v>
      </c>
      <c r="H27" s="525" t="s">
        <v>377</v>
      </c>
      <c r="I27" s="524" t="s">
        <v>378</v>
      </c>
      <c r="J27" s="524" t="s">
        <v>379</v>
      </c>
      <c r="K27" s="517" t="s">
        <v>380</v>
      </c>
    </row>
    <row r="28" spans="2:11" ht="15">
      <c r="B28" s="522"/>
      <c r="C28" s="523"/>
      <c r="D28" s="515" t="s">
        <v>122</v>
      </c>
      <c r="E28" s="524" t="s">
        <v>123</v>
      </c>
      <c r="F28" s="524" t="s">
        <v>124</v>
      </c>
      <c r="G28" s="524" t="s">
        <v>108</v>
      </c>
      <c r="H28" s="526" t="s">
        <v>364</v>
      </c>
      <c r="I28" s="526" t="s">
        <v>381</v>
      </c>
      <c r="J28" s="526" t="s">
        <v>382</v>
      </c>
      <c r="K28" s="527" t="s">
        <v>383</v>
      </c>
    </row>
    <row r="29" spans="2:11" ht="15">
      <c r="B29" s="522"/>
      <c r="C29" s="523"/>
      <c r="D29" s="515" t="s">
        <v>114</v>
      </c>
      <c r="E29" s="524" t="s">
        <v>115</v>
      </c>
      <c r="F29" s="524" t="s">
        <v>116</v>
      </c>
      <c r="G29" s="524" t="s">
        <v>117</v>
      </c>
      <c r="H29" s="524" t="s">
        <v>369</v>
      </c>
      <c r="I29" s="524" t="s">
        <v>384</v>
      </c>
      <c r="J29" s="524" t="s">
        <v>385</v>
      </c>
      <c r="K29" s="517" t="s">
        <v>372</v>
      </c>
    </row>
    <row r="30" spans="2:11" ht="15">
      <c r="B30" s="522"/>
      <c r="C30" s="523"/>
      <c r="D30" s="515" t="s">
        <v>129</v>
      </c>
      <c r="E30" s="524" t="s">
        <v>130</v>
      </c>
      <c r="F30" s="524" t="s">
        <v>131</v>
      </c>
      <c r="G30" s="524" t="s">
        <v>132</v>
      </c>
      <c r="H30" s="524" t="s">
        <v>386</v>
      </c>
      <c r="I30" s="524" t="s">
        <v>387</v>
      </c>
      <c r="J30" s="524" t="s">
        <v>388</v>
      </c>
      <c r="K30" s="517" t="s">
        <v>389</v>
      </c>
    </row>
    <row r="31" spans="2:11" ht="15">
      <c r="B31" s="522"/>
      <c r="C31" s="523"/>
      <c r="D31" s="515" t="s">
        <v>118</v>
      </c>
      <c r="E31" s="524" t="s">
        <v>119</v>
      </c>
      <c r="F31" s="524" t="s">
        <v>120</v>
      </c>
      <c r="G31" s="524" t="s">
        <v>121</v>
      </c>
      <c r="H31" s="524" t="s">
        <v>390</v>
      </c>
      <c r="I31" s="524" t="s">
        <v>391</v>
      </c>
      <c r="J31" s="524" t="s">
        <v>392</v>
      </c>
      <c r="K31" s="517" t="s">
        <v>393</v>
      </c>
    </row>
    <row r="32" spans="2:11" ht="15">
      <c r="B32" s="522"/>
      <c r="C32" s="523"/>
      <c r="D32" s="515" t="s">
        <v>278</v>
      </c>
      <c r="E32" s="524" t="s">
        <v>279</v>
      </c>
      <c r="F32" s="524" t="s">
        <v>159</v>
      </c>
      <c r="G32" s="524" t="s">
        <v>160</v>
      </c>
      <c r="H32" s="524" t="s">
        <v>335</v>
      </c>
      <c r="I32" s="524" t="s">
        <v>336</v>
      </c>
      <c r="J32" s="524" t="s">
        <v>337</v>
      </c>
      <c r="K32" s="517" t="s">
        <v>338</v>
      </c>
    </row>
    <row r="33" spans="2:11" ht="15">
      <c r="B33" s="522"/>
      <c r="C33" s="523"/>
      <c r="D33" s="515" t="s">
        <v>280</v>
      </c>
      <c r="E33" s="524" t="s">
        <v>281</v>
      </c>
      <c r="F33" s="524" t="s">
        <v>131</v>
      </c>
      <c r="G33" s="524" t="s">
        <v>132</v>
      </c>
      <c r="H33" s="524" t="s">
        <v>386</v>
      </c>
      <c r="I33" s="524" t="s">
        <v>387</v>
      </c>
      <c r="J33" s="524" t="s">
        <v>388</v>
      </c>
      <c r="K33" s="517" t="s">
        <v>389</v>
      </c>
    </row>
    <row r="34" spans="2:11" ht="15">
      <c r="B34" s="522"/>
      <c r="C34" s="523"/>
      <c r="D34" s="515" t="s">
        <v>394</v>
      </c>
      <c r="E34" s="524" t="s">
        <v>395</v>
      </c>
      <c r="F34" s="515" t="s">
        <v>107</v>
      </c>
      <c r="G34" s="515" t="s">
        <v>108</v>
      </c>
      <c r="H34" s="524" t="s">
        <v>396</v>
      </c>
      <c r="I34" s="524" t="s">
        <v>397</v>
      </c>
      <c r="J34" s="524"/>
      <c r="K34" s="517" t="s">
        <v>398</v>
      </c>
    </row>
    <row r="35" spans="2:11" ht="15">
      <c r="B35" s="522"/>
      <c r="C35" s="523"/>
      <c r="D35" s="515" t="s">
        <v>282</v>
      </c>
      <c r="E35" s="524" t="s">
        <v>399</v>
      </c>
      <c r="F35" s="525" t="s">
        <v>329</v>
      </c>
      <c r="G35" s="525" t="s">
        <v>400</v>
      </c>
      <c r="H35" s="524" t="s">
        <v>401</v>
      </c>
      <c r="I35" s="524" t="s">
        <v>402</v>
      </c>
      <c r="J35" s="524" t="s">
        <v>403</v>
      </c>
      <c r="K35" s="517" t="s">
        <v>404</v>
      </c>
    </row>
    <row r="36" spans="2:11" ht="15">
      <c r="B36" s="522"/>
      <c r="C36" s="523"/>
      <c r="D36" s="515" t="s">
        <v>284</v>
      </c>
      <c r="E36" s="524" t="s">
        <v>285</v>
      </c>
      <c r="F36" s="524" t="s">
        <v>339</v>
      </c>
      <c r="G36" s="524" t="s">
        <v>85</v>
      </c>
      <c r="H36" s="524" t="s">
        <v>335</v>
      </c>
      <c r="I36" s="524" t="s">
        <v>340</v>
      </c>
      <c r="J36" s="524" t="s">
        <v>341</v>
      </c>
      <c r="K36" s="517" t="s">
        <v>338</v>
      </c>
    </row>
    <row r="37" spans="2:11" ht="15">
      <c r="B37" s="522"/>
      <c r="C37" s="523"/>
      <c r="D37" s="515" t="s">
        <v>234</v>
      </c>
      <c r="E37" s="524" t="s">
        <v>235</v>
      </c>
      <c r="F37" s="524" t="s">
        <v>405</v>
      </c>
      <c r="G37" s="524" t="s">
        <v>77</v>
      </c>
      <c r="H37" s="524" t="s">
        <v>346</v>
      </c>
      <c r="I37" s="524" t="s">
        <v>406</v>
      </c>
      <c r="J37" s="524" t="s">
        <v>407</v>
      </c>
      <c r="K37" s="517" t="s">
        <v>349</v>
      </c>
    </row>
    <row r="38" spans="2:11" ht="15">
      <c r="B38" s="522"/>
      <c r="C38" s="523"/>
      <c r="D38" s="515" t="s">
        <v>228</v>
      </c>
      <c r="E38" s="524" t="s">
        <v>229</v>
      </c>
      <c r="F38" s="524" t="s">
        <v>408</v>
      </c>
      <c r="G38" s="524" t="s">
        <v>231</v>
      </c>
      <c r="H38" s="525" t="s">
        <v>409</v>
      </c>
      <c r="I38" s="524" t="s">
        <v>410</v>
      </c>
      <c r="J38" s="524" t="s">
        <v>411</v>
      </c>
      <c r="K38" s="517" t="s">
        <v>412</v>
      </c>
    </row>
    <row r="39" spans="2:11" ht="15">
      <c r="B39" s="522"/>
      <c r="C39" s="523"/>
      <c r="D39" s="528"/>
      <c r="E39" s="524" t="s">
        <v>413</v>
      </c>
      <c r="F39" s="529" t="s">
        <v>414</v>
      </c>
      <c r="G39" s="529"/>
      <c r="H39" s="529"/>
      <c r="I39" s="529"/>
      <c r="J39" s="529"/>
      <c r="K39" s="529"/>
    </row>
  </sheetData>
  <sheetProtection algorithmName="SHA-512" hashValue="6jMtKziO5nXDc4EbBjHS0tard7w0eaXHO91bFWrSGD1ZVeRgDCNWLhYMDmVgxGDxahEldZCGa4gLnAAa7wU9Ew==" saltValue="ZQxVgXKP26nNjBAjzkTMEw==" spinCount="100000" sheet="1" objects="1" scenarios="1"/>
  <mergeCells count="15">
    <mergeCell ref="B16:B39"/>
    <mergeCell ref="C16:C39"/>
    <mergeCell ref="F39:K39"/>
    <mergeCell ref="B5:B6"/>
    <mergeCell ref="C5:C6"/>
    <mergeCell ref="B7:B10"/>
    <mergeCell ref="C7:C10"/>
    <mergeCell ref="B11:B15"/>
    <mergeCell ref="C11:C15"/>
    <mergeCell ref="H3:K3"/>
    <mergeCell ref="B3:B4"/>
    <mergeCell ref="C3:C4"/>
    <mergeCell ref="D3:D4"/>
    <mergeCell ref="E3:E4"/>
    <mergeCell ref="F3:G3"/>
  </mergeCells>
  <hyperlinks>
    <hyperlink ref="K5" r:id="rId1" xr:uid="{282E6BCA-E19A-43E2-B7DC-2FAFDFF50CF5}"/>
    <hyperlink ref="K6" r:id="rId2" display="mailto:Sebastian.kemmer@vivantes.de" xr:uid="{267B5956-2C9E-43ED-8726-91C14D474D4C}"/>
    <hyperlink ref="K8" r:id="rId3" xr:uid="{C13B9BE2-C182-4DD3-9CF6-682E012CF52A}"/>
    <hyperlink ref="K10" r:id="rId4" display="mailto:rene.strache@vivantes.de" xr:uid="{2BA72413-EFD8-42FF-A667-0B67465289D0}"/>
    <hyperlink ref="K11" r:id="rId5" display="mailto:nicolai.vandebergh@vivantes.de" xr:uid="{5CD08D4F-313F-40A5-BF0A-326E35463DF5}"/>
    <hyperlink ref="K15" r:id="rId6" display="mailto:nicolai.vandebergh@vivantes.de" xr:uid="{EE1919A5-58BE-4863-B9F3-A39BB38EAE45}"/>
    <hyperlink ref="K7" r:id="rId7" xr:uid="{3D6F1542-6E57-4564-A6B3-C5567C8B13B8}"/>
    <hyperlink ref="K16" r:id="rId8" display="mailto:marion.voigt@vivantes.de" xr:uid="{2F7D7971-6BFA-4849-916E-17ACAE87CF99}"/>
    <hyperlink ref="K17" r:id="rId9" display="mailto:heike.sporkhorst@vivantes.de" xr:uid="{019B5304-790A-4112-844F-57F8C8F98418}"/>
    <hyperlink ref="K18" r:id="rId10" display="mailto:heike.sporkhorst@vivantes.de" xr:uid="{A0BB9DAF-42E0-4DF3-999F-E8C9B17E9722}"/>
    <hyperlink ref="K20" r:id="rId11" display="mailto:antje.stschepin-lohfing@vivantes.de" xr:uid="{2BDAD64F-576E-433B-9A31-8D40E5C040A8}"/>
    <hyperlink ref="K21" r:id="rId12" display="mailto:hans-juergen.duske@vivantes.de" xr:uid="{54FC8E5B-55D6-4581-BD6A-B9C207763075}"/>
    <hyperlink ref="K22" r:id="rId13" display="mailto:hans-juergen.duske@vivantes.de" xr:uid="{BF324E2F-C488-435E-9216-E8737B21C350}"/>
    <hyperlink ref="K23" r:id="rId14" xr:uid="{99035D84-322C-49AD-92B9-C116D69DABFD}"/>
    <hyperlink ref="K24" r:id="rId15" display="mailto:zinka.malkwitz@vivantes.de" xr:uid="{95DD6763-75FB-4489-B911-1F8FD879D3B8}"/>
    <hyperlink ref="K25" r:id="rId16" display="mailto:torsten.pestner@vivantes.de" xr:uid="{7B791E10-35D1-4AE1-9E27-FB6E9DF677C2}"/>
    <hyperlink ref="K29" r:id="rId17" display="mailto:torsten.pestner@vivantes.de" xr:uid="{0453E715-2BBD-4E57-BBA0-13DE2BC53BCB}"/>
    <hyperlink ref="K30" r:id="rId18" display="mailto:sandra.ebner@vivantes.de" xr:uid="{1FB23DB3-3E25-4873-ACB7-9478C0C1C9A1}"/>
    <hyperlink ref="K31" r:id="rId19" display="mailto:corinna.wiesner-andersch@vivantes.de" xr:uid="{47F4E2B3-4B56-4B50-9A4C-F8B33AAB97F1}"/>
    <hyperlink ref="K32" r:id="rId20" display="mailto:heike.sporkhorst@vivantes.de" xr:uid="{1315DD24-BC6D-4B60-9135-7E96D11A8CD4}"/>
    <hyperlink ref="K33" r:id="rId21" display="mailto:sandra.ebner@vivantes.de" xr:uid="{BFE7DA18-ECFF-425E-B0F9-1FDF14760FCC}"/>
    <hyperlink ref="K35" r:id="rId22" display="mailto:judith.hanisch@vivantes.de" xr:uid="{3FB64530-3494-4C94-9AC5-F532A1D3BC7F}"/>
    <hyperlink ref="K36" r:id="rId23" display="mailto:heike.sporkhorst@vivantes.de" xr:uid="{05532D48-E2D8-488D-B3A1-21FEBEBA01C8}"/>
    <hyperlink ref="K37" r:id="rId24" display="mailto:antje.stschepin-lohfing@vivantes.de" xr:uid="{ED569542-5B4C-4290-9601-C60636D2EE67}"/>
    <hyperlink ref="K38" r:id="rId25" display="mailto:maria.galster@vivantes.de" xr:uid="{5B71D11E-DA14-4A80-9B6F-2D872079E4E4}"/>
    <hyperlink ref="K13" r:id="rId26" xr:uid="{D62A2734-2224-4ACE-9320-21A4BAE376A2}"/>
    <hyperlink ref="K28" r:id="rId27" xr:uid="{1CE622F5-DA74-4576-90AD-495AB11ACEE0}"/>
    <hyperlink ref="K34" r:id="rId28" xr:uid="{F104CD07-1327-4116-A28A-850AB3AC24CF}"/>
    <hyperlink ref="K9" r:id="rId29" xr:uid="{98B3FF33-247B-4469-AF4A-9794430E0051}"/>
    <hyperlink ref="K12" r:id="rId30" xr:uid="{FB74FA7D-2E5F-4723-A6AA-4FE0F82EE73F}"/>
    <hyperlink ref="K14" r:id="rId31" xr:uid="{A1B1E36C-5CB9-4B8A-A8B6-5281B8672A7B}"/>
  </hyperlink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2">
    <tabColor rgb="FFFFFF00"/>
    <pageSetUpPr fitToPage="1"/>
  </sheetPr>
  <dimension ref="A1:F43"/>
  <sheetViews>
    <sheetView zoomScaleNormal="100" workbookViewId="0">
      <selection activeCell="A28" sqref="A28"/>
    </sheetView>
  </sheetViews>
  <sheetFormatPr baseColWidth="10" defaultColWidth="11.42578125" defaultRowHeight="12.75"/>
  <cols>
    <col min="1" max="1" width="8.7109375" style="44" customWidth="1"/>
    <col min="2" max="2" width="14.140625" style="64" customWidth="1"/>
    <col min="3" max="3" width="40" style="64" customWidth="1"/>
    <col min="4" max="4" width="22.7109375" style="65" customWidth="1"/>
    <col min="5" max="5" width="14" style="66" customWidth="1"/>
    <col min="6" max="16384" width="11.42578125" style="64"/>
  </cols>
  <sheetData>
    <row r="1" spans="1:6" s="10" customFormat="1" ht="18">
      <c r="A1" s="264" t="str">
        <f ca="1">"Anlage 4 Preisspiegel, Blatt: " &amp; MID(CELL("Dateiname",A1),FIND("]",CELL("Dateiname",A1))+1,31)</f>
        <v>Anlage 4 Preisspiegel, Blatt: Unterschrift</v>
      </c>
      <c r="D1" s="11"/>
      <c r="E1" s="11"/>
    </row>
    <row r="2" spans="1:6" s="16" customFormat="1" ht="13.5" thickBot="1">
      <c r="A2" s="12" t="s">
        <v>249</v>
      </c>
      <c r="B2" s="13"/>
      <c r="C2" s="13"/>
      <c r="D2" s="14"/>
      <c r="E2" s="14"/>
    </row>
    <row r="3" spans="1:6" s="16" customFormat="1">
      <c r="A3" s="15"/>
      <c r="D3" s="17"/>
    </row>
    <row r="4" spans="1:6" s="10" customFormat="1">
      <c r="A4" s="57" t="s">
        <v>198</v>
      </c>
      <c r="B4" s="16"/>
      <c r="C4" s="265" t="str">
        <f>Deckblatt!B13</f>
        <v>TEK2607042</v>
      </c>
      <c r="D4" s="225" t="s">
        <v>18</v>
      </c>
      <c r="E4" s="266">
        <f>Deckblatt!C29</f>
        <v>46419</v>
      </c>
    </row>
    <row r="5" spans="1:6" s="10" customFormat="1">
      <c r="A5" s="57"/>
      <c r="B5" s="16"/>
      <c r="C5" s="16"/>
      <c r="D5" s="225" t="s">
        <v>19</v>
      </c>
      <c r="E5" s="267" t="str">
        <f>Deckblatt!C30</f>
        <v>Erstausstellung</v>
      </c>
    </row>
    <row r="6" spans="1:6" s="10" customFormat="1">
      <c r="A6" s="57" t="s">
        <v>197</v>
      </c>
      <c r="B6" s="16"/>
      <c r="C6" s="268" t="str">
        <f>Deckblatt!B10</f>
        <v>Rahmenvertrag Lieferung
Werkzeug und C-Material</v>
      </c>
      <c r="D6" s="225" t="s">
        <v>21</v>
      </c>
      <c r="E6" s="280">
        <f>Deckblatt!C31</f>
        <v>47879</v>
      </c>
    </row>
    <row r="7" spans="1:6" s="16" customFormat="1">
      <c r="A7" s="51"/>
      <c r="D7" s="67"/>
      <c r="E7" s="67"/>
    </row>
    <row r="8" spans="1:6" s="10" customFormat="1">
      <c r="A8" s="57" t="s">
        <v>25</v>
      </c>
      <c r="B8" s="269" t="s">
        <v>26</v>
      </c>
      <c r="C8" s="343" t="str">
        <f>Deckblatt!B21</f>
        <v>cde</v>
      </c>
      <c r="D8" s="344"/>
      <c r="E8" s="345"/>
      <c r="F8" s="74"/>
    </row>
    <row r="9" spans="1:6" s="10" customFormat="1">
      <c r="A9" s="57"/>
      <c r="B9" s="269" t="s">
        <v>27</v>
      </c>
      <c r="C9" s="343" t="str">
        <f>Deckblatt!B22</f>
        <v>xstraße</v>
      </c>
      <c r="D9" s="344"/>
      <c r="E9" s="345"/>
    </row>
    <row r="10" spans="1:6" s="10" customFormat="1">
      <c r="A10" s="57"/>
      <c r="B10" s="269" t="s">
        <v>28</v>
      </c>
      <c r="C10" s="343" t="str">
        <f>Deckblatt!B23</f>
        <v>xort</v>
      </c>
      <c r="D10" s="344"/>
      <c r="E10" s="345"/>
    </row>
    <row r="11" spans="1:6" s="10" customFormat="1">
      <c r="A11" s="57" t="s">
        <v>29</v>
      </c>
      <c r="B11" s="270" t="s">
        <v>30</v>
      </c>
      <c r="C11" s="343" t="str">
        <f>Deckblatt!C26</f>
        <v>xname</v>
      </c>
      <c r="D11" s="344"/>
      <c r="E11" s="345"/>
    </row>
    <row r="12" spans="1:6" s="10" customFormat="1">
      <c r="A12" s="271"/>
      <c r="B12" s="270" t="s">
        <v>31</v>
      </c>
      <c r="C12" s="343" t="str">
        <f>Deckblatt!C27</f>
        <v>xtelefon</v>
      </c>
      <c r="D12" s="344"/>
      <c r="E12" s="345"/>
    </row>
    <row r="13" spans="1:6" s="10" customFormat="1">
      <c r="E13" s="33"/>
    </row>
    <row r="14" spans="1:6" s="272" customFormat="1" ht="25.5" customHeight="1">
      <c r="A14" s="290" t="s">
        <v>32</v>
      </c>
      <c r="B14" s="341" t="s">
        <v>254</v>
      </c>
      <c r="C14" s="341"/>
      <c r="D14" s="341"/>
      <c r="E14" s="342"/>
      <c r="F14" s="15"/>
    </row>
    <row r="15" spans="1:6" s="61" customFormat="1" ht="12.75" customHeight="1">
      <c r="A15" s="281">
        <v>1</v>
      </c>
      <c r="B15" s="339" t="s">
        <v>255</v>
      </c>
      <c r="C15" s="340"/>
      <c r="D15" s="340"/>
      <c r="E15" s="282"/>
      <c r="F15" s="60"/>
    </row>
    <row r="16" spans="1:6" ht="12.75" customHeight="1">
      <c r="A16" s="281">
        <v>2</v>
      </c>
      <c r="B16" s="339" t="s">
        <v>256</v>
      </c>
      <c r="C16" s="340"/>
      <c r="D16" s="340"/>
      <c r="E16" s="282"/>
    </row>
    <row r="17" spans="1:5" ht="12.75" customHeight="1">
      <c r="A17" s="281">
        <v>3</v>
      </c>
      <c r="B17" s="339" t="s">
        <v>257</v>
      </c>
      <c r="C17" s="340"/>
      <c r="D17" s="340"/>
      <c r="E17" s="282"/>
    </row>
    <row r="18" spans="1:5" ht="12.75" customHeight="1">
      <c r="A18" s="281">
        <v>4</v>
      </c>
      <c r="B18" s="339" t="s">
        <v>258</v>
      </c>
      <c r="C18" s="340"/>
      <c r="D18" s="340"/>
      <c r="E18" s="282"/>
    </row>
    <row r="19" spans="1:5" ht="12.75" customHeight="1">
      <c r="A19" s="281">
        <v>5</v>
      </c>
      <c r="B19" s="339" t="s">
        <v>259</v>
      </c>
      <c r="C19" s="340"/>
      <c r="D19" s="340"/>
      <c r="E19" s="282"/>
    </row>
    <row r="20" spans="1:5">
      <c r="A20" s="281">
        <v>6</v>
      </c>
      <c r="B20" s="339" t="s">
        <v>260</v>
      </c>
      <c r="C20" s="340"/>
      <c r="D20" s="340"/>
      <c r="E20" s="282"/>
    </row>
    <row r="21" spans="1:5">
      <c r="A21" s="281">
        <v>7</v>
      </c>
      <c r="B21" s="339" t="s">
        <v>261</v>
      </c>
      <c r="C21" s="340"/>
      <c r="D21" s="340"/>
      <c r="E21" s="282"/>
    </row>
    <row r="22" spans="1:5">
      <c r="A22" s="281">
        <v>8</v>
      </c>
      <c r="B22" s="339" t="s">
        <v>262</v>
      </c>
      <c r="C22" s="340"/>
      <c r="D22" s="340"/>
      <c r="E22" s="282"/>
    </row>
    <row r="23" spans="1:5" hidden="1">
      <c r="A23" s="281">
        <v>10</v>
      </c>
      <c r="B23" s="339"/>
      <c r="C23" s="340"/>
      <c r="D23" s="340"/>
      <c r="E23" s="282"/>
    </row>
    <row r="24" spans="1:5" hidden="1">
      <c r="A24" s="281">
        <v>11</v>
      </c>
      <c r="B24" s="339"/>
      <c r="C24" s="340"/>
      <c r="D24" s="340"/>
      <c r="E24" s="282"/>
    </row>
    <row r="25" spans="1:5" hidden="1">
      <c r="A25" s="281">
        <v>12</v>
      </c>
      <c r="B25" s="339"/>
      <c r="C25" s="340"/>
      <c r="D25" s="340"/>
      <c r="E25" s="282"/>
    </row>
    <row r="26" spans="1:5" hidden="1">
      <c r="A26" s="281">
        <v>13</v>
      </c>
      <c r="B26" s="339"/>
      <c r="C26" s="340"/>
      <c r="D26" s="340"/>
      <c r="E26" s="282"/>
    </row>
    <row r="27" spans="1:5" hidden="1">
      <c r="A27" s="281">
        <v>14</v>
      </c>
      <c r="B27" s="339"/>
      <c r="C27" s="340"/>
      <c r="D27" s="340"/>
      <c r="E27" s="282"/>
    </row>
    <row r="28" spans="1:5">
      <c r="A28" s="43" t="s">
        <v>224</v>
      </c>
    </row>
    <row r="29" spans="1:5" s="63" customFormat="1">
      <c r="A29" s="273" t="s">
        <v>225</v>
      </c>
      <c r="B29" s="273"/>
      <c r="C29" s="273"/>
      <c r="D29" s="273"/>
      <c r="E29" s="274"/>
    </row>
    <row r="30" spans="1:5">
      <c r="A30" s="275"/>
      <c r="B30" s="275"/>
      <c r="C30" s="275"/>
      <c r="D30" s="275"/>
      <c r="E30" s="275"/>
    </row>
    <row r="31" spans="1:5">
      <c r="A31" s="275"/>
      <c r="B31" s="275"/>
      <c r="C31" s="275"/>
      <c r="D31" s="275"/>
      <c r="E31" s="275"/>
    </row>
    <row r="32" spans="1:5">
      <c r="A32" s="276" t="s">
        <v>250</v>
      </c>
      <c r="B32" s="277"/>
      <c r="C32" s="277"/>
      <c r="D32" s="277"/>
      <c r="E32" s="278"/>
    </row>
    <row r="33" spans="1:5">
      <c r="A33" s="279"/>
      <c r="B33" s="277"/>
      <c r="C33" s="277"/>
      <c r="D33" s="277"/>
      <c r="E33" s="278"/>
    </row>
    <row r="34" spans="1:5">
      <c r="A34" s="279"/>
      <c r="B34" s="277"/>
      <c r="C34" s="277"/>
      <c r="D34" s="277"/>
      <c r="E34" s="278"/>
    </row>
    <row r="35" spans="1:5">
      <c r="A35" s="279"/>
      <c r="B35" s="277"/>
      <c r="C35" s="277"/>
      <c r="D35" s="277"/>
      <c r="E35" s="278"/>
    </row>
    <row r="36" spans="1:5">
      <c r="A36" s="279"/>
      <c r="B36" s="277"/>
      <c r="C36" s="277"/>
      <c r="D36" s="277"/>
      <c r="E36" s="278"/>
    </row>
    <row r="37" spans="1:5">
      <c r="A37" s="279"/>
      <c r="B37" s="277"/>
      <c r="C37" s="277"/>
      <c r="D37" s="277"/>
      <c r="E37" s="278"/>
    </row>
    <row r="38" spans="1:5">
      <c r="A38" s="276"/>
      <c r="B38" s="277"/>
      <c r="C38" s="277"/>
      <c r="D38" s="277"/>
      <c r="E38" s="278"/>
    </row>
    <row r="39" spans="1:5">
      <c r="A39" s="279"/>
      <c r="B39" s="277"/>
      <c r="C39" s="277"/>
      <c r="D39" s="277"/>
      <c r="E39" s="278"/>
    </row>
    <row r="43" spans="1:5">
      <c r="A43" s="276" t="s">
        <v>251</v>
      </c>
    </row>
  </sheetData>
  <mergeCells count="19">
    <mergeCell ref="B14:E14"/>
    <mergeCell ref="C8:E8"/>
    <mergeCell ref="C9:E9"/>
    <mergeCell ref="C10:E10"/>
    <mergeCell ref="C11:E11"/>
    <mergeCell ref="C12:E12"/>
    <mergeCell ref="B15:D15"/>
    <mergeCell ref="B16:D16"/>
    <mergeCell ref="B17:D17"/>
    <mergeCell ref="B18:D18"/>
    <mergeCell ref="B25:D25"/>
    <mergeCell ref="B26:D26"/>
    <mergeCell ref="B27:D27"/>
    <mergeCell ref="B19:D19"/>
    <mergeCell ref="B20:D20"/>
    <mergeCell ref="B21:D21"/>
    <mergeCell ref="B22:D22"/>
    <mergeCell ref="B23:D23"/>
    <mergeCell ref="B24:D24"/>
  </mergeCells>
  <pageMargins left="0.23622047244094491" right="0.23622047244094491" top="0.74803149606299213" bottom="0.74803149606299213" header="0.31496062992125984" footer="0.31496062992125984"/>
  <pageSetup paperSize="9" scale="99" orientation="portrait" r:id="rId1"/>
  <headerFooter alignWithMargins="0">
    <oddFooter>&amp;L&amp;F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19</vt:i4>
      </vt:variant>
    </vt:vector>
  </HeadingPairs>
  <TitlesOfParts>
    <vt:vector size="30" baseType="lpstr">
      <vt:lpstr>Deckblatt</vt:lpstr>
      <vt:lpstr>Preisspiegel Lose</vt:lpstr>
      <vt:lpstr>Preisspiegel Standort</vt:lpstr>
      <vt:lpstr>Preisspiegel Stunden</vt:lpstr>
      <vt:lpstr>Preisspiegel Angebot</vt:lpstr>
      <vt:lpstr>Epk SVS</vt:lpstr>
      <vt:lpstr>Epk Material</vt:lpstr>
      <vt:lpstr>Epk Aufschläge</vt:lpstr>
      <vt:lpstr>Epk An-und Abfahrt</vt:lpstr>
      <vt:lpstr>Standortübersicht</vt:lpstr>
      <vt:lpstr>Unterschrift</vt:lpstr>
      <vt:lpstr>Deckblatt!Druckbereich</vt:lpstr>
      <vt:lpstr>'Epk An-und Abfahrt'!Druckbereich</vt:lpstr>
      <vt:lpstr>'Epk Aufschläge'!Druckbereich</vt:lpstr>
      <vt:lpstr>'Epk Material'!Druckbereich</vt:lpstr>
      <vt:lpstr>'Epk SVS'!Druckbereich</vt:lpstr>
      <vt:lpstr>'Preisspiegel Angebot'!Druckbereich</vt:lpstr>
      <vt:lpstr>'Preisspiegel Lose'!Druckbereich</vt:lpstr>
      <vt:lpstr>'Preisspiegel Standort'!Druckbereich</vt:lpstr>
      <vt:lpstr>'Preisspiegel Stunden'!Druckbereich</vt:lpstr>
      <vt:lpstr>Unterschrift!Druckbereich</vt:lpstr>
      <vt:lpstr>'Epk An-und Abfahrt'!Drucktitel</vt:lpstr>
      <vt:lpstr>'Epk Aufschläge'!Drucktitel</vt:lpstr>
      <vt:lpstr>'Epk Material'!Drucktitel</vt:lpstr>
      <vt:lpstr>'Epk SVS'!Drucktitel</vt:lpstr>
      <vt:lpstr>'Preisspiegel Angebot'!Drucktitel</vt:lpstr>
      <vt:lpstr>'Preisspiegel Lose'!Drucktitel</vt:lpstr>
      <vt:lpstr>'Preisspiegel Standort'!Drucktitel</vt:lpstr>
      <vt:lpstr>'Preisspiegel Stunden'!Drucktitel</vt:lpstr>
      <vt:lpstr>Unterschrift!Drucktitel</vt:lpstr>
    </vt:vector>
  </TitlesOfParts>
  <Company>Vivantes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Knaack, Hella</dc:creator>
  <cp:lastModifiedBy>Hübner, Saskia Yvonne</cp:lastModifiedBy>
  <cp:lastPrinted>2021-02-10T16:03:04Z</cp:lastPrinted>
  <dcterms:created xsi:type="dcterms:W3CDTF">2019-04-24T09:54:44Z</dcterms:created>
  <dcterms:modified xsi:type="dcterms:W3CDTF">2026-10-13T11:48:20Z</dcterms:modified>
</cp:coreProperties>
</file>