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VI\FM und BAU\T01 TEK\00_NEU\02_TEK_Vergaben\TEK2604026_SH_FG_DGUV V4 Prüfung ortsveränderliche elektrische Betriebsmittel\2_Verfahren\Dokumente\"/>
    </mc:Choice>
  </mc:AlternateContent>
  <xr:revisionPtr revIDLastSave="0" documentId="13_ncr:1_{4502C5C6-EA81-40D6-A3C2-4F90A666CC93}" xr6:coauthVersionLast="47" xr6:coauthVersionMax="47" xr10:uidLastSave="{00000000-0000-0000-0000-000000000000}"/>
  <bookViews>
    <workbookView xWindow="-120" yWindow="-120" windowWidth="29040" windowHeight="15720" tabRatio="748" xr2:uid="{00000000-000D-0000-FFFF-FFFF00000000}"/>
  </bookViews>
  <sheets>
    <sheet name="Deckblatt" sheetId="1" r:id="rId1"/>
    <sheet name="Preisspiegel" sheetId="7" r:id="rId2"/>
    <sheet name="Epk SVS" sheetId="2" r:id="rId3"/>
    <sheet name="Epk Aufschläge" sheetId="4" r:id="rId4"/>
    <sheet name="Standortübersicht" sheetId="14" r:id="rId5"/>
  </sheets>
  <definedNames>
    <definedName name="_ftn1" localSheetId="3">'Epk Aufschläge'!#REF!</definedName>
    <definedName name="_ftnref1" localSheetId="3">'Epk Aufschläge'!#REF!</definedName>
    <definedName name="_xlnm.Print_Area" localSheetId="0">Deckblatt!$A$1:$C$32</definedName>
    <definedName name="_xlnm.Print_Area" localSheetId="3">'Epk Aufschläge'!$A$1:$E$21</definedName>
    <definedName name="_xlnm.Print_Area" localSheetId="2">'Epk SVS'!$A$1:$F$22</definedName>
    <definedName name="_xlnm.Print_Area" localSheetId="1">Preisspiegel!$A$1:$J$35</definedName>
    <definedName name="_xlnm.Print_Titles" localSheetId="3">'Epk Aufschläge'!$1:$15</definedName>
    <definedName name="_xlnm.Print_Titles" localSheetId="2">'Epk SVS'!$1:$15</definedName>
    <definedName name="_xlnm.Print_Titles" localSheetId="1">Preisspiegel!$1:$33</definedName>
    <definedName name="SuA_Art" localSheetId="3">#REF!</definedName>
    <definedName name="SuA_Art" localSheetId="1">#REF!</definedName>
    <definedName name="SuA_Art">#REF!</definedName>
    <definedName name="SuA_Masseiheit" localSheetId="1">#REF!</definedName>
    <definedName name="SuA_Masseihe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7" l="1"/>
  <c r="F31" i="7"/>
  <c r="E31" i="7"/>
  <c r="F30" i="7"/>
  <c r="E30" i="7"/>
  <c r="F29" i="7"/>
  <c r="E29" i="7"/>
  <c r="C28" i="7" l="1"/>
  <c r="F28" i="7" s="1"/>
  <c r="E18" i="7"/>
  <c r="F18" i="7" s="1"/>
  <c r="E1" i="14" l="1"/>
  <c r="E27" i="7" l="1"/>
  <c r="F27" i="7" s="1"/>
  <c r="E26" i="7"/>
  <c r="F26" i="7" s="1"/>
  <c r="E25" i="7"/>
  <c r="F25" i="7" s="1"/>
  <c r="E24" i="7"/>
  <c r="F24" i="7" s="1"/>
  <c r="E23" i="7"/>
  <c r="F23" i="7" s="1"/>
  <c r="E22" i="7"/>
  <c r="F22" i="7" s="1"/>
  <c r="E21" i="7"/>
  <c r="F21" i="7" s="1"/>
  <c r="E20" i="7"/>
  <c r="F20" i="7" s="1"/>
  <c r="E19" i="7"/>
  <c r="F19" i="7" l="1"/>
  <c r="F6" i="2" l="1"/>
  <c r="E6" i="4"/>
  <c r="J6" i="7"/>
  <c r="F5" i="2"/>
  <c r="E5" i="4"/>
  <c r="J5" i="7"/>
  <c r="F4" i="2"/>
  <c r="E4" i="4"/>
  <c r="J4" i="7"/>
  <c r="C12" i="2"/>
  <c r="C12" i="4"/>
  <c r="D12" i="7"/>
  <c r="C11" i="2"/>
  <c r="C11" i="4"/>
  <c r="D11" i="7"/>
  <c r="C10" i="2"/>
  <c r="C10" i="4"/>
  <c r="D10" i="7"/>
  <c r="C9" i="2"/>
  <c r="C9" i="4"/>
  <c r="D9" i="7"/>
  <c r="C8" i="2"/>
  <c r="C8" i="4"/>
  <c r="D8" i="7"/>
  <c r="B6" i="2"/>
  <c r="B6" i="4"/>
  <c r="C6" i="7"/>
  <c r="B4" i="2"/>
  <c r="B4" i="4"/>
  <c r="C4" i="7"/>
  <c r="F1" i="2" l="1"/>
  <c r="E1" i="2"/>
  <c r="D1" i="2"/>
  <c r="C1" i="2"/>
  <c r="B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j923050</author>
    <author>Jacobi, Marcus</author>
    <author>Knaack, Hella</author>
  </authors>
  <commentList>
    <comment ref="C29" authorId="0" shapeId="0" xr:uid="{00000000-0006-0000-0000-000001000000}">
      <text>
        <r>
          <rPr>
            <sz val="8"/>
            <color indexed="81"/>
            <rFont val="Tahoma"/>
            <family val="2"/>
          </rPr>
          <t>Datum, ab wann das Dokument im Vertrag gültig wird. (Entspricht der Versionierung )</t>
        </r>
      </text>
    </comment>
    <comment ref="C30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Variante 1: Name und Datum
Variante 2: „Erstausstellung“
</t>
        </r>
      </text>
    </comment>
    <comment ref="C31" authorId="2" shapeId="0" xr:uid="{00000000-0006-0000-0000-000003000000}">
      <text>
        <r>
          <rPr>
            <sz val="9"/>
            <color indexed="81"/>
            <rFont val="Tahoma"/>
            <family val="2"/>
          </rPr>
          <t>Datum, wie lange die Beauftragung läuft</t>
        </r>
      </text>
    </comment>
    <comment ref="C32" authorId="0" shapeId="0" xr:uid="{00000000-0006-0000-0000-000004000000}">
      <text>
        <r>
          <rPr>
            <sz val="8"/>
            <color indexed="81"/>
            <rFont val="Tahoma"/>
            <family val="2"/>
          </rPr>
          <t>Vergabeart benennen</t>
        </r>
      </text>
    </comment>
  </commentList>
</comments>
</file>

<file path=xl/sharedStrings.xml><?xml version="1.0" encoding="utf-8"?>
<sst xmlns="http://schemas.openxmlformats.org/spreadsheetml/2006/main" count="501" uniqueCount="351">
  <si>
    <t>über</t>
  </si>
  <si>
    <t>Vergabenummer</t>
  </si>
  <si>
    <t>zwischen</t>
  </si>
  <si>
    <t>Vivantes - Netzwerk für Gesundheit GmbH</t>
  </si>
  <si>
    <t>Aroser Allee 72-76</t>
  </si>
  <si>
    <t>13407 Berlin</t>
  </si>
  <si>
    <t>- nachfolgend als Auftraggeber (AG) bezeichnet –</t>
  </si>
  <si>
    <t>und</t>
  </si>
  <si>
    <t>cde</t>
  </si>
  <si>
    <t>xstraße</t>
  </si>
  <si>
    <t>xort</t>
  </si>
  <si>
    <t>- nachfolgend als Auftragnehmer (AN) bezeichnet –</t>
  </si>
  <si>
    <t>Kontakt                   Name:</t>
  </si>
  <si>
    <t>xname</t>
  </si>
  <si>
    <t xml:space="preserve">                              Telefon</t>
  </si>
  <si>
    <t>xtelefon</t>
  </si>
  <si>
    <t>Basiert auf Musterversion</t>
  </si>
  <si>
    <t>gültig ab</t>
  </si>
  <si>
    <t>ersetzt Dokument vom</t>
  </si>
  <si>
    <t>Erstausstellung</t>
  </si>
  <si>
    <t>gültig bis</t>
  </si>
  <si>
    <t>Vergabeart</t>
  </si>
  <si>
    <t>Leistung</t>
  </si>
  <si>
    <t>Vergabenr.</t>
  </si>
  <si>
    <t>Partner</t>
  </si>
  <si>
    <t>Firmenname</t>
  </si>
  <si>
    <t>Straße</t>
  </si>
  <si>
    <t>PLZ, Ort</t>
  </si>
  <si>
    <t>Kontakt</t>
  </si>
  <si>
    <t>Name</t>
  </si>
  <si>
    <t>Telefon</t>
  </si>
  <si>
    <t>Nr.</t>
  </si>
  <si>
    <r>
      <t xml:space="preserve">Leistung 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längerer Vorlaufzeit erforderlich sein, die einvermehmlich zwischen AG und AN abzustimmen ist</t>
    </r>
  </si>
  <si>
    <r>
      <t xml:space="preserve">Basis-menge
</t>
    </r>
    <r>
      <rPr>
        <sz val="10"/>
        <rFont val="Arial"/>
        <family val="2"/>
      </rPr>
      <t>der jew. Einheit</t>
    </r>
  </si>
  <si>
    <t>Maß-einheit</t>
  </si>
  <si>
    <r>
      <t xml:space="preserve">Basispreis
</t>
    </r>
    <r>
      <rPr>
        <sz val="10"/>
        <rFont val="Arial"/>
        <family val="2"/>
      </rPr>
      <t>netto</t>
    </r>
  </si>
  <si>
    <t>Standort</t>
  </si>
  <si>
    <t>Kurzbeschreibung</t>
  </si>
  <si>
    <t>Arbeiten, welche nicht in den Positionen erfasst sind und gegen Nachweis zur Ausführung kommen.</t>
  </si>
  <si>
    <t>Alle</t>
  </si>
  <si>
    <t>Vorarbeiter</t>
  </si>
  <si>
    <t>Std.</t>
  </si>
  <si>
    <t>Facharbeiter</t>
  </si>
  <si>
    <t>Helfer</t>
  </si>
  <si>
    <t>Projektleiter (Tagessatz für 8 Std.)</t>
  </si>
  <si>
    <t>Tag</t>
  </si>
  <si>
    <t>auf Nettopreis der jew. Position</t>
  </si>
  <si>
    <t>%</t>
  </si>
  <si>
    <t>Aufschlag besondere Zeiten</t>
  </si>
  <si>
    <t>Zuschlag Nachtarbeit ab 20:00 Uhr bis 24:00 Uhr</t>
  </si>
  <si>
    <t>Zuschlag Nachtarbeit ab 24:00 Uhr bis 04:00 Uhr</t>
  </si>
  <si>
    <t>Zuschlag Nachtarbeit ab 04:00 Uhr bis 06:00 Uhr</t>
  </si>
  <si>
    <t>Zuschlag Sonntagsarbeit</t>
  </si>
  <si>
    <t>Zuschlag Arbeiten an gesetzlichen Feiertagen</t>
  </si>
  <si>
    <t>Kürzel</t>
  </si>
  <si>
    <t>Strasse</t>
  </si>
  <si>
    <t>KFH</t>
  </si>
  <si>
    <t>Landsberger Allee 49</t>
  </si>
  <si>
    <t>KHD</t>
  </si>
  <si>
    <t>Myslowitzer Str. 45</t>
  </si>
  <si>
    <t>12621 Berlin</t>
  </si>
  <si>
    <t>ARO</t>
  </si>
  <si>
    <t>Aroser Allee</t>
  </si>
  <si>
    <t>Aroser Allee 72</t>
  </si>
  <si>
    <t>HUK</t>
  </si>
  <si>
    <t>Humboldt-Klinikum</t>
  </si>
  <si>
    <t>Am Nordgraben 2</t>
  </si>
  <si>
    <t>13509 Berlin</t>
  </si>
  <si>
    <t>13437 Berlin</t>
  </si>
  <si>
    <t>KSP</t>
  </si>
  <si>
    <t>Klinikum Spandau</t>
  </si>
  <si>
    <t>Neue Bergstraße 6</t>
  </si>
  <si>
    <t>13585 Berlin</t>
  </si>
  <si>
    <t>AVK</t>
  </si>
  <si>
    <t>Auguste-Viktoria-Klinikum</t>
  </si>
  <si>
    <t>Rubensstraße 125</t>
  </si>
  <si>
    <t>12157 Berlin</t>
  </si>
  <si>
    <t>IWK</t>
  </si>
  <si>
    <t>Ida-Wolf-Krankenhaus</t>
  </si>
  <si>
    <t>Juchaczweg 21</t>
  </si>
  <si>
    <t>12351 Berlin</t>
  </si>
  <si>
    <t>KAU</t>
  </si>
  <si>
    <t>Klinikum Am Urban</t>
  </si>
  <si>
    <t>Dieffenbachstraße 1</t>
  </si>
  <si>
    <t>10967 Berlin</t>
  </si>
  <si>
    <t>KNK</t>
  </si>
  <si>
    <t>Klinikum Neukölln</t>
  </si>
  <si>
    <t>WBK</t>
  </si>
  <si>
    <t xml:space="preserve">Vivantes Wenckebach-Klinikum </t>
  </si>
  <si>
    <t>Wenckebachstraße 23</t>
  </si>
  <si>
    <t>12099 Berlin</t>
  </si>
  <si>
    <t>Haus Jahreszeiten</t>
  </si>
  <si>
    <t>Büschingstraße 29</t>
  </si>
  <si>
    <t>10249 Berlin</t>
  </si>
  <si>
    <t>HBZ</t>
  </si>
  <si>
    <t>Haus Britz</t>
  </si>
  <si>
    <t>Buschkrugallee 139</t>
  </si>
  <si>
    <t>12359 Berlin</t>
  </si>
  <si>
    <t>HDS</t>
  </si>
  <si>
    <t>Haus Danziger Straße</t>
  </si>
  <si>
    <t>Danziger Straße 245</t>
  </si>
  <si>
    <t>10407 Berlin</t>
  </si>
  <si>
    <t>HFP</t>
  </si>
  <si>
    <t>Haus Franckepark</t>
  </si>
  <si>
    <t>Götzstraße 20a</t>
  </si>
  <si>
    <t>Lanzendorfer Weg 30</t>
  </si>
  <si>
    <t>14089 Berlin</t>
  </si>
  <si>
    <t>HRS</t>
  </si>
  <si>
    <t>Haus Rhinstraße</t>
  </si>
  <si>
    <t>Rhinstraße 105</t>
  </si>
  <si>
    <t>10315 Berlin</t>
  </si>
  <si>
    <t>Haus Jungfernheide</t>
  </si>
  <si>
    <t>Schweiggerweg 2-12</t>
  </si>
  <si>
    <t>13627 Berlin</t>
  </si>
  <si>
    <t>Haus Wilmersdorf</t>
  </si>
  <si>
    <t>Berkaer Str. 31-35</t>
  </si>
  <si>
    <t>14199 Berlin</t>
  </si>
  <si>
    <t>Haus John F. Kennedy</t>
  </si>
  <si>
    <t>Haus Leonore</t>
  </si>
  <si>
    <t>12247 Berlin</t>
  </si>
  <si>
    <t>Haus Seebrücke</t>
  </si>
  <si>
    <t>Am Maselakepark 20</t>
  </si>
  <si>
    <t>13587 Berlin</t>
  </si>
  <si>
    <t>Haus Sommerstrasse</t>
  </si>
  <si>
    <t>Sommerstraße 25 c</t>
  </si>
  <si>
    <t>13409 Berlin</t>
  </si>
  <si>
    <t>Haus Teichstrasse</t>
  </si>
  <si>
    <t>Teichstraße 44</t>
  </si>
  <si>
    <t>Haus Weidenweg</t>
  </si>
  <si>
    <t>Weidenweg 42</t>
  </si>
  <si>
    <t>Region</t>
  </si>
  <si>
    <t>Einheitspreiskatalog: Einheitspreise Stundensätze</t>
  </si>
  <si>
    <t>Einheitspreiskatalog: Rabatte und Aufschläge</t>
  </si>
  <si>
    <t>Anlage 4</t>
  </si>
  <si>
    <t>Klinikum Kaulsdorf</t>
  </si>
  <si>
    <t>HSR</t>
  </si>
  <si>
    <t>Haus St. Richard</t>
  </si>
  <si>
    <t>12055 Berlin</t>
  </si>
  <si>
    <t>HKD</t>
  </si>
  <si>
    <t>Haus Kaulsdorf</t>
  </si>
  <si>
    <t>BBG</t>
  </si>
  <si>
    <t>Waldstraße 86-90</t>
  </si>
  <si>
    <t>13403 Berlin</t>
  </si>
  <si>
    <t>2.0</t>
  </si>
  <si>
    <r>
      <t xml:space="preserve">Achtung:
Diese Tabelle enthält Macros. Beim Öffnen müssen für eine saubere Funktion Macros zugelassen werden. </t>
    </r>
    <r>
      <rPr>
        <sz val="10"/>
        <color indexed="10"/>
        <rFont val="Arial"/>
        <family val="2"/>
      </rPr>
      <t>Auf gar keinen Fall dürfen auf denSeiten Deckblatt und Unterschrift, sowie in allen Kopfzeilen bis Zeile 5 Änderungen die zu Zellverschiebungen führen vorgenommen werden. Die Daten in den Kopfzeilen und im Unterschriftenblatt werden automatisch gefüllt. Hier ist nichts zu Ändern....</t>
    </r>
  </si>
  <si>
    <t>HTE</t>
  </si>
  <si>
    <t>HSO</t>
  </si>
  <si>
    <t>HJK</t>
  </si>
  <si>
    <t>HJH</t>
  </si>
  <si>
    <t>HSE</t>
  </si>
  <si>
    <t>HEH</t>
  </si>
  <si>
    <t>HHK</t>
  </si>
  <si>
    <t>HWD</t>
  </si>
  <si>
    <t>HLE</t>
  </si>
  <si>
    <t>HIW</t>
  </si>
  <si>
    <t>HWE</t>
  </si>
  <si>
    <t>HJZ</t>
  </si>
  <si>
    <t>KSO</t>
  </si>
  <si>
    <t>Haus Sommerstrasse Kurzzeitpflege</t>
  </si>
  <si>
    <t>HRK</t>
  </si>
  <si>
    <t>Haus Rhinstraße Kurzzeitpflege</t>
  </si>
  <si>
    <t>KIW</t>
  </si>
  <si>
    <t>GJF</t>
  </si>
  <si>
    <t>Haus John F. Kennedy Gerontopsychiatrie</t>
  </si>
  <si>
    <t>TEK2604026</t>
  </si>
  <si>
    <t>Offenes Verfahren (EU weit)</t>
  </si>
  <si>
    <t>Prüfung der ortsveränderlichen elektrischen Betriebsmittel (Prüfung erfogt jährlich)</t>
  </si>
  <si>
    <t xml:space="preserve">Menge </t>
  </si>
  <si>
    <t>Einzelpreis(netto) in €</t>
  </si>
  <si>
    <t>Gesamtpreis p.a. (netto) in €</t>
  </si>
  <si>
    <t>Gesamtpreis Über 4 Jahre Laufzeit (netto) in €</t>
  </si>
  <si>
    <t xml:space="preserve">Gesamtpreis, Netto: EUR </t>
  </si>
  <si>
    <t>&lt;-- ist in Angebotschreiben zu übertragen</t>
  </si>
  <si>
    <t>zzgl. MwSt. (19,0 %): EUR</t>
  </si>
  <si>
    <t>Gesamtpreis, Brutto: EUR</t>
  </si>
  <si>
    <t>Preisspiegel nach Losen</t>
  </si>
  <si>
    <t>Standorte</t>
  </si>
  <si>
    <t>Los</t>
  </si>
  <si>
    <t>Adresse</t>
  </si>
  <si>
    <t>Ansprechpartner vor Ort</t>
  </si>
  <si>
    <t>Fax</t>
  </si>
  <si>
    <t>E-Mail</t>
  </si>
  <si>
    <t>Ost</t>
  </si>
  <si>
    <t xml:space="preserve">Klinikum im Friedrichshain </t>
  </si>
  <si>
    <t>Thomas Harder</t>
  </si>
  <si>
    <t>(030) 130 231336</t>
  </si>
  <si>
    <t>(030) 130 232030</t>
  </si>
  <si>
    <t>thomas.harder@vivantes.de</t>
  </si>
  <si>
    <t xml:space="preserve">Sebastian Kemmer </t>
  </si>
  <si>
    <t>(030) 130 172891</t>
  </si>
  <si>
    <t>(030) 130 172892</t>
  </si>
  <si>
    <t>sebastian.kemmer@vivantes.de</t>
  </si>
  <si>
    <t>Nord</t>
  </si>
  <si>
    <t>Nicole Dornbusch</t>
  </si>
  <si>
    <t>(030) 130 115228</t>
  </si>
  <si>
    <t>(030) 130 115372</t>
  </si>
  <si>
    <t>Nicole.Dornbusch@vivantes.de</t>
  </si>
  <si>
    <t>Christian Klimmek</t>
  </si>
  <si>
    <t>(030) 130 121530</t>
  </si>
  <si>
    <t>(030) 130 121532</t>
  </si>
  <si>
    <t>christian.klimmek@vivantes.de</t>
  </si>
  <si>
    <t>Renè Strache</t>
  </si>
  <si>
    <t>(030) 130 131400</t>
  </si>
  <si>
    <t>(030) 130 131404</t>
  </si>
  <si>
    <t>rene.strache@vivantes.de</t>
  </si>
  <si>
    <t>Süd/West</t>
  </si>
  <si>
    <t>Nicolai van de Bergh</t>
  </si>
  <si>
    <t>(030) 130 130 202202</t>
  </si>
  <si>
    <t>(030) 130 202244</t>
  </si>
  <si>
    <t>nicolai.vandebergh@vivantes.de</t>
  </si>
  <si>
    <t>Lindenau Stefan</t>
  </si>
  <si>
    <t>(030) 130 142130</t>
  </si>
  <si>
    <t>(030) 131 143599</t>
  </si>
  <si>
    <t>Stefan.Lindenau@vivantes.de</t>
  </si>
  <si>
    <t>Christioph Radola</t>
  </si>
  <si>
    <t>(+49) 151 16318819</t>
  </si>
  <si>
    <t>(030) 130 224024</t>
  </si>
  <si>
    <t>Christoph.Radola@vivantes.de</t>
  </si>
  <si>
    <t>Rudower Straße 48</t>
  </si>
  <si>
    <t>FFS - Forum für Senioren</t>
  </si>
  <si>
    <t>Marion Voigt</t>
  </si>
  <si>
    <t>(030) 417 275 2513</t>
  </si>
  <si>
    <t>(030) 417 275 2504</t>
  </si>
  <si>
    <t>marion.voigt@vivantes.de</t>
  </si>
  <si>
    <t>Heike Sporkhorst</t>
  </si>
  <si>
    <t>(030) 497 690 325 67</t>
  </si>
  <si>
    <t>(030) 497 690 325 80</t>
  </si>
  <si>
    <t>heike.sporkhorst@vivantes.de</t>
  </si>
  <si>
    <t>Alt-Wittenau 90 - 90a</t>
  </si>
  <si>
    <t>(030) 322 926 401</t>
  </si>
  <si>
    <t>(030) 322 926 491</t>
  </si>
  <si>
    <t>Jakob Schlegel</t>
  </si>
  <si>
    <t>(030) 367 023 301 03</t>
  </si>
  <si>
    <t>(030) 367 023 301 09</t>
  </si>
  <si>
    <t>Jakob.Schlegel2@vivantes.de</t>
  </si>
  <si>
    <t>Antje Stschepin-Lohfing</t>
  </si>
  <si>
    <t>(030) 550 051 153</t>
  </si>
  <si>
    <t>(030) 550 051 183</t>
  </si>
  <si>
    <t>antje.stschepin-lohfing@vivantes.de</t>
  </si>
  <si>
    <r>
      <t>Haus Ernst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Hoppe</t>
    </r>
  </si>
  <si>
    <t>Hans-Jürgen Duske</t>
  </si>
  <si>
    <r>
      <t>(030) 365-</t>
    </r>
    <r>
      <rPr>
        <sz val="10"/>
        <color rgb="FF000000"/>
        <rFont val="Arial"/>
        <family val="2"/>
      </rPr>
      <t>05451</t>
    </r>
  </si>
  <si>
    <t>(030) 365 05 47</t>
  </si>
  <si>
    <t>hans-juergen.duske@vivantes.de</t>
  </si>
  <si>
    <r>
      <t>Haus Dr. Herrmann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Kantorowicz</t>
    </r>
  </si>
  <si>
    <t>Schönwalder Str. 50-52</t>
  </si>
  <si>
    <t>(030) 355 300 70</t>
  </si>
  <si>
    <t>(030) 355 300 77</t>
  </si>
  <si>
    <t>Jakob Riedel</t>
  </si>
  <si>
    <t>(030) 832 242 201</t>
  </si>
  <si>
    <t>(030) 832 242 230</t>
  </si>
  <si>
    <t>jakob.riedel@vivantes.de</t>
  </si>
  <si>
    <t>Leonorenstraße 17 - 33</t>
  </si>
  <si>
    <t>Zinka Malkwitz</t>
  </si>
  <si>
    <t>(030) 77 93 306</t>
  </si>
  <si>
    <t>(030) 77 93 300</t>
  </si>
  <si>
    <t>zinka.malkwitz@vivantes.de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</si>
  <si>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Wolff</t>
    </r>
  </si>
  <si>
    <t>Torsten Pestner</t>
  </si>
  <si>
    <t>(030) 130 149 800</t>
  </si>
  <si>
    <t>(030) 130 149 809</t>
  </si>
  <si>
    <t>torsten.pestner@vivantes.de</t>
  </si>
  <si>
    <t>Carolin Utech</t>
  </si>
  <si>
    <t>(030) 422 035 13</t>
  </si>
  <si>
    <t>(030) 422 035 48</t>
  </si>
  <si>
    <t>carolin.utech@vivantes.de</t>
  </si>
  <si>
    <t>André Schwarzbach</t>
  </si>
  <si>
    <t>(030) 847 119 124</t>
  </si>
  <si>
    <t>(030) 847 119 141</t>
  </si>
  <si>
    <t>andre.schwarzbach@vivantes.de</t>
  </si>
  <si>
    <t>(030) 757 748 1602</t>
  </si>
  <si>
    <t>(030) 757 748 1699</t>
  </si>
  <si>
    <t>gueler.ates@vivantes.de</t>
  </si>
  <si>
    <t>(030) 670 666 113</t>
  </si>
  <si>
    <t>(030) 670 666 112</t>
  </si>
  <si>
    <t>Sandra Ebner</t>
  </si>
  <si>
    <t>(030) 319 89 17 10</t>
  </si>
  <si>
    <t>(030) 319 89 17 11</t>
  </si>
  <si>
    <t>sandra.ebner@vivantes.de</t>
  </si>
  <si>
    <t>Corinna Wiesner-Andersch</t>
  </si>
  <si>
    <t>(030) 428 426 1302</t>
  </si>
  <si>
    <t>(030) 428 426 1399</t>
  </si>
  <si>
    <t>corinna.wiesner-andersch@vivantes.de</t>
  </si>
  <si>
    <t>KWB</t>
  </si>
  <si>
    <t>Haus Wenckebach Kurzzeitpflege</t>
  </si>
  <si>
    <t>Michelle Apwisch</t>
  </si>
  <si>
    <t>0151-53854951</t>
  </si>
  <si>
    <t>michelle.apwisch@vivantes.de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</si>
  <si>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 xml:space="preserve">Wolff Kurzzeitpflege am Standort </t>
    </r>
    <r>
      <rPr>
        <sz val="10"/>
        <color rgb="FF000000"/>
        <rFont val="Arial"/>
        <family val="2"/>
      </rPr>
      <t>Klinikum Neukölln / Haus 30, Station 33</t>
    </r>
  </si>
  <si>
    <r>
      <t>12351</t>
    </r>
    <r>
      <rPr>
        <sz val="10"/>
        <rFont val="Arial"/>
        <family val="2"/>
      </rPr>
      <t xml:space="preserve"> Berlin</t>
    </r>
  </si>
  <si>
    <t>Judith Hanisch</t>
  </si>
  <si>
    <t>(030) 130 14 9887</t>
  </si>
  <si>
    <t>(030) 130 14 9991</t>
  </si>
  <si>
    <t>judith.hanisch@vivantes.de</t>
  </si>
  <si>
    <t>Münsterberger Weg 96</t>
  </si>
  <si>
    <t>(030) 130 174 019</t>
  </si>
  <si>
    <t>(030) 130 174 021</t>
  </si>
  <si>
    <t>Schudomastrasse 16</t>
  </si>
  <si>
    <t>Maria Galster</t>
  </si>
  <si>
    <t>(030) 319 8616 712</t>
  </si>
  <si>
    <t>(030) 319 8616 716</t>
  </si>
  <si>
    <t>maria.galster@vivantes.de</t>
  </si>
  <si>
    <t>Haus Erweiterungen</t>
  </si>
  <si>
    <t>Erweiterung in HLE, HLR, HIW</t>
  </si>
  <si>
    <t>GAR</t>
  </si>
  <si>
    <t>Kliniken/Standort</t>
  </si>
  <si>
    <t>Logostikzentrum</t>
  </si>
  <si>
    <t>Gartenfelder Staße 37</t>
  </si>
  <si>
    <t xml:space="preserve">13599 Berlin </t>
  </si>
  <si>
    <t>Berliner Bildungscampus für Gesundheitsberufe gGmbH</t>
  </si>
  <si>
    <t>(030) 450 576 181</t>
  </si>
  <si>
    <t>kerstin.schulz@bildungscampus-berlin.de</t>
  </si>
  <si>
    <t>Kerstin Schulz</t>
  </si>
  <si>
    <t>Mitte</t>
  </si>
  <si>
    <t>Oudenarder Straße 16</t>
  </si>
  <si>
    <t>13347 Berlin</t>
  </si>
  <si>
    <t>Los Nr.</t>
  </si>
  <si>
    <t>Bezeichnung/Übersicht Lose</t>
  </si>
  <si>
    <t>DGUV V4 Prüfung ortsveränderliche elektrische Betriebsmittel</t>
  </si>
  <si>
    <t>KNK-RIE</t>
  </si>
  <si>
    <t>KNK-EMS</t>
  </si>
  <si>
    <t>KNK-SON</t>
  </si>
  <si>
    <t>KNK-WUH</t>
  </si>
  <si>
    <t>KNK-VZ2</t>
  </si>
  <si>
    <t>KNK-BKA</t>
  </si>
  <si>
    <t>KNK-NUR</t>
  </si>
  <si>
    <t>KNK-MVZ-ADL</t>
  </si>
  <si>
    <t>Tagesklinik Riesestraße</t>
  </si>
  <si>
    <t>Tagesklinik Emser Straße</t>
  </si>
  <si>
    <t>Tagesklinik Sonnenallee</t>
  </si>
  <si>
    <t>Tagesklinik An der Wuhlheide</t>
  </si>
  <si>
    <t>Versorgungszentrum II</t>
  </si>
  <si>
    <t>Archiv</t>
  </si>
  <si>
    <t>MVZ Adlershof</t>
  </si>
  <si>
    <t>Riesestr. 1</t>
  </si>
  <si>
    <t>12347 Berlin</t>
  </si>
  <si>
    <t>12051 Berlin</t>
  </si>
  <si>
    <t>12045 Berlin</t>
  </si>
  <si>
    <t>12459 Berlin</t>
  </si>
  <si>
    <t>12277 Berlin</t>
  </si>
  <si>
    <t>12489 Berlin</t>
  </si>
  <si>
    <t>Justus-von-Liebig Str. 7</t>
  </si>
  <si>
    <t>Nunsdorfer Ring 22b</t>
  </si>
  <si>
    <t>Buschkrugallee 21-33</t>
  </si>
  <si>
    <t>An der Wuhlheide 232 A</t>
  </si>
  <si>
    <t>Sonnenallee 47</t>
  </si>
  <si>
    <t>Emser Str. 31</t>
  </si>
  <si>
    <t>KNK, IWK, BBG, div.Nebenstandorte</t>
  </si>
  <si>
    <t>BBG (Nord und Mitte)</t>
  </si>
  <si>
    <t>Interimsapotheke</t>
  </si>
  <si>
    <t>Menge und Preisspiegel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</si>
</sst>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(&quot;€&quot;* #,##0.00_);_(&quot;€&quot;* \(#,##0.00\);_(&quot;€&quot;* &quot;-&quot;??_);_(@_)"/>
  </numFmts>
  <fonts count="3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6" fillId="8" borderId="0" applyNumberFormat="0" applyBorder="0" applyAlignment="0" applyProtection="0"/>
    <xf numFmtId="0" fontId="17" fillId="9" borderId="19" applyNumberFormat="0" applyAlignment="0" applyProtection="0"/>
    <xf numFmtId="0" fontId="18" fillId="9" borderId="18" applyNumberFormat="0" applyAlignment="0" applyProtection="0"/>
    <xf numFmtId="0" fontId="26" fillId="0" borderId="0" applyNumberFormat="0" applyFill="0" applyBorder="0" applyAlignment="0" applyProtection="0"/>
  </cellStyleXfs>
  <cellXfs count="248">
    <xf numFmtId="0" fontId="0" fillId="0" borderId="0" xfId="0"/>
    <xf numFmtId="0" fontId="2" fillId="2" borderId="0" xfId="0" applyFont="1" applyFill="1" applyBorder="1" applyAlignment="1" applyProtection="1">
      <alignment vertical="top" wrapText="1"/>
    </xf>
    <xf numFmtId="0" fontId="1" fillId="4" borderId="0" xfId="0" applyFont="1" applyFill="1" applyBorder="1" applyProtection="1">
      <protection locked="0"/>
    </xf>
    <xf numFmtId="165" fontId="2" fillId="4" borderId="4" xfId="1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Border="1" applyAlignment="1" applyProtection="1">
      <alignment horizontal="right" vertical="center"/>
    </xf>
    <xf numFmtId="0" fontId="0" fillId="2" borderId="0" xfId="0" applyFill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top" wrapText="1"/>
    </xf>
    <xf numFmtId="0" fontId="1" fillId="4" borderId="0" xfId="0" applyFont="1" applyFill="1" applyBorder="1" applyAlignment="1" applyProtection="1">
      <alignment horizontal="left" vertical="top"/>
      <protection locked="0"/>
    </xf>
    <xf numFmtId="0" fontId="17" fillId="9" borderId="19" xfId="38" applyAlignment="1" applyProtection="1">
      <alignment vertical="top"/>
    </xf>
    <xf numFmtId="0" fontId="17" fillId="9" borderId="19" xfId="38" applyAlignment="1" applyProtection="1">
      <alignment vertical="top" wrapText="1"/>
    </xf>
    <xf numFmtId="44" fontId="0" fillId="0" borderId="4" xfId="36" applyFont="1" applyBorder="1" applyProtection="1">
      <protection locked="0"/>
    </xf>
    <xf numFmtId="44" fontId="0" fillId="11" borderId="4" xfId="36" applyFont="1" applyFill="1" applyBorder="1" applyProtection="1"/>
    <xf numFmtId="44" fontId="0" fillId="12" borderId="4" xfId="36" applyFont="1" applyFill="1" applyBorder="1" applyProtection="1"/>
    <xf numFmtId="44" fontId="23" fillId="8" borderId="20" xfId="37" applyNumberFormat="1" applyFont="1" applyBorder="1" applyProtection="1"/>
    <xf numFmtId="44" fontId="25" fillId="9" borderId="18" xfId="39" applyNumberFormat="1" applyFont="1" applyProtection="1"/>
    <xf numFmtId="44" fontId="17" fillId="9" borderId="19" xfId="38" applyNumberFormat="1" applyProtection="1"/>
    <xf numFmtId="44" fontId="34" fillId="0" borderId="4" xfId="36" applyFont="1" applyBorder="1" applyProtection="1">
      <protection locked="0"/>
    </xf>
    <xf numFmtId="44" fontId="34" fillId="11" borderId="4" xfId="36" applyFont="1" applyFill="1" applyBorder="1" applyProtection="1"/>
    <xf numFmtId="44" fontId="34" fillId="12" borderId="4" xfId="36" applyFont="1" applyFill="1" applyBorder="1" applyProtection="1"/>
    <xf numFmtId="0" fontId="0" fillId="2" borderId="0" xfId="0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3" borderId="0" xfId="0" applyFill="1" applyProtection="1"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4" borderId="0" xfId="0" applyFill="1" applyBorder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165" fontId="0" fillId="2" borderId="0" xfId="0" applyNumberFormat="1" applyFill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right" vertical="center"/>
    </xf>
    <xf numFmtId="0" fontId="0" fillId="3" borderId="0" xfId="0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right" vertical="center"/>
    </xf>
    <xf numFmtId="0" fontId="0" fillId="3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horizontal="right" vertical="center" wrapText="1"/>
    </xf>
    <xf numFmtId="0" fontId="0" fillId="3" borderId="0" xfId="0" applyFill="1" applyAlignment="1" applyProtection="1">
      <alignment vertical="center" wrapText="1"/>
    </xf>
    <xf numFmtId="0" fontId="3" fillId="0" borderId="0" xfId="0" applyFont="1" applyProtection="1"/>
    <xf numFmtId="0" fontId="0" fillId="2" borderId="0" xfId="0" applyFill="1" applyAlignment="1" applyProtection="1">
      <alignment horizontal="right" vertical="center" wrapText="1"/>
    </xf>
    <xf numFmtId="0" fontId="0" fillId="2" borderId="0" xfId="0" applyFill="1" applyAlignment="1" applyProtection="1">
      <alignment vertical="top" wrapText="1"/>
    </xf>
    <xf numFmtId="0" fontId="2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left" vertical="top" wrapText="1"/>
    </xf>
    <xf numFmtId="0" fontId="3" fillId="3" borderId="0" xfId="0" applyFont="1" applyFill="1" applyAlignment="1" applyProtection="1">
      <alignment horizontal="left" vertical="top" wrapText="1"/>
    </xf>
    <xf numFmtId="0" fontId="2" fillId="3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horizontal="right" vertical="center" wrapText="1"/>
    </xf>
    <xf numFmtId="0" fontId="3" fillId="3" borderId="0" xfId="0" applyFont="1" applyFill="1" applyAlignment="1" applyProtection="1">
      <alignment vertical="top" wrapText="1"/>
    </xf>
    <xf numFmtId="0" fontId="1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 vertical="top"/>
    </xf>
    <xf numFmtId="14" fontId="2" fillId="4" borderId="0" xfId="0" applyNumberFormat="1" applyFont="1" applyFill="1" applyBorder="1" applyAlignment="1" applyProtection="1">
      <alignment horizontal="left" vertical="top" wrapText="1"/>
    </xf>
    <xf numFmtId="14" fontId="2" fillId="4" borderId="0" xfId="0" applyNumberFormat="1" applyFont="1" applyFill="1" applyBorder="1" applyAlignment="1" applyProtection="1">
      <alignment horizontal="left" vertical="top"/>
    </xf>
    <xf numFmtId="0" fontId="0" fillId="2" borderId="0" xfId="0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0" fillId="3" borderId="0" xfId="0" applyFill="1" applyBorder="1" applyProtection="1"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32" fillId="3" borderId="0" xfId="0" applyFont="1" applyFill="1" applyProtection="1">
      <protection locked="0"/>
    </xf>
    <xf numFmtId="165" fontId="0" fillId="2" borderId="0" xfId="0" applyNumberForma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ont="1" applyFill="1" applyAlignment="1" applyProtection="1">
      <alignment vertical="center"/>
      <protection locked="0"/>
    </xf>
    <xf numFmtId="165" fontId="0" fillId="2" borderId="0" xfId="0" applyNumberFormat="1" applyFont="1" applyFill="1" applyAlignment="1" applyProtection="1">
      <alignment vertical="center"/>
      <protection locked="0"/>
    </xf>
    <xf numFmtId="0" fontId="0" fillId="2" borderId="0" xfId="0" applyFont="1" applyFill="1" applyAlignment="1" applyProtection="1">
      <alignment vertical="center" wrapText="1"/>
      <protection locked="0"/>
    </xf>
    <xf numFmtId="0" fontId="0" fillId="3" borderId="0" xfId="0" applyFont="1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165" fontId="0" fillId="2" borderId="0" xfId="0" applyNumberForma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right" vertical="center"/>
    </xf>
    <xf numFmtId="0" fontId="2" fillId="2" borderId="1" xfId="0" quotePrefix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2" borderId="5" xfId="0" applyFill="1" applyBorder="1" applyAlignment="1" applyProtection="1">
      <alignment horizontal="left" vertical="center"/>
    </xf>
    <xf numFmtId="0" fontId="0" fillId="3" borderId="5" xfId="0" applyFill="1" applyBorder="1" applyProtection="1"/>
    <xf numFmtId="0" fontId="0" fillId="3" borderId="3" xfId="0" applyFill="1" applyBorder="1" applyProtection="1"/>
    <xf numFmtId="14" fontId="1" fillId="2" borderId="4" xfId="0" applyNumberFormat="1" applyFont="1" applyFill="1" applyBorder="1" applyAlignment="1" applyProtection="1">
      <alignment horizontal="right" vertical="center"/>
    </xf>
    <xf numFmtId="0" fontId="0" fillId="3" borderId="0" xfId="0" applyFill="1" applyProtection="1"/>
    <xf numFmtId="14" fontId="2" fillId="2" borderId="4" xfId="0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left" vertical="center"/>
    </xf>
    <xf numFmtId="0" fontId="7" fillId="2" borderId="0" xfId="0" applyFont="1" applyFill="1" applyAlignment="1" applyProtection="1">
      <alignment horizontal="left" vertical="center"/>
    </xf>
    <xf numFmtId="0" fontId="0" fillId="3" borderId="0" xfId="0" applyFill="1" applyBorder="1" applyProtection="1"/>
    <xf numFmtId="0" fontId="2" fillId="2" borderId="0" xfId="0" applyFont="1" applyFill="1" applyBorder="1" applyAlignment="1" applyProtection="1">
      <alignment vertical="center"/>
    </xf>
    <xf numFmtId="0" fontId="14" fillId="3" borderId="0" xfId="0" applyFont="1" applyFill="1" applyAlignment="1" applyProtection="1">
      <alignment horizontal="left"/>
    </xf>
    <xf numFmtId="0" fontId="20" fillId="3" borderId="0" xfId="0" applyFont="1" applyFill="1" applyProtection="1"/>
    <xf numFmtId="0" fontId="21" fillId="3" borderId="0" xfId="0" applyFont="1" applyFill="1" applyProtection="1"/>
    <xf numFmtId="0" fontId="0" fillId="10" borderId="4" xfId="0" applyFill="1" applyBorder="1" applyProtection="1"/>
    <xf numFmtId="3" fontId="0" fillId="10" borderId="4" xfId="0" applyNumberFormat="1" applyFill="1" applyBorder="1" applyProtection="1"/>
    <xf numFmtId="0" fontId="34" fillId="10" borderId="4" xfId="0" applyFont="1" applyFill="1" applyBorder="1" applyProtection="1"/>
    <xf numFmtId="3" fontId="34" fillId="10" borderId="4" xfId="0" applyNumberFormat="1" applyFont="1" applyFill="1" applyBorder="1" applyProtection="1"/>
    <xf numFmtId="0" fontId="32" fillId="2" borderId="0" xfId="0" applyFont="1" applyFill="1" applyAlignment="1" applyProtection="1">
      <alignment vertical="center" wrapText="1"/>
    </xf>
    <xf numFmtId="0" fontId="33" fillId="2" borderId="0" xfId="0" applyFont="1" applyFill="1" applyBorder="1" applyAlignment="1" applyProtection="1">
      <alignment vertical="center"/>
    </xf>
    <xf numFmtId="0" fontId="22" fillId="3" borderId="0" xfId="0" applyFont="1" applyFill="1" applyAlignment="1" applyProtection="1">
      <alignment horizontal="right"/>
    </xf>
    <xf numFmtId="44" fontId="0" fillId="13" borderId="20" xfId="0" applyNumberFormat="1" applyFill="1" applyBorder="1" applyProtection="1"/>
    <xf numFmtId="0" fontId="24" fillId="3" borderId="0" xfId="0" applyFont="1" applyFill="1" applyAlignment="1" applyProtection="1">
      <alignment horizontal="right"/>
    </xf>
    <xf numFmtId="0" fontId="0" fillId="3" borderId="0" xfId="0" applyFill="1" applyAlignment="1" applyProtection="1">
      <alignment horizontal="right"/>
    </xf>
    <xf numFmtId="0" fontId="0" fillId="3" borderId="0" xfId="0" applyFill="1" applyAlignment="1" applyProtection="1">
      <alignment vertical="center"/>
      <protection locked="0"/>
    </xf>
    <xf numFmtId="0" fontId="2" fillId="2" borderId="1" xfId="1" quotePrefix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right" vertical="center"/>
      <protection locked="0"/>
    </xf>
    <xf numFmtId="0" fontId="2" fillId="2" borderId="0" xfId="1" applyFill="1" applyBorder="1" applyAlignment="1" applyProtection="1">
      <alignment horizontal="left" vertical="center"/>
      <protection locked="0"/>
    </xf>
    <xf numFmtId="0" fontId="2" fillId="2" borderId="0" xfId="2" applyFont="1" applyFill="1" applyAlignment="1" applyProtection="1">
      <alignment horizontal="left" vertical="center"/>
      <protection locked="0"/>
    </xf>
    <xf numFmtId="0" fontId="2" fillId="2" borderId="0" xfId="2" applyFill="1" applyAlignment="1" applyProtection="1">
      <alignment horizontal="left" vertical="center"/>
      <protection locked="0"/>
    </xf>
    <xf numFmtId="0" fontId="2" fillId="2" borderId="0" xfId="2" applyFont="1" applyFill="1" applyBorder="1" applyAlignment="1" applyProtection="1">
      <alignment horizontal="right" vertical="center"/>
      <protection locked="0"/>
    </xf>
    <xf numFmtId="0" fontId="2" fillId="2" borderId="0" xfId="2" applyFill="1" applyBorder="1" applyAlignment="1" applyProtection="1">
      <alignment horizontal="left" vertical="center"/>
      <protection locked="0"/>
    </xf>
    <xf numFmtId="0" fontId="2" fillId="2" borderId="0" xfId="2" applyFont="1" applyFill="1" applyBorder="1" applyAlignment="1" applyProtection="1">
      <alignment horizontal="left" vertical="center"/>
      <protection locked="0"/>
    </xf>
    <xf numFmtId="0" fontId="2" fillId="2" borderId="0" xfId="2" applyFill="1" applyBorder="1" applyAlignment="1" applyProtection="1">
      <alignment horizontal="right" vertical="center"/>
      <protection locked="0"/>
    </xf>
    <xf numFmtId="0" fontId="1" fillId="2" borderId="5" xfId="2" applyFont="1" applyFill="1" applyBorder="1" applyAlignment="1" applyProtection="1">
      <alignment vertical="center"/>
      <protection locked="0"/>
    </xf>
    <xf numFmtId="0" fontId="7" fillId="2" borderId="0" xfId="2" applyFont="1" applyFill="1" applyAlignment="1" applyProtection="1">
      <alignment horizontal="left" vertical="center"/>
      <protection locked="0"/>
    </xf>
    <xf numFmtId="0" fontId="2" fillId="2" borderId="0" xfId="1" applyFill="1" applyAlignment="1" applyProtection="1">
      <alignment horizontal="left" vertical="center"/>
      <protection locked="0"/>
    </xf>
    <xf numFmtId="165" fontId="1" fillId="5" borderId="6" xfId="1" applyNumberFormat="1" applyFont="1" applyFill="1" applyBorder="1" applyAlignment="1" applyProtection="1">
      <alignment horizontal="right" vertical="center" wrapText="1"/>
      <protection locked="0"/>
    </xf>
    <xf numFmtId="0" fontId="2" fillId="5" borderId="8" xfId="1" applyFont="1" applyFill="1" applyBorder="1" applyAlignment="1" applyProtection="1">
      <alignment horizontal="left" vertical="center" wrapText="1"/>
      <protection locked="0"/>
    </xf>
    <xf numFmtId="0" fontId="1" fillId="5" borderId="4" xfId="1" applyFont="1" applyFill="1" applyBorder="1" applyAlignment="1" applyProtection="1">
      <alignment horizontal="left" vertical="center" wrapText="1"/>
      <protection locked="0"/>
    </xf>
    <xf numFmtId="165" fontId="1" fillId="5" borderId="8" xfId="1" applyNumberFormat="1" applyFont="1" applyFill="1" applyBorder="1" applyAlignment="1" applyProtection="1">
      <alignment horizontal="right" vertical="center" wrapText="1"/>
      <protection locked="0"/>
    </xf>
    <xf numFmtId="0" fontId="1" fillId="7" borderId="2" xfId="1" applyFont="1" applyFill="1" applyBorder="1" applyAlignment="1" applyProtection="1">
      <alignment horizontal="center" vertical="center" wrapText="1"/>
      <protection locked="0"/>
    </xf>
    <xf numFmtId="0" fontId="1" fillId="7" borderId="5" xfId="1" applyFont="1" applyFill="1" applyBorder="1" applyAlignment="1" applyProtection="1">
      <alignment horizontal="center" vertical="center" wrapText="1"/>
      <protection locked="0"/>
    </xf>
    <xf numFmtId="0" fontId="1" fillId="7" borderId="3" xfId="1" applyFont="1" applyFill="1" applyBorder="1" applyAlignment="1" applyProtection="1">
      <alignment horizontal="center" vertical="center" wrapText="1"/>
      <protection locked="0"/>
    </xf>
    <xf numFmtId="0" fontId="10" fillId="0" borderId="4" xfId="3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Alignment="1" applyProtection="1">
      <alignment horizontal="left" vertical="center" wrapText="1"/>
      <protection locked="0"/>
    </xf>
    <xf numFmtId="0" fontId="6" fillId="2" borderId="0" xfId="1" applyFont="1" applyFill="1" applyAlignment="1" applyProtection="1">
      <alignment horizontal="left" vertical="center"/>
    </xf>
    <xf numFmtId="0" fontId="2" fillId="2" borderId="1" xfId="1" quotePrefix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right" vertical="center"/>
    </xf>
    <xf numFmtId="0" fontId="1" fillId="2" borderId="0" xfId="1" applyFont="1" applyFill="1" applyBorder="1" applyAlignment="1" applyProtection="1">
      <alignment horizontal="left" vertical="center"/>
    </xf>
    <xf numFmtId="0" fontId="2" fillId="2" borderId="0" xfId="1" applyFill="1" applyBorder="1" applyAlignment="1" applyProtection="1">
      <alignment horizontal="left" vertical="center"/>
    </xf>
    <xf numFmtId="0" fontId="2" fillId="2" borderId="0" xfId="1" applyFill="1" applyBorder="1" applyAlignment="1" applyProtection="1">
      <alignment horizontal="center" vertical="center"/>
    </xf>
    <xf numFmtId="0" fontId="2" fillId="2" borderId="0" xfId="2" applyFont="1" applyFill="1" applyAlignment="1" applyProtection="1">
      <alignment horizontal="left" vertical="center"/>
    </xf>
    <xf numFmtId="0" fontId="0" fillId="3" borderId="3" xfId="0" applyFill="1" applyBorder="1" applyAlignment="1" applyProtection="1">
      <alignment vertical="center"/>
    </xf>
    <xf numFmtId="0" fontId="2" fillId="2" borderId="0" xfId="2" applyFill="1" applyAlignment="1" applyProtection="1">
      <alignment horizontal="left" vertical="center"/>
    </xf>
    <xf numFmtId="0" fontId="2" fillId="2" borderId="0" xfId="2" applyFont="1" applyFill="1" applyBorder="1" applyAlignment="1" applyProtection="1">
      <alignment horizontal="right" vertical="center"/>
    </xf>
    <xf numFmtId="14" fontId="14" fillId="3" borderId="4" xfId="0" applyNumberFormat="1" applyFont="1" applyFill="1" applyBorder="1" applyAlignment="1" applyProtection="1">
      <alignment horizontal="right" vertical="center"/>
    </xf>
    <xf numFmtId="0" fontId="2" fillId="2" borderId="0" xfId="2" applyFill="1" applyBorder="1" applyAlignment="1" applyProtection="1">
      <alignment horizontal="left" vertical="center"/>
    </xf>
    <xf numFmtId="14" fontId="0" fillId="3" borderId="4" xfId="0" applyNumberFormat="1" applyFill="1" applyBorder="1" applyAlignment="1" applyProtection="1">
      <alignment horizontal="right" vertical="center"/>
    </xf>
    <xf numFmtId="0" fontId="0" fillId="3" borderId="0" xfId="0" applyFill="1" applyAlignment="1" applyProtection="1">
      <alignment vertical="center"/>
    </xf>
    <xf numFmtId="0" fontId="2" fillId="2" borderId="0" xfId="2" applyFont="1" applyFill="1" applyBorder="1" applyAlignment="1" applyProtection="1">
      <alignment horizontal="left" vertical="center"/>
    </xf>
    <xf numFmtId="0" fontId="1" fillId="2" borderId="0" xfId="2" applyFont="1" applyFill="1" applyBorder="1" applyAlignment="1" applyProtection="1">
      <alignment horizontal="left" vertical="center"/>
    </xf>
    <xf numFmtId="0" fontId="2" fillId="2" borderId="0" xfId="2" applyFill="1" applyBorder="1" applyAlignment="1" applyProtection="1">
      <alignment horizontal="right" vertical="center"/>
    </xf>
    <xf numFmtId="0" fontId="2" fillId="2" borderId="4" xfId="2" applyFill="1" applyBorder="1" applyAlignment="1" applyProtection="1">
      <alignment horizontal="left" vertical="center"/>
    </xf>
    <xf numFmtId="0" fontId="2" fillId="2" borderId="5" xfId="2" applyFont="1" applyFill="1" applyBorder="1" applyAlignment="1" applyProtection="1">
      <alignment vertical="center"/>
    </xf>
    <xf numFmtId="0" fontId="1" fillId="2" borderId="5" xfId="2" applyFont="1" applyFill="1" applyBorder="1" applyAlignment="1" applyProtection="1">
      <alignment vertical="center"/>
    </xf>
    <xf numFmtId="0" fontId="1" fillId="2" borderId="3" xfId="2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/>
    </xf>
    <xf numFmtId="0" fontId="7" fillId="2" borderId="0" xfId="2" applyFont="1" applyFill="1" applyAlignment="1" applyProtection="1">
      <alignment horizontal="left" vertical="center"/>
    </xf>
    <xf numFmtId="0" fontId="2" fillId="2" borderId="0" xfId="1" applyFill="1" applyAlignment="1" applyProtection="1">
      <alignment horizontal="left" vertical="center"/>
    </xf>
    <xf numFmtId="165" fontId="2" fillId="2" borderId="0" xfId="1" applyNumberFormat="1" applyFill="1" applyAlignment="1" applyProtection="1">
      <alignment horizontal="left" vertical="center"/>
    </xf>
    <xf numFmtId="0" fontId="1" fillId="5" borderId="6" xfId="1" applyFont="1" applyFill="1" applyBorder="1" applyAlignment="1" applyProtection="1">
      <alignment horizontal="left" vertical="center"/>
    </xf>
    <xf numFmtId="0" fontId="1" fillId="5" borderId="2" xfId="1" applyFont="1" applyFill="1" applyBorder="1" applyAlignment="1" applyProtection="1">
      <alignment horizontal="left" vertical="center" wrapText="1"/>
    </xf>
    <xf numFmtId="0" fontId="1" fillId="5" borderId="3" xfId="1" applyFont="1" applyFill="1" applyBorder="1" applyAlignment="1" applyProtection="1">
      <alignment horizontal="left" vertical="center" wrapText="1"/>
    </xf>
    <xf numFmtId="165" fontId="1" fillId="5" borderId="6" xfId="1" applyNumberFormat="1" applyFont="1" applyFill="1" applyBorder="1" applyAlignment="1" applyProtection="1">
      <alignment horizontal="center" vertical="center" wrapText="1"/>
    </xf>
    <xf numFmtId="165" fontId="1" fillId="5" borderId="7" xfId="1" applyNumberFormat="1" applyFont="1" applyFill="1" applyBorder="1" applyAlignment="1" applyProtection="1">
      <alignment horizontal="center" vertical="center" wrapText="1"/>
    </xf>
    <xf numFmtId="165" fontId="1" fillId="5" borderId="6" xfId="1" applyNumberFormat="1" applyFont="1" applyFill="1" applyBorder="1" applyAlignment="1" applyProtection="1">
      <alignment horizontal="right" vertical="center" wrapText="1"/>
    </xf>
    <xf numFmtId="0" fontId="2" fillId="5" borderId="8" xfId="1" applyFont="1" applyFill="1" applyBorder="1" applyAlignment="1" applyProtection="1">
      <alignment horizontal="left" vertical="center" wrapText="1"/>
    </xf>
    <xf numFmtId="0" fontId="1" fillId="5" borderId="6" xfId="1" applyFont="1" applyFill="1" applyBorder="1" applyAlignment="1" applyProtection="1">
      <alignment horizontal="left" vertical="center" wrapText="1"/>
    </xf>
    <xf numFmtId="0" fontId="1" fillId="5" borderId="4" xfId="1" applyFont="1" applyFill="1" applyBorder="1" applyAlignment="1" applyProtection="1">
      <alignment horizontal="left" vertical="center" wrapText="1"/>
    </xf>
    <xf numFmtId="165" fontId="1" fillId="5" borderId="8" xfId="1" applyNumberFormat="1" applyFont="1" applyFill="1" applyBorder="1" applyAlignment="1" applyProtection="1">
      <alignment horizontal="center" vertical="center" wrapText="1"/>
    </xf>
    <xf numFmtId="165" fontId="2" fillId="5" borderId="9" xfId="1" applyNumberFormat="1" applyFill="1" applyBorder="1" applyAlignment="1" applyProtection="1">
      <alignment horizontal="center" vertical="center" wrapText="1"/>
    </xf>
    <xf numFmtId="165" fontId="1" fillId="5" borderId="8" xfId="1" applyNumberFormat="1" applyFont="1" applyFill="1" applyBorder="1" applyAlignment="1" applyProtection="1">
      <alignment horizontal="right" vertical="center" wrapText="1"/>
    </xf>
    <xf numFmtId="0" fontId="1" fillId="7" borderId="2" xfId="1" applyFont="1" applyFill="1" applyBorder="1" applyAlignment="1" applyProtection="1">
      <alignment horizontal="center" vertical="center" wrapText="1"/>
    </xf>
    <xf numFmtId="0" fontId="1" fillId="7" borderId="5" xfId="1" applyFont="1" applyFill="1" applyBorder="1" applyAlignment="1" applyProtection="1">
      <alignment horizontal="center" vertical="center" wrapText="1"/>
    </xf>
    <xf numFmtId="0" fontId="1" fillId="7" borderId="3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center" wrapText="1"/>
    </xf>
    <xf numFmtId="0" fontId="10" fillId="0" borderId="4" xfId="3" applyFont="1" applyFill="1" applyBorder="1" applyAlignment="1" applyProtection="1">
      <alignment horizontal="left" vertical="center" wrapText="1"/>
    </xf>
    <xf numFmtId="3" fontId="2" fillId="3" borderId="4" xfId="3" applyNumberFormat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center" vertical="center"/>
    </xf>
    <xf numFmtId="0" fontId="2" fillId="2" borderId="0" xfId="1" applyFont="1" applyFill="1" applyAlignment="1" applyProtection="1">
      <alignment horizontal="left" vertical="center" wrapText="1"/>
    </xf>
    <xf numFmtId="0" fontId="6" fillId="2" borderId="0" xfId="1" applyFont="1" applyFill="1" applyAlignment="1" applyProtection="1">
      <alignment horizontal="left" vertical="center"/>
      <protection locked="0"/>
    </xf>
    <xf numFmtId="0" fontId="2" fillId="2" borderId="0" xfId="1" applyFill="1" applyAlignment="1" applyProtection="1">
      <alignment horizontal="right" vertical="center"/>
      <protection locked="0"/>
    </xf>
    <xf numFmtId="0" fontId="2" fillId="2" borderId="0" xfId="1" applyFont="1" applyFill="1" applyBorder="1" applyAlignment="1" applyProtection="1">
      <alignment horizontal="left" vertical="center"/>
      <protection locked="0"/>
    </xf>
    <xf numFmtId="0" fontId="2" fillId="2" borderId="0" xfId="1" applyFont="1" applyFill="1" applyBorder="1" applyAlignment="1" applyProtection="1">
      <alignment horizontal="center" vertical="center"/>
      <protection locked="0"/>
    </xf>
    <xf numFmtId="0" fontId="2" fillId="2" borderId="4" xfId="4" applyFont="1" applyFill="1" applyBorder="1" applyAlignment="1" applyProtection="1">
      <alignment horizontal="left" vertical="center"/>
      <protection locked="0"/>
    </xf>
    <xf numFmtId="0" fontId="2" fillId="2" borderId="3" xfId="2" applyFill="1" applyBorder="1" applyAlignment="1" applyProtection="1">
      <alignment horizontal="left" vertical="center"/>
      <protection locked="0"/>
    </xf>
    <xf numFmtId="14" fontId="1" fillId="2" borderId="4" xfId="2" applyNumberFormat="1" applyFont="1" applyFill="1" applyBorder="1" applyAlignment="1" applyProtection="1">
      <alignment horizontal="right" vertical="center"/>
      <protection locked="0"/>
    </xf>
    <xf numFmtId="14" fontId="2" fillId="2" borderId="4" xfId="2" applyNumberFormat="1" applyFill="1" applyBorder="1" applyAlignment="1" applyProtection="1">
      <alignment horizontal="right" vertical="center"/>
      <protection locked="0"/>
    </xf>
    <xf numFmtId="14" fontId="1" fillId="2" borderId="0" xfId="2" applyNumberFormat="1" applyFont="1" applyFill="1" applyBorder="1" applyAlignment="1" applyProtection="1">
      <alignment horizontal="right" vertical="center"/>
      <protection locked="0"/>
    </xf>
    <xf numFmtId="0" fontId="2" fillId="2" borderId="2" xfId="2" applyFont="1" applyFill="1" applyBorder="1" applyAlignment="1" applyProtection="1">
      <alignment horizontal="left" vertical="center"/>
      <protection locked="0"/>
    </xf>
    <xf numFmtId="0" fontId="2" fillId="2" borderId="2" xfId="2" applyFont="1" applyFill="1" applyBorder="1" applyAlignment="1" applyProtection="1">
      <alignment vertical="center"/>
      <protection locked="0"/>
    </xf>
    <xf numFmtId="0" fontId="2" fillId="2" borderId="3" xfId="2" applyFont="1" applyFill="1" applyBorder="1" applyAlignment="1" applyProtection="1">
      <alignment vertical="center"/>
      <protection locked="0"/>
    </xf>
    <xf numFmtId="0" fontId="2" fillId="0" borderId="2" xfId="2" applyFont="1" applyFill="1" applyBorder="1" applyAlignment="1" applyProtection="1">
      <alignment horizontal="left" vertical="center"/>
      <protection locked="0"/>
    </xf>
    <xf numFmtId="0" fontId="2" fillId="2" borderId="0" xfId="2" applyFont="1" applyFill="1" applyBorder="1" applyAlignment="1" applyProtection="1">
      <alignment vertical="center"/>
      <protection locked="0"/>
    </xf>
    <xf numFmtId="0" fontId="2" fillId="2" borderId="0" xfId="1" applyFont="1" applyFill="1" applyAlignment="1" applyProtection="1">
      <alignment horizontal="left" vertical="center"/>
      <protection locked="0"/>
    </xf>
    <xf numFmtId="165" fontId="2" fillId="2" borderId="0" xfId="1" applyNumberFormat="1" applyFont="1" applyFill="1" applyAlignment="1" applyProtection="1">
      <alignment horizontal="left" vertical="center"/>
      <protection locked="0"/>
    </xf>
    <xf numFmtId="0" fontId="1" fillId="5" borderId="7" xfId="1" applyFont="1" applyFill="1" applyBorder="1" applyAlignment="1" applyProtection="1">
      <alignment horizontal="left" vertical="center" wrapText="1"/>
      <protection locked="0"/>
    </xf>
    <xf numFmtId="0" fontId="1" fillId="5" borderId="2" xfId="1" applyFont="1" applyFill="1" applyBorder="1" applyAlignment="1" applyProtection="1">
      <alignment horizontal="left" vertical="center" wrapText="1"/>
      <protection locked="0"/>
    </xf>
    <xf numFmtId="0" fontId="1" fillId="5" borderId="14" xfId="1" applyFont="1" applyFill="1" applyBorder="1" applyAlignment="1" applyProtection="1">
      <alignment horizontal="left" vertical="center" wrapText="1"/>
      <protection locked="0"/>
    </xf>
    <xf numFmtId="165" fontId="1" fillId="5" borderId="10" xfId="1" applyNumberFormat="1" applyFont="1" applyFill="1" applyBorder="1" applyAlignment="1" applyProtection="1">
      <alignment horizontal="right" vertical="center" wrapText="1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1" fillId="2" borderId="0" xfId="1" applyFont="1" applyFill="1" applyAlignment="1" applyProtection="1">
      <alignment horizontal="left" vertical="center" wrapText="1"/>
      <protection locked="0"/>
    </xf>
    <xf numFmtId="0" fontId="1" fillId="5" borderId="9" xfId="1" applyFont="1" applyFill="1" applyBorder="1" applyAlignment="1" applyProtection="1">
      <alignment horizontal="left" vertical="center" wrapText="1"/>
      <protection locked="0"/>
    </xf>
    <xf numFmtId="165" fontId="2" fillId="5" borderId="11" xfId="1" applyNumberFormat="1" applyFill="1" applyBorder="1" applyAlignment="1" applyProtection="1">
      <alignment horizontal="right" vertical="center" wrapText="1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165" fontId="1" fillId="2" borderId="0" xfId="1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 applyProtection="1">
      <alignment horizontal="left" vertical="center" wrapText="1"/>
      <protection locked="0"/>
    </xf>
    <xf numFmtId="0" fontId="10" fillId="0" borderId="2" xfId="3" applyFont="1" applyFill="1" applyBorder="1" applyAlignment="1" applyProtection="1">
      <alignment horizontal="left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2" fontId="2" fillId="4" borderId="4" xfId="3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1" applyFill="1" applyAlignment="1" applyProtection="1">
      <alignment vertical="center" wrapText="1"/>
      <protection locked="0"/>
    </xf>
    <xf numFmtId="0" fontId="2" fillId="2" borderId="0" xfId="1" applyFill="1" applyAlignment="1" applyProtection="1">
      <alignment horizontal="center" vertical="center" wrapText="1"/>
      <protection locked="0"/>
    </xf>
    <xf numFmtId="165" fontId="2" fillId="2" borderId="0" xfId="1" applyNumberFormat="1" applyFill="1" applyAlignment="1" applyProtection="1">
      <alignment horizontal="right" vertical="center" wrapText="1"/>
      <protection locked="0"/>
    </xf>
    <xf numFmtId="0" fontId="27" fillId="0" borderId="0" xfId="0" applyFont="1" applyAlignment="1" applyProtection="1">
      <alignment vertical="center"/>
    </xf>
    <xf numFmtId="0" fontId="28" fillId="14" borderId="0" xfId="0" applyFont="1" applyFill="1" applyAlignment="1" applyProtection="1">
      <alignment vertical="center"/>
    </xf>
    <xf numFmtId="0" fontId="27" fillId="14" borderId="0" xfId="0" applyFont="1" applyFill="1" applyAlignment="1" applyProtection="1">
      <alignment vertical="center"/>
    </xf>
    <xf numFmtId="0" fontId="29" fillId="3" borderId="0" xfId="0" applyFont="1" applyFill="1" applyAlignment="1" applyProtection="1">
      <alignment vertical="center"/>
    </xf>
    <xf numFmtId="0" fontId="14" fillId="3" borderId="0" xfId="22" applyFont="1" applyFill="1" applyAlignment="1" applyProtection="1">
      <alignment horizontal="left" vertical="center"/>
    </xf>
    <xf numFmtId="0" fontId="19" fillId="15" borderId="6" xfId="22" applyFont="1" applyFill="1" applyBorder="1" applyAlignment="1" applyProtection="1">
      <alignment horizontal="left" vertical="center"/>
    </xf>
    <xf numFmtId="0" fontId="19" fillId="15" borderId="2" xfId="22" applyFont="1" applyFill="1" applyBorder="1" applyAlignment="1" applyProtection="1">
      <alignment horizontal="left" vertical="center"/>
    </xf>
    <xf numFmtId="0" fontId="19" fillId="15" borderId="3" xfId="22" applyFont="1" applyFill="1" applyBorder="1" applyAlignment="1" applyProtection="1">
      <alignment horizontal="left" vertical="center"/>
    </xf>
    <xf numFmtId="0" fontId="19" fillId="15" borderId="4" xfId="22" applyFont="1" applyFill="1" applyBorder="1" applyAlignment="1" applyProtection="1">
      <alignment horizontal="left" vertical="center"/>
    </xf>
    <xf numFmtId="0" fontId="19" fillId="15" borderId="8" xfId="22" applyFont="1" applyFill="1" applyBorder="1" applyAlignment="1" applyProtection="1">
      <alignment horizontal="left" vertical="center"/>
    </xf>
    <xf numFmtId="0" fontId="14" fillId="16" borderId="4" xfId="22" applyFont="1" applyFill="1" applyBorder="1" applyAlignment="1" applyProtection="1">
      <alignment horizontal="left" vertical="center"/>
    </xf>
    <xf numFmtId="0" fontId="2" fillId="3" borderId="0" xfId="22" applyFill="1" applyAlignment="1" applyProtection="1">
      <alignment horizontal="left" vertical="center"/>
    </xf>
    <xf numFmtId="0" fontId="2" fillId="3" borderId="6" xfId="22" applyFill="1" applyBorder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24" fillId="3" borderId="4" xfId="22" applyFont="1" applyFill="1" applyBorder="1" applyAlignment="1" applyProtection="1">
      <alignment horizontal="left" vertical="center" wrapText="1"/>
    </xf>
    <xf numFmtId="0" fontId="26" fillId="17" borderId="4" xfId="40" applyFill="1" applyBorder="1" applyAlignment="1" applyProtection="1">
      <alignment vertical="center"/>
    </xf>
    <xf numFmtId="0" fontId="2" fillId="3" borderId="13" xfId="22" applyFill="1" applyBorder="1" applyAlignment="1" applyProtection="1">
      <alignment horizontal="left" vertical="center"/>
    </xf>
    <xf numFmtId="0" fontId="2" fillId="3" borderId="8" xfId="22" applyFill="1" applyBorder="1" applyAlignment="1" applyProtection="1">
      <alignment horizontal="left" vertical="center"/>
    </xf>
    <xf numFmtId="0" fontId="26" fillId="3" borderId="4" xfId="40" applyFill="1" applyBorder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24" fillId="3" borderId="4" xfId="0" applyFont="1" applyFill="1" applyBorder="1" applyAlignment="1" applyProtection="1">
      <alignment horizontal="left" vertical="center" wrapText="1"/>
    </xf>
    <xf numFmtId="0" fontId="0" fillId="0" borderId="4" xfId="0" applyBorder="1" applyProtection="1"/>
    <xf numFmtId="0" fontId="0" fillId="0" borderId="4" xfId="0" applyBorder="1" applyAlignment="1" applyProtection="1">
      <alignment wrapText="1"/>
    </xf>
    <xf numFmtId="0" fontId="2" fillId="3" borderId="4" xfId="22" applyFill="1" applyBorder="1" applyAlignment="1" applyProtection="1">
      <alignment horizontal="center" vertical="center"/>
    </xf>
    <xf numFmtId="0" fontId="2" fillId="3" borderId="4" xfId="22" applyFill="1" applyBorder="1" applyAlignment="1" applyProtection="1">
      <alignment horizontal="left" vertical="center" wrapText="1"/>
    </xf>
    <xf numFmtId="0" fontId="2" fillId="17" borderId="4" xfId="0" applyFont="1" applyFill="1" applyBorder="1" applyAlignment="1" applyProtection="1">
      <alignment vertical="center"/>
    </xf>
    <xf numFmtId="0" fontId="30" fillId="17" borderId="4" xfId="0" applyFont="1" applyFill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6" fillId="0" borderId="4" xfId="40" applyBorder="1" applyAlignment="1" applyProtection="1">
      <alignment vertical="center"/>
    </xf>
    <xf numFmtId="0" fontId="31" fillId="17" borderId="4" xfId="0" applyFont="1" applyFill="1" applyBorder="1" applyAlignment="1" applyProtection="1">
      <alignment vertical="center"/>
    </xf>
    <xf numFmtId="0" fontId="2" fillId="17" borderId="4" xfId="0" applyFont="1" applyFill="1" applyBorder="1" applyAlignment="1" applyProtection="1">
      <alignment horizontal="center" vertical="center"/>
    </xf>
  </cellXfs>
  <cellStyles count="41">
    <cellStyle name="Ausgabe" xfId="38" builtinId="21"/>
    <cellStyle name="Berechnung" xfId="39" builtinId="22"/>
    <cellStyle name="Euro" xfId="5" xr:uid="{00000000-0005-0000-0000-000000000000}"/>
    <cellStyle name="Euro 2" xfId="6" xr:uid="{00000000-0005-0000-0000-000001000000}"/>
    <cellStyle name="Euro 2 2" xfId="7" xr:uid="{00000000-0005-0000-0000-000002000000}"/>
    <cellStyle name="Euro 2 3" xfId="8" xr:uid="{00000000-0005-0000-0000-000003000000}"/>
    <cellStyle name="Euro 3" xfId="9" xr:uid="{00000000-0005-0000-0000-000004000000}"/>
    <cellStyle name="Gut" xfId="37" builtinId="26"/>
    <cellStyle name="Komma 2" xfId="35" xr:uid="{00000000-0005-0000-0000-000005000000}"/>
    <cellStyle name="Link" xfId="40" builtinId="8"/>
    <cellStyle name="Notiz 2" xfId="10" xr:uid="{00000000-0005-0000-0000-000006000000}"/>
    <cellStyle name="Notiz 2 2" xfId="11" xr:uid="{00000000-0005-0000-0000-000007000000}"/>
    <cellStyle name="Standard" xfId="0" builtinId="0"/>
    <cellStyle name="Standard 10" xfId="12" xr:uid="{00000000-0005-0000-0000-000009000000}"/>
    <cellStyle name="Standard 11" xfId="13" xr:uid="{00000000-0005-0000-0000-00000A000000}"/>
    <cellStyle name="Standard 12" xfId="14" xr:uid="{00000000-0005-0000-0000-00000B000000}"/>
    <cellStyle name="Standard 13" xfId="15" xr:uid="{00000000-0005-0000-0000-00000C000000}"/>
    <cellStyle name="Standard 14" xfId="16" xr:uid="{00000000-0005-0000-0000-00000D000000}"/>
    <cellStyle name="Standard 15" xfId="17" xr:uid="{00000000-0005-0000-0000-00000E000000}"/>
    <cellStyle name="Standard 16" xfId="18" xr:uid="{00000000-0005-0000-0000-00000F000000}"/>
    <cellStyle name="Standard 17" xfId="19" xr:uid="{00000000-0005-0000-0000-000010000000}"/>
    <cellStyle name="Standard 18" xfId="20" xr:uid="{00000000-0005-0000-0000-000011000000}"/>
    <cellStyle name="Standard 19" xfId="21" xr:uid="{00000000-0005-0000-0000-000012000000}"/>
    <cellStyle name="Standard 2" xfId="2" xr:uid="{00000000-0005-0000-0000-000013000000}"/>
    <cellStyle name="Standard 2 2" xfId="22" xr:uid="{00000000-0005-0000-0000-000014000000}"/>
    <cellStyle name="Standard 20" xfId="23" xr:uid="{00000000-0005-0000-0000-000015000000}"/>
    <cellStyle name="Standard 21" xfId="1" xr:uid="{00000000-0005-0000-0000-000016000000}"/>
    <cellStyle name="Standard 3" xfId="4" xr:uid="{00000000-0005-0000-0000-000017000000}"/>
    <cellStyle name="Standard 3 2" xfId="34" xr:uid="{00000000-0005-0000-0000-000018000000}"/>
    <cellStyle name="Standard 4" xfId="24" xr:uid="{00000000-0005-0000-0000-000019000000}"/>
    <cellStyle name="Standard 4 2" xfId="25" xr:uid="{00000000-0005-0000-0000-00001A000000}"/>
    <cellStyle name="Standard 5" xfId="26" xr:uid="{00000000-0005-0000-0000-00001B000000}"/>
    <cellStyle name="Standard 5 2" xfId="27" xr:uid="{00000000-0005-0000-0000-00001C000000}"/>
    <cellStyle name="Standard 6" xfId="28" xr:uid="{00000000-0005-0000-0000-00001D000000}"/>
    <cellStyle name="Standard 7" xfId="29" xr:uid="{00000000-0005-0000-0000-00001E000000}"/>
    <cellStyle name="Standard 8" xfId="30" xr:uid="{00000000-0005-0000-0000-00001F000000}"/>
    <cellStyle name="Standard 9" xfId="31" xr:uid="{00000000-0005-0000-0000-000020000000}"/>
    <cellStyle name="Standard_Artikelpreise-Pflege2" xfId="3" xr:uid="{00000000-0005-0000-0000-000021000000}"/>
    <cellStyle name="Währung" xfId="36" builtinId="4"/>
    <cellStyle name="Währung 2" xfId="32" xr:uid="{00000000-0005-0000-0000-000022000000}"/>
    <cellStyle name="Währung 2 2" xfId="33" xr:uid="{00000000-0005-0000-0000-000023000000}"/>
  </cellStyles>
  <dxfs count="1">
    <dxf>
      <fill>
        <patternFill>
          <bgColor indexed="55"/>
        </patternFill>
      </fill>
    </dxf>
  </dxfs>
  <tableStyles count="0" defaultTableStyle="TableStyleMedium2" defaultPivotStyle="PivotStyleLight16"/>
  <colors>
    <mruColors>
      <color rgb="FFFFFFCC"/>
      <color rgb="FFCCECFF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514350</xdr:colOff>
          <xdr:row>6</xdr:row>
          <xdr:rowOff>0</xdr:rowOff>
        </xdr:from>
        <xdr:to>
          <xdr:col>1</xdr:col>
          <xdr:colOff>933450</xdr:colOff>
          <xdr:row>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752475</xdr:colOff>
          <xdr:row>3</xdr:row>
          <xdr:rowOff>123825</xdr:rowOff>
        </xdr:from>
        <xdr:to>
          <xdr:col>1</xdr:col>
          <xdr:colOff>1009650</xdr:colOff>
          <xdr:row>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hans-juergen.duske@vivantes.de" TargetMode="External"/><Relationship Id="rId18" Type="http://schemas.openxmlformats.org/officeDocument/2006/relationships/hyperlink" Target="mailto:sandra.ebner@vivantes.de" TargetMode="External"/><Relationship Id="rId26" Type="http://schemas.openxmlformats.org/officeDocument/2006/relationships/hyperlink" Target="mailto:Christoph.Radola@vivantes.de" TargetMode="External"/><Relationship Id="rId39" Type="http://schemas.openxmlformats.org/officeDocument/2006/relationships/hyperlink" Target="mailto:Stefan.Lindenau@vivantes.de" TargetMode="External"/><Relationship Id="rId21" Type="http://schemas.openxmlformats.org/officeDocument/2006/relationships/hyperlink" Target="mailto:sandra.ebner@vivantes.de" TargetMode="External"/><Relationship Id="rId34" Type="http://schemas.openxmlformats.org/officeDocument/2006/relationships/hyperlink" Target="mailto:Stefan.Lindenau@vivantes.de" TargetMode="External"/><Relationship Id="rId7" Type="http://schemas.openxmlformats.org/officeDocument/2006/relationships/hyperlink" Target="mailto:Nicole.Dornbusch@vivantes.de" TargetMode="External"/><Relationship Id="rId2" Type="http://schemas.openxmlformats.org/officeDocument/2006/relationships/hyperlink" Target="mailto:Sebastian.kemmer@vivantes.de" TargetMode="External"/><Relationship Id="rId16" Type="http://schemas.openxmlformats.org/officeDocument/2006/relationships/hyperlink" Target="mailto:torsten.pestner@vivantes.de" TargetMode="External"/><Relationship Id="rId20" Type="http://schemas.openxmlformats.org/officeDocument/2006/relationships/hyperlink" Target="mailto:heike.sporkhorst@vivantes.de" TargetMode="External"/><Relationship Id="rId29" Type="http://schemas.openxmlformats.org/officeDocument/2006/relationships/hyperlink" Target="mailto:Nicole.Dornbusch@vivantes.de" TargetMode="External"/><Relationship Id="rId41" Type="http://schemas.openxmlformats.org/officeDocument/2006/relationships/hyperlink" Target="mailto:Stefan.Lindenau@vivantes.de" TargetMode="External"/><Relationship Id="rId1" Type="http://schemas.openxmlformats.org/officeDocument/2006/relationships/hyperlink" Target="mailto:thomas.harder@vivantes.de" TargetMode="External"/><Relationship Id="rId6" Type="http://schemas.openxmlformats.org/officeDocument/2006/relationships/hyperlink" Target="mailto:nicolai.vandebergh@vivantes.de" TargetMode="External"/><Relationship Id="rId11" Type="http://schemas.openxmlformats.org/officeDocument/2006/relationships/hyperlink" Target="mailto:antje.stschepin-lohfing@vivantes.de" TargetMode="External"/><Relationship Id="rId24" Type="http://schemas.openxmlformats.org/officeDocument/2006/relationships/hyperlink" Target="mailto:antje.stschepin-lohfing@vivantes.de" TargetMode="External"/><Relationship Id="rId32" Type="http://schemas.openxmlformats.org/officeDocument/2006/relationships/hyperlink" Target="mailto:kerstin.schulz@bildungscampus-berlin.de" TargetMode="External"/><Relationship Id="rId37" Type="http://schemas.openxmlformats.org/officeDocument/2006/relationships/hyperlink" Target="mailto:Stefan.Lindenau@vivantes.de" TargetMode="External"/><Relationship Id="rId40" Type="http://schemas.openxmlformats.org/officeDocument/2006/relationships/hyperlink" Target="mailto:Stefan.Lindenau@vivantes.de" TargetMode="External"/><Relationship Id="rId5" Type="http://schemas.openxmlformats.org/officeDocument/2006/relationships/hyperlink" Target="mailto:nicolai.vandebergh@vivantes.de" TargetMode="External"/><Relationship Id="rId15" Type="http://schemas.openxmlformats.org/officeDocument/2006/relationships/hyperlink" Target="mailto:zinka.malkwitz@vivantes.de" TargetMode="External"/><Relationship Id="rId23" Type="http://schemas.openxmlformats.org/officeDocument/2006/relationships/hyperlink" Target="mailto:heike.sporkhorst@vivantes.de" TargetMode="External"/><Relationship Id="rId28" Type="http://schemas.openxmlformats.org/officeDocument/2006/relationships/hyperlink" Target="mailto:michelle.apwisch@vivantes.de" TargetMode="External"/><Relationship Id="rId36" Type="http://schemas.openxmlformats.org/officeDocument/2006/relationships/hyperlink" Target="mailto:Stefan.Lindenau@vivantes.de" TargetMode="External"/><Relationship Id="rId10" Type="http://schemas.openxmlformats.org/officeDocument/2006/relationships/hyperlink" Target="mailto:heike.sporkhorst@vivantes.de" TargetMode="External"/><Relationship Id="rId19" Type="http://schemas.openxmlformats.org/officeDocument/2006/relationships/hyperlink" Target="mailto:corinna.wiesner-andersch@vivantes.de" TargetMode="External"/><Relationship Id="rId31" Type="http://schemas.openxmlformats.org/officeDocument/2006/relationships/hyperlink" Target="mailto:Stefan.Lindenau@vivantes.de" TargetMode="External"/><Relationship Id="rId4" Type="http://schemas.openxmlformats.org/officeDocument/2006/relationships/hyperlink" Target="mailto:rene.strache@vivantes.de" TargetMode="External"/><Relationship Id="rId9" Type="http://schemas.openxmlformats.org/officeDocument/2006/relationships/hyperlink" Target="mailto:heike.sporkhorst@vivantes.de" TargetMode="External"/><Relationship Id="rId14" Type="http://schemas.openxmlformats.org/officeDocument/2006/relationships/hyperlink" Target="mailto:jakob.riedel@vivantes.de" TargetMode="External"/><Relationship Id="rId22" Type="http://schemas.openxmlformats.org/officeDocument/2006/relationships/hyperlink" Target="mailto:judith.hanisch@vivantes.de" TargetMode="External"/><Relationship Id="rId27" Type="http://schemas.openxmlformats.org/officeDocument/2006/relationships/hyperlink" Target="mailto:gueler.ates@vivantes.de" TargetMode="External"/><Relationship Id="rId30" Type="http://schemas.openxmlformats.org/officeDocument/2006/relationships/hyperlink" Target="mailto:Stefan.Lindenau@vivantes.de" TargetMode="External"/><Relationship Id="rId35" Type="http://schemas.openxmlformats.org/officeDocument/2006/relationships/hyperlink" Target="mailto:Stefan.Lindenau@vivantes.de" TargetMode="External"/><Relationship Id="rId8" Type="http://schemas.openxmlformats.org/officeDocument/2006/relationships/hyperlink" Target="mailto:marion.voigt@vivantes.de" TargetMode="External"/><Relationship Id="rId3" Type="http://schemas.openxmlformats.org/officeDocument/2006/relationships/hyperlink" Target="mailto:christian.klimmek@vivantes.de" TargetMode="External"/><Relationship Id="rId12" Type="http://schemas.openxmlformats.org/officeDocument/2006/relationships/hyperlink" Target="mailto:hans-juergen.duske@vivantes.de" TargetMode="External"/><Relationship Id="rId17" Type="http://schemas.openxmlformats.org/officeDocument/2006/relationships/hyperlink" Target="mailto:torsten.pestner@vivantes.de" TargetMode="External"/><Relationship Id="rId25" Type="http://schemas.openxmlformats.org/officeDocument/2006/relationships/hyperlink" Target="mailto:maria.galster@vivantes.de" TargetMode="External"/><Relationship Id="rId33" Type="http://schemas.openxmlformats.org/officeDocument/2006/relationships/hyperlink" Target="mailto:kerstin.schulz@bildungscampus-berlin.de" TargetMode="External"/><Relationship Id="rId38" Type="http://schemas.openxmlformats.org/officeDocument/2006/relationships/hyperlink" Target="mailto:Stefan.Lindenau@vivante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51"/>
  <sheetViews>
    <sheetView tabSelected="1" zoomScaleNormal="100" workbookViewId="0">
      <selection activeCell="B3" sqref="B3"/>
    </sheetView>
  </sheetViews>
  <sheetFormatPr baseColWidth="10" defaultColWidth="11.42578125" defaultRowHeight="15" x14ac:dyDescent="0.25"/>
  <cols>
    <col min="1" max="1" width="11.42578125" style="22"/>
    <col min="2" max="2" width="24.85546875" style="30" customWidth="1"/>
    <col min="3" max="3" width="32.28515625" style="28" customWidth="1"/>
    <col min="4" max="16384" width="11.42578125" style="22"/>
  </cols>
  <sheetData>
    <row r="1" spans="1:4" x14ac:dyDescent="0.25">
      <c r="A1" s="38"/>
      <c r="B1" s="39"/>
      <c r="C1" s="40"/>
      <c r="D1" s="20"/>
    </row>
    <row r="2" spans="1:4" x14ac:dyDescent="0.25">
      <c r="A2" s="41"/>
      <c r="B2" s="42"/>
      <c r="C2" s="43"/>
      <c r="D2" s="23"/>
    </row>
    <row r="3" spans="1:4" x14ac:dyDescent="0.25">
      <c r="A3" s="41"/>
      <c r="B3" s="42"/>
      <c r="C3" s="43"/>
      <c r="D3" s="23"/>
    </row>
    <row r="4" spans="1:4" x14ac:dyDescent="0.25">
      <c r="A4" s="44"/>
      <c r="B4" s="45"/>
      <c r="C4" s="46"/>
      <c r="D4" s="24"/>
    </row>
    <row r="5" spans="1:4" x14ac:dyDescent="0.25">
      <c r="A5" s="44"/>
      <c r="B5" s="45"/>
      <c r="C5" s="46"/>
      <c r="D5" s="24"/>
    </row>
    <row r="6" spans="1:4" x14ac:dyDescent="0.25">
      <c r="A6" s="44"/>
      <c r="B6" s="45"/>
      <c r="C6" s="46"/>
      <c r="D6" s="24"/>
    </row>
    <row r="7" spans="1:4" ht="20.25" x14ac:dyDescent="0.3">
      <c r="A7" s="47"/>
      <c r="B7" s="48" t="s">
        <v>350</v>
      </c>
      <c r="C7" s="49"/>
      <c r="D7" s="27"/>
    </row>
    <row r="8" spans="1:4" ht="64.5" customHeight="1" x14ac:dyDescent="0.25">
      <c r="A8" s="47"/>
      <c r="B8" s="50" t="s">
        <v>133</v>
      </c>
      <c r="C8" s="49"/>
      <c r="D8" s="27"/>
    </row>
    <row r="9" spans="1:4" x14ac:dyDescent="0.25">
      <c r="A9" s="47"/>
      <c r="B9" s="51" t="s">
        <v>0</v>
      </c>
      <c r="C9" s="52"/>
      <c r="D9" s="27"/>
    </row>
    <row r="10" spans="1:4" ht="48" customHeight="1" x14ac:dyDescent="0.25">
      <c r="A10" s="47"/>
      <c r="B10" s="53" t="s">
        <v>318</v>
      </c>
      <c r="C10" s="53"/>
      <c r="D10" s="29"/>
    </row>
    <row r="11" spans="1:4" ht="55.5" customHeight="1" x14ac:dyDescent="0.25">
      <c r="A11" s="47"/>
      <c r="B11" s="54"/>
      <c r="C11" s="54"/>
      <c r="D11" s="29"/>
    </row>
    <row r="12" spans="1:4" x14ac:dyDescent="0.25">
      <c r="A12" s="47"/>
      <c r="B12" s="55" t="s">
        <v>1</v>
      </c>
      <c r="C12" s="56"/>
      <c r="D12" s="27"/>
    </row>
    <row r="13" spans="1:4" ht="55.5" customHeight="1" x14ac:dyDescent="0.25">
      <c r="A13" s="47"/>
      <c r="B13" s="57" t="s">
        <v>164</v>
      </c>
      <c r="C13" s="56"/>
      <c r="D13" s="27"/>
    </row>
    <row r="14" spans="1:4" x14ac:dyDescent="0.25">
      <c r="A14" s="47"/>
      <c r="B14" s="5" t="s">
        <v>2</v>
      </c>
      <c r="C14" s="49"/>
      <c r="D14" s="27"/>
    </row>
    <row r="15" spans="1:4" x14ac:dyDescent="0.25">
      <c r="A15" s="47"/>
      <c r="B15" s="58" t="s">
        <v>3</v>
      </c>
      <c r="C15" s="46"/>
      <c r="D15" s="27"/>
    </row>
    <row r="16" spans="1:4" x14ac:dyDescent="0.25">
      <c r="A16" s="47"/>
      <c r="B16" s="58" t="s">
        <v>4</v>
      </c>
      <c r="C16" s="46"/>
      <c r="D16" s="27"/>
    </row>
    <row r="17" spans="1:4" x14ac:dyDescent="0.25">
      <c r="A17" s="47"/>
      <c r="B17" s="58" t="s">
        <v>5</v>
      </c>
      <c r="C17" s="46"/>
      <c r="D17" s="27"/>
    </row>
    <row r="18" spans="1:4" x14ac:dyDescent="0.25">
      <c r="A18" s="47"/>
      <c r="B18" s="59" t="s">
        <v>6</v>
      </c>
      <c r="C18" s="46"/>
      <c r="D18" s="27"/>
    </row>
    <row r="19" spans="1:4" x14ac:dyDescent="0.25">
      <c r="A19" s="47"/>
      <c r="B19" s="45"/>
      <c r="C19" s="46"/>
      <c r="D19" s="27"/>
    </row>
    <row r="20" spans="1:4" x14ac:dyDescent="0.25">
      <c r="A20" s="47"/>
      <c r="B20" s="45" t="s">
        <v>7</v>
      </c>
      <c r="C20" s="46"/>
      <c r="D20" s="27"/>
    </row>
    <row r="21" spans="1:4" x14ac:dyDescent="0.25">
      <c r="A21" s="27"/>
      <c r="B21" s="2" t="s">
        <v>8</v>
      </c>
      <c r="C21" s="31"/>
      <c r="D21" s="27"/>
    </row>
    <row r="22" spans="1:4" x14ac:dyDescent="0.25">
      <c r="A22" s="27"/>
      <c r="B22" s="2" t="s">
        <v>9</v>
      </c>
      <c r="C22" s="31"/>
      <c r="D22" s="27"/>
    </row>
    <row r="23" spans="1:4" x14ac:dyDescent="0.25">
      <c r="A23" s="27"/>
      <c r="B23" s="2" t="s">
        <v>10</v>
      </c>
      <c r="C23" s="31"/>
      <c r="D23" s="27"/>
    </row>
    <row r="24" spans="1:4" x14ac:dyDescent="0.25">
      <c r="A24" s="47"/>
      <c r="B24" s="59" t="s">
        <v>11</v>
      </c>
      <c r="C24" s="46"/>
      <c r="D24" s="27"/>
    </row>
    <row r="25" spans="1:4" ht="55.5" customHeight="1" x14ac:dyDescent="0.25">
      <c r="A25" s="47"/>
      <c r="B25" s="45"/>
      <c r="C25" s="46"/>
      <c r="D25" s="27"/>
    </row>
    <row r="26" spans="1:4" x14ac:dyDescent="0.25">
      <c r="A26" s="47"/>
      <c r="B26" s="60" t="s">
        <v>12</v>
      </c>
      <c r="C26" s="7" t="s">
        <v>13</v>
      </c>
      <c r="D26" s="32"/>
    </row>
    <row r="27" spans="1:4" x14ac:dyDescent="0.25">
      <c r="A27" s="47"/>
      <c r="B27" s="60" t="s">
        <v>14</v>
      </c>
      <c r="C27" s="7" t="s">
        <v>15</v>
      </c>
      <c r="D27" s="32"/>
    </row>
    <row r="28" spans="1:4" x14ac:dyDescent="0.25">
      <c r="A28" s="47"/>
      <c r="B28" s="1" t="s">
        <v>16</v>
      </c>
      <c r="C28" s="6" t="s">
        <v>143</v>
      </c>
      <c r="D28" s="27"/>
    </row>
    <row r="29" spans="1:4" x14ac:dyDescent="0.25">
      <c r="A29" s="47"/>
      <c r="B29" s="1" t="s">
        <v>17</v>
      </c>
      <c r="C29" s="61">
        <v>46419</v>
      </c>
      <c r="D29" s="27"/>
    </row>
    <row r="30" spans="1:4" x14ac:dyDescent="0.25">
      <c r="A30" s="47"/>
      <c r="B30" s="1" t="s">
        <v>18</v>
      </c>
      <c r="C30" s="62" t="s">
        <v>19</v>
      </c>
      <c r="D30" s="27"/>
    </row>
    <row r="31" spans="1:4" x14ac:dyDescent="0.25">
      <c r="A31" s="47"/>
      <c r="B31" s="1" t="s">
        <v>20</v>
      </c>
      <c r="C31" s="62">
        <v>47879</v>
      </c>
      <c r="D31" s="27"/>
    </row>
    <row r="32" spans="1:4" x14ac:dyDescent="0.25">
      <c r="A32" s="47"/>
      <c r="B32" s="1" t="s">
        <v>21</v>
      </c>
      <c r="C32" s="6" t="s">
        <v>165</v>
      </c>
      <c r="D32" s="27"/>
    </row>
    <row r="33" spans="1:10" x14ac:dyDescent="0.25">
      <c r="B33" s="25"/>
      <c r="C33" s="26"/>
    </row>
    <row r="34" spans="1:10" x14ac:dyDescent="0.25">
      <c r="B34" s="22"/>
      <c r="C34" s="26"/>
    </row>
    <row r="35" spans="1:10" s="30" customFormat="1" ht="90" hidden="1" customHeight="1" thickBot="1" x14ac:dyDescent="0.3">
      <c r="A35" s="33" t="s">
        <v>144</v>
      </c>
      <c r="B35" s="34"/>
      <c r="C35" s="34"/>
      <c r="D35" s="35"/>
      <c r="F35" s="36"/>
      <c r="G35" s="36"/>
      <c r="H35" s="36"/>
      <c r="I35" s="37"/>
      <c r="J35" s="37"/>
    </row>
    <row r="36" spans="1:10" x14ac:dyDescent="0.25">
      <c r="B36" s="22"/>
      <c r="C36" s="22"/>
    </row>
    <row r="37" spans="1:10" x14ac:dyDescent="0.25">
      <c r="B37" s="22"/>
      <c r="C37" s="22"/>
    </row>
    <row r="38" spans="1:10" x14ac:dyDescent="0.25">
      <c r="B38" s="36"/>
      <c r="C38" s="36"/>
    </row>
    <row r="39" spans="1:10" x14ac:dyDescent="0.25">
      <c r="B39" s="36"/>
      <c r="C39" s="36"/>
    </row>
    <row r="40" spans="1:10" x14ac:dyDescent="0.25">
      <c r="B40" s="36"/>
      <c r="C40" s="36"/>
    </row>
    <row r="41" spans="1:10" x14ac:dyDescent="0.25">
      <c r="B41" s="36"/>
      <c r="C41" s="36"/>
    </row>
    <row r="42" spans="1:10" x14ac:dyDescent="0.25">
      <c r="B42" s="36"/>
      <c r="C42" s="36"/>
    </row>
    <row r="43" spans="1:10" x14ac:dyDescent="0.25">
      <c r="B43" s="36"/>
      <c r="C43" s="36"/>
    </row>
    <row r="44" spans="1:10" x14ac:dyDescent="0.25">
      <c r="B44" s="36"/>
      <c r="C44" s="36"/>
    </row>
    <row r="45" spans="1:10" x14ac:dyDescent="0.25">
      <c r="B45" s="36"/>
      <c r="C45" s="36"/>
    </row>
    <row r="46" spans="1:10" x14ac:dyDescent="0.25">
      <c r="B46" s="36"/>
      <c r="C46" s="36"/>
    </row>
    <row r="47" spans="1:10" x14ac:dyDescent="0.25">
      <c r="B47" s="36"/>
      <c r="C47" s="36"/>
    </row>
    <row r="48" spans="1:10" x14ac:dyDescent="0.25">
      <c r="B48" s="36"/>
      <c r="C48" s="36"/>
    </row>
    <row r="49" spans="2:3" x14ac:dyDescent="0.25">
      <c r="B49" s="36"/>
      <c r="C49" s="36"/>
    </row>
    <row r="50" spans="2:3" x14ac:dyDescent="0.25">
      <c r="B50" s="36"/>
      <c r="C50" s="36"/>
    </row>
    <row r="51" spans="2:3" x14ac:dyDescent="0.25">
      <c r="B51" s="36"/>
      <c r="C51" s="36"/>
    </row>
  </sheetData>
  <sheetProtection algorithmName="SHA-512" hashValue="R5fdTSbTnpRT0NRpaZtGTVC68mafNz97k+E/GC2KnyL3RTvGupFKFzOgw1u4CRU5Q5JjWvZcM1ivxW2gXQ1/jQ==" saltValue="XGctCakRepu8Zm7J41uISg==" spinCount="100000" sheet="1" objects="1" scenarios="1"/>
  <mergeCells count="3">
    <mergeCell ref="B9:C9"/>
    <mergeCell ref="B10:C10"/>
    <mergeCell ref="A35:D35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&amp;L&amp;F</oddFooter>
  </headerFooter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514350</xdr:colOff>
                <xdr:row>6</xdr:row>
                <xdr:rowOff>0</xdr:rowOff>
              </from>
              <to>
                <xdr:col>1</xdr:col>
                <xdr:colOff>933450</xdr:colOff>
                <xdr:row>6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30" r:id="rId6">
          <objectPr defaultSize="0" autoPict="0" r:id="rId5">
            <anchor moveWithCells="1" sizeWithCells="1">
              <from>
                <xdr:col>0</xdr:col>
                <xdr:colOff>752475</xdr:colOff>
                <xdr:row>3</xdr:row>
                <xdr:rowOff>123825</xdr:rowOff>
              </from>
              <to>
                <xdr:col>1</xdr:col>
                <xdr:colOff>1009650</xdr:colOff>
                <xdr:row>5</xdr:row>
                <xdr:rowOff>76200</xdr:rowOff>
              </to>
            </anchor>
          </objectPr>
        </oleObject>
      </mc:Choice>
      <mc:Fallback>
        <oleObject progId="PBrush" shapeId="103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51"/>
  <sheetViews>
    <sheetView zoomScaleNormal="100" workbookViewId="0">
      <selection activeCell="D21" sqref="D21"/>
    </sheetView>
  </sheetViews>
  <sheetFormatPr baseColWidth="10" defaultColWidth="11.42578125" defaultRowHeight="15" x14ac:dyDescent="0.25"/>
  <cols>
    <col min="1" max="1" width="8" style="22" customWidth="1"/>
    <col min="2" max="2" width="54.28515625" style="22" bestFit="1" customWidth="1"/>
    <col min="3" max="3" width="11.42578125" style="22"/>
    <col min="4" max="4" width="10.85546875" style="22" customWidth="1"/>
    <col min="5" max="6" width="15.140625" style="22" customWidth="1"/>
    <col min="7" max="7" width="6.85546875" style="22" customWidth="1"/>
    <col min="8" max="8" width="1.7109375" style="22" customWidth="1"/>
    <col min="9" max="10" width="15.140625" style="22" customWidth="1"/>
    <col min="11" max="16384" width="11.42578125" style="22"/>
  </cols>
  <sheetData>
    <row r="1" spans="1:10" ht="18" x14ac:dyDescent="0.25">
      <c r="A1" s="80" t="s">
        <v>175</v>
      </c>
      <c r="B1" s="39"/>
      <c r="C1" s="39"/>
      <c r="D1" s="39"/>
      <c r="E1" s="81"/>
      <c r="F1" s="39"/>
      <c r="G1" s="39"/>
      <c r="H1" s="39"/>
      <c r="I1" s="39"/>
      <c r="J1" s="39"/>
    </row>
    <row r="2" spans="1:10" ht="15.75" thickBot="1" x14ac:dyDescent="0.3">
      <c r="A2" s="82"/>
      <c r="B2" s="83"/>
      <c r="C2" s="83"/>
      <c r="D2" s="84"/>
      <c r="E2" s="85"/>
      <c r="F2" s="85"/>
      <c r="G2" s="85"/>
      <c r="H2" s="85"/>
      <c r="I2" s="85"/>
      <c r="J2" s="85"/>
    </row>
    <row r="3" spans="1:10" x14ac:dyDescent="0.25">
      <c r="A3" s="86"/>
      <c r="B3" s="86"/>
      <c r="C3" s="86"/>
      <c r="D3" s="86"/>
      <c r="E3" s="87"/>
      <c r="F3" s="87"/>
      <c r="G3" s="87"/>
      <c r="H3" s="87"/>
      <c r="I3" s="86"/>
      <c r="J3" s="87"/>
    </row>
    <row r="4" spans="1:10" x14ac:dyDescent="0.25">
      <c r="A4" s="39"/>
      <c r="B4" s="88" t="s">
        <v>22</v>
      </c>
      <c r="C4" s="89" t="str">
        <f>Deckblatt!B10</f>
        <v>DGUV V4 Prüfung ortsveränderliche elektrische Betriebsmittel</v>
      </c>
      <c r="D4" s="90"/>
      <c r="E4" s="90"/>
      <c r="F4" s="91"/>
      <c r="G4" s="92"/>
      <c r="H4" s="39"/>
      <c r="I4" s="4" t="s">
        <v>17</v>
      </c>
      <c r="J4" s="93">
        <f>Deckblatt!C29</f>
        <v>46419</v>
      </c>
    </row>
    <row r="5" spans="1:10" x14ac:dyDescent="0.25">
      <c r="A5" s="39"/>
      <c r="B5" s="39"/>
      <c r="C5" s="39"/>
      <c r="D5" s="86"/>
      <c r="E5" s="39"/>
      <c r="F5" s="94"/>
      <c r="G5" s="94"/>
      <c r="H5" s="39"/>
      <c r="I5" s="4" t="s">
        <v>18</v>
      </c>
      <c r="J5" s="95" t="str">
        <f>Deckblatt!C30</f>
        <v>Erstausstellung</v>
      </c>
    </row>
    <row r="6" spans="1:10" x14ac:dyDescent="0.25">
      <c r="A6" s="39"/>
      <c r="B6" s="88" t="s">
        <v>23</v>
      </c>
      <c r="C6" s="86" t="str">
        <f>Deckblatt!B13</f>
        <v>TEK2604026</v>
      </c>
      <c r="D6" s="86"/>
      <c r="E6" s="39"/>
      <c r="F6" s="94"/>
      <c r="G6" s="94"/>
      <c r="H6" s="39"/>
      <c r="I6" s="4" t="s">
        <v>20</v>
      </c>
      <c r="J6" s="95">
        <f>Deckblatt!C31</f>
        <v>47879</v>
      </c>
    </row>
    <row r="7" spans="1:10" x14ac:dyDescent="0.25">
      <c r="A7" s="87"/>
      <c r="B7" s="86"/>
      <c r="C7" s="86"/>
      <c r="D7" s="86"/>
      <c r="E7" s="87"/>
      <c r="F7" s="87"/>
      <c r="G7" s="87"/>
      <c r="H7" s="87"/>
      <c r="I7" s="4"/>
      <c r="J7" s="87"/>
    </row>
    <row r="8" spans="1:10" x14ac:dyDescent="0.25">
      <c r="A8" s="39"/>
      <c r="B8" s="88" t="s">
        <v>24</v>
      </c>
      <c r="C8" s="89" t="s">
        <v>25</v>
      </c>
      <c r="D8" s="96" t="str">
        <f>Deckblatt!B21</f>
        <v>cde</v>
      </c>
      <c r="E8" s="91"/>
      <c r="F8" s="90"/>
      <c r="G8" s="91"/>
      <c r="H8" s="90"/>
      <c r="I8" s="90"/>
      <c r="J8" s="97"/>
    </row>
    <row r="9" spans="1:10" x14ac:dyDescent="0.25">
      <c r="A9" s="39"/>
      <c r="B9" s="88"/>
      <c r="C9" s="89" t="s">
        <v>26</v>
      </c>
      <c r="D9" s="96" t="str">
        <f>Deckblatt!B22</f>
        <v>xstraße</v>
      </c>
      <c r="E9" s="91"/>
      <c r="F9" s="90"/>
      <c r="G9" s="91"/>
      <c r="H9" s="90"/>
      <c r="I9" s="90"/>
      <c r="J9" s="97"/>
    </row>
    <row r="10" spans="1:10" x14ac:dyDescent="0.25">
      <c r="A10" s="39"/>
      <c r="B10" s="88"/>
      <c r="C10" s="89" t="s">
        <v>27</v>
      </c>
      <c r="D10" s="96" t="str">
        <f>Deckblatt!B23</f>
        <v>xort</v>
      </c>
      <c r="E10" s="91"/>
      <c r="F10" s="90"/>
      <c r="G10" s="91"/>
      <c r="H10" s="90"/>
      <c r="I10" s="90"/>
      <c r="J10" s="97"/>
    </row>
    <row r="11" spans="1:10" x14ac:dyDescent="0.25">
      <c r="A11" s="39"/>
      <c r="B11" s="88" t="s">
        <v>28</v>
      </c>
      <c r="C11" s="98" t="s">
        <v>29</v>
      </c>
      <c r="D11" s="96" t="str">
        <f>Deckblatt!C26</f>
        <v>xname</v>
      </c>
      <c r="E11" s="91"/>
      <c r="F11" s="90"/>
      <c r="G11" s="91"/>
      <c r="H11" s="90"/>
      <c r="I11" s="90"/>
      <c r="J11" s="97"/>
    </row>
    <row r="12" spans="1:10" x14ac:dyDescent="0.25">
      <c r="A12" s="99"/>
      <c r="B12" s="88"/>
      <c r="C12" s="98" t="s">
        <v>30</v>
      </c>
      <c r="D12" s="96" t="str">
        <f>Deckblatt!C27</f>
        <v>xtelefon</v>
      </c>
      <c r="E12" s="91"/>
      <c r="F12" s="90"/>
      <c r="G12" s="91"/>
      <c r="H12" s="90"/>
      <c r="I12" s="90"/>
      <c r="J12" s="97"/>
    </row>
    <row r="13" spans="1:10" x14ac:dyDescent="0.25">
      <c r="A13" s="99"/>
      <c r="B13" s="88"/>
      <c r="C13" s="100"/>
      <c r="D13" s="101"/>
      <c r="E13" s="100"/>
      <c r="F13" s="87"/>
      <c r="G13" s="100"/>
      <c r="H13" s="87"/>
      <c r="I13" s="87"/>
      <c r="J13" s="101"/>
    </row>
    <row r="14" spans="1:10" x14ac:dyDescent="0.25">
      <c r="A14" s="102"/>
      <c r="B14" s="102"/>
      <c r="C14" s="94"/>
      <c r="D14" s="94"/>
      <c r="E14" s="94"/>
      <c r="F14" s="94"/>
      <c r="G14" s="47"/>
      <c r="H14" s="5"/>
      <c r="I14" s="5"/>
      <c r="J14" s="101"/>
    </row>
    <row r="15" spans="1:10" x14ac:dyDescent="0.25">
      <c r="A15" s="102" t="s">
        <v>166</v>
      </c>
      <c r="B15" s="102"/>
      <c r="C15" s="102"/>
      <c r="D15" s="102"/>
      <c r="E15" s="103"/>
      <c r="F15" s="104"/>
      <c r="G15" s="47"/>
      <c r="H15" s="5"/>
      <c r="I15" s="5"/>
      <c r="J15" s="101"/>
    </row>
    <row r="16" spans="1:10" x14ac:dyDescent="0.25">
      <c r="A16" s="94"/>
      <c r="B16" s="94"/>
      <c r="C16" s="94"/>
      <c r="D16" s="94"/>
      <c r="E16" s="94"/>
      <c r="F16" s="94"/>
      <c r="G16" s="47"/>
      <c r="H16" s="5"/>
      <c r="I16" s="5"/>
      <c r="J16" s="101"/>
    </row>
    <row r="17" spans="1:10" ht="60" x14ac:dyDescent="0.25">
      <c r="A17" s="8" t="s">
        <v>316</v>
      </c>
      <c r="B17" s="8" t="s">
        <v>317</v>
      </c>
      <c r="C17" s="8" t="s">
        <v>167</v>
      </c>
      <c r="D17" s="9" t="s">
        <v>168</v>
      </c>
      <c r="E17" s="9" t="s">
        <v>169</v>
      </c>
      <c r="F17" s="9" t="s">
        <v>170</v>
      </c>
      <c r="G17" s="5"/>
      <c r="H17" s="5"/>
      <c r="I17" s="5"/>
      <c r="J17" s="101"/>
    </row>
    <row r="18" spans="1:10" x14ac:dyDescent="0.25">
      <c r="A18" s="105">
        <v>1</v>
      </c>
      <c r="B18" s="105" t="s">
        <v>347</v>
      </c>
      <c r="C18" s="106">
        <v>34731</v>
      </c>
      <c r="D18" s="10">
        <v>0</v>
      </c>
      <c r="E18" s="11">
        <f>D18*C18</f>
        <v>0</v>
      </c>
      <c r="F18" s="12">
        <f>E18*4</f>
        <v>0</v>
      </c>
      <c r="G18" s="5"/>
      <c r="H18" s="5"/>
      <c r="I18" s="5"/>
      <c r="J18" s="101"/>
    </row>
    <row r="19" spans="1:10" x14ac:dyDescent="0.25">
      <c r="A19" s="105">
        <v>2</v>
      </c>
      <c r="B19" s="105" t="s">
        <v>87</v>
      </c>
      <c r="C19" s="106">
        <v>8712</v>
      </c>
      <c r="D19" s="10">
        <v>0</v>
      </c>
      <c r="E19" s="11">
        <f t="shared" ref="E19:E27" si="0">D19*C19</f>
        <v>0</v>
      </c>
      <c r="F19" s="12">
        <f t="shared" ref="F19:F28" si="1">E19*4</f>
        <v>0</v>
      </c>
      <c r="G19" s="5"/>
      <c r="H19" s="5"/>
      <c r="I19" s="5"/>
      <c r="J19" s="101"/>
    </row>
    <row r="20" spans="1:10" x14ac:dyDescent="0.25">
      <c r="A20" s="105">
        <v>3</v>
      </c>
      <c r="B20" s="105" t="s">
        <v>56</v>
      </c>
      <c r="C20" s="106">
        <v>25900</v>
      </c>
      <c r="D20" s="10">
        <v>0</v>
      </c>
      <c r="E20" s="11">
        <f t="shared" si="0"/>
        <v>0</v>
      </c>
      <c r="F20" s="12">
        <f t="shared" si="1"/>
        <v>0</v>
      </c>
      <c r="G20" s="5"/>
      <c r="H20" s="5"/>
      <c r="I20" s="5"/>
      <c r="J20" s="101"/>
    </row>
    <row r="21" spans="1:10" x14ac:dyDescent="0.25">
      <c r="A21" s="105">
        <v>4</v>
      </c>
      <c r="B21" s="105" t="s">
        <v>73</v>
      </c>
      <c r="C21" s="106">
        <v>16324</v>
      </c>
      <c r="D21" s="10">
        <v>0</v>
      </c>
      <c r="E21" s="11">
        <f t="shared" si="0"/>
        <v>0</v>
      </c>
      <c r="F21" s="12">
        <f t="shared" si="1"/>
        <v>0</v>
      </c>
      <c r="G21" s="5"/>
      <c r="H21" s="5"/>
      <c r="I21" s="5"/>
      <c r="J21" s="101"/>
    </row>
    <row r="22" spans="1:10" x14ac:dyDescent="0.25">
      <c r="A22" s="105">
        <v>5</v>
      </c>
      <c r="B22" s="105" t="s">
        <v>64</v>
      </c>
      <c r="C22" s="106">
        <v>12892</v>
      </c>
      <c r="D22" s="10">
        <v>0</v>
      </c>
      <c r="E22" s="11">
        <f t="shared" si="0"/>
        <v>0</v>
      </c>
      <c r="F22" s="12">
        <f t="shared" si="1"/>
        <v>0</v>
      </c>
      <c r="G22" s="5"/>
      <c r="H22" s="5"/>
      <c r="I22" s="5"/>
      <c r="J22" s="101"/>
    </row>
    <row r="23" spans="1:10" x14ac:dyDescent="0.25">
      <c r="A23" s="105">
        <v>6</v>
      </c>
      <c r="B23" s="105" t="s">
        <v>69</v>
      </c>
      <c r="C23" s="106">
        <v>14045</v>
      </c>
      <c r="D23" s="10">
        <v>0</v>
      </c>
      <c r="E23" s="11">
        <f t="shared" si="0"/>
        <v>0</v>
      </c>
      <c r="F23" s="12">
        <f t="shared" si="1"/>
        <v>0</v>
      </c>
      <c r="G23" s="5"/>
      <c r="H23" s="5"/>
      <c r="I23" s="5"/>
      <c r="J23" s="101"/>
    </row>
    <row r="24" spans="1:10" x14ac:dyDescent="0.25">
      <c r="A24" s="105">
        <v>7</v>
      </c>
      <c r="B24" s="105" t="s">
        <v>58</v>
      </c>
      <c r="C24" s="106">
        <v>8792</v>
      </c>
      <c r="D24" s="10">
        <v>0</v>
      </c>
      <c r="E24" s="11">
        <f t="shared" si="0"/>
        <v>0</v>
      </c>
      <c r="F24" s="12">
        <f t="shared" si="1"/>
        <v>0</v>
      </c>
      <c r="G24" s="5"/>
      <c r="H24" s="5"/>
      <c r="I24" s="5"/>
      <c r="J24" s="101"/>
    </row>
    <row r="25" spans="1:10" x14ac:dyDescent="0.25">
      <c r="A25" s="105">
        <v>8</v>
      </c>
      <c r="B25" s="105" t="s">
        <v>81</v>
      </c>
      <c r="C25" s="106">
        <v>12931</v>
      </c>
      <c r="D25" s="10">
        <v>0</v>
      </c>
      <c r="E25" s="11">
        <f t="shared" si="0"/>
        <v>0</v>
      </c>
      <c r="F25" s="12">
        <f t="shared" si="1"/>
        <v>0</v>
      </c>
      <c r="G25" s="5"/>
      <c r="H25" s="5"/>
      <c r="I25" s="5"/>
      <c r="J25" s="101"/>
    </row>
    <row r="26" spans="1:10" x14ac:dyDescent="0.25">
      <c r="A26" s="105">
        <v>9</v>
      </c>
      <c r="B26" s="105" t="s">
        <v>304</v>
      </c>
      <c r="C26" s="106">
        <v>500</v>
      </c>
      <c r="D26" s="10">
        <v>0</v>
      </c>
      <c r="E26" s="11">
        <f t="shared" si="0"/>
        <v>0</v>
      </c>
      <c r="F26" s="12">
        <f t="shared" si="1"/>
        <v>0</v>
      </c>
      <c r="G26" s="5"/>
      <c r="H26" s="5"/>
      <c r="I26" s="5"/>
      <c r="J26" s="101"/>
    </row>
    <row r="27" spans="1:10" x14ac:dyDescent="0.25">
      <c r="A27" s="105">
        <v>10</v>
      </c>
      <c r="B27" s="105" t="s">
        <v>61</v>
      </c>
      <c r="C27" s="106">
        <v>10920</v>
      </c>
      <c r="D27" s="10">
        <v>0</v>
      </c>
      <c r="E27" s="11">
        <f t="shared" si="0"/>
        <v>0</v>
      </c>
      <c r="F27" s="12">
        <f t="shared" si="1"/>
        <v>0</v>
      </c>
      <c r="G27" s="5"/>
      <c r="H27" s="5"/>
      <c r="I27" s="5"/>
      <c r="J27" s="101"/>
    </row>
    <row r="28" spans="1:10" s="68" customFormat="1" ht="15.75" thickBot="1" x14ac:dyDescent="0.3">
      <c r="A28" s="107">
        <v>11</v>
      </c>
      <c r="B28" s="107" t="s">
        <v>348</v>
      </c>
      <c r="C28" s="108">
        <f>1771+2590</f>
        <v>4361</v>
      </c>
      <c r="D28" s="16">
        <v>0</v>
      </c>
      <c r="E28" s="17">
        <f>D28*C28</f>
        <v>0</v>
      </c>
      <c r="F28" s="18">
        <f t="shared" si="1"/>
        <v>0</v>
      </c>
      <c r="G28" s="109"/>
      <c r="H28" s="109"/>
      <c r="I28" s="109"/>
      <c r="J28" s="110"/>
    </row>
    <row r="29" spans="1:10" ht="15.75" thickBot="1" x14ac:dyDescent="0.3">
      <c r="B29" s="111" t="s">
        <v>171</v>
      </c>
      <c r="C29" s="111"/>
      <c r="D29" s="111"/>
      <c r="E29" s="112">
        <f>SUM(E18:E28)</f>
        <v>0</v>
      </c>
      <c r="F29" s="13">
        <f>SUM(F18:F28)</f>
        <v>0</v>
      </c>
      <c r="G29" s="94" t="s">
        <v>172</v>
      </c>
      <c r="H29" s="94"/>
      <c r="I29" s="94"/>
      <c r="J29" s="101"/>
    </row>
    <row r="30" spans="1:10" x14ac:dyDescent="0.25">
      <c r="B30" s="113" t="s">
        <v>173</v>
      </c>
      <c r="C30" s="113"/>
      <c r="D30" s="113"/>
      <c r="E30" s="14">
        <f>E29*0.19</f>
        <v>0</v>
      </c>
      <c r="F30" s="15">
        <f>F29*0.19</f>
        <v>0</v>
      </c>
      <c r="G30" s="94"/>
      <c r="H30" s="94"/>
      <c r="I30" s="94"/>
      <c r="J30" s="101"/>
    </row>
    <row r="31" spans="1:10" x14ac:dyDescent="0.25">
      <c r="B31" s="114" t="s">
        <v>174</v>
      </c>
      <c r="C31" s="114"/>
      <c r="D31" s="114"/>
      <c r="E31" s="14">
        <f>E29*1.19</f>
        <v>0</v>
      </c>
      <c r="F31" s="15">
        <f>F29*1.19</f>
        <v>0</v>
      </c>
      <c r="G31" s="94"/>
      <c r="H31" s="94"/>
      <c r="I31" s="94"/>
      <c r="J31" s="101"/>
    </row>
    <row r="32" spans="1:10" x14ac:dyDescent="0.25">
      <c r="A32" s="65"/>
      <c r="B32" s="64"/>
      <c r="C32" s="66"/>
      <c r="D32" s="67"/>
      <c r="E32" s="66"/>
      <c r="F32" s="63"/>
      <c r="G32" s="66"/>
      <c r="H32" s="63"/>
      <c r="I32" s="63"/>
      <c r="J32" s="67"/>
    </row>
    <row r="33" spans="1:10" x14ac:dyDescent="0.25">
      <c r="A33" s="21"/>
      <c r="B33" s="21"/>
      <c r="C33" s="21"/>
      <c r="D33" s="21"/>
      <c r="E33" s="69"/>
      <c r="F33" s="21"/>
      <c r="G33" s="21"/>
      <c r="H33" s="21"/>
      <c r="I33" s="21"/>
      <c r="J33" s="21"/>
    </row>
    <row r="34" spans="1:10" s="74" customFormat="1" x14ac:dyDescent="0.25">
      <c r="A34" s="70"/>
      <c r="B34" s="71"/>
      <c r="C34" s="71"/>
      <c r="D34" s="71"/>
      <c r="E34" s="72"/>
      <c r="F34" s="73"/>
      <c r="G34" s="73"/>
      <c r="H34" s="73"/>
      <c r="I34" s="73"/>
      <c r="J34" s="73"/>
    </row>
    <row r="35" spans="1:10" s="74" customFormat="1" x14ac:dyDescent="0.25">
      <c r="A35" s="70"/>
      <c r="B35" s="71"/>
      <c r="C35" s="71"/>
      <c r="D35" s="71"/>
      <c r="E35" s="72"/>
      <c r="F35" s="73"/>
      <c r="G35" s="73"/>
      <c r="H35" s="73"/>
      <c r="I35" s="73"/>
      <c r="J35" s="73"/>
    </row>
    <row r="36" spans="1:10" x14ac:dyDescent="0.25">
      <c r="A36" s="75"/>
      <c r="B36" s="76"/>
      <c r="C36" s="76"/>
      <c r="D36" s="76"/>
      <c r="E36" s="77"/>
      <c r="F36" s="30"/>
      <c r="G36" s="30"/>
      <c r="H36" s="30"/>
      <c r="I36" s="30"/>
      <c r="J36" s="30"/>
    </row>
    <row r="37" spans="1:10" x14ac:dyDescent="0.25">
      <c r="A37" s="75"/>
      <c r="B37" s="76"/>
      <c r="C37" s="76"/>
      <c r="D37" s="76"/>
      <c r="E37" s="77"/>
      <c r="F37" s="30"/>
      <c r="G37" s="30"/>
      <c r="H37" s="30"/>
      <c r="I37" s="30"/>
      <c r="J37" s="30"/>
    </row>
    <row r="38" spans="1:10" x14ac:dyDescent="0.25">
      <c r="A38" s="75"/>
      <c r="B38" s="76"/>
      <c r="C38" s="76"/>
      <c r="D38" s="76"/>
      <c r="E38" s="77"/>
      <c r="F38" s="30"/>
      <c r="G38" s="30"/>
      <c r="H38" s="30"/>
      <c r="I38" s="30"/>
      <c r="J38" s="30"/>
    </row>
    <row r="39" spans="1:10" x14ac:dyDescent="0.25">
      <c r="A39" s="75"/>
      <c r="B39" s="76"/>
      <c r="C39" s="76"/>
      <c r="D39" s="76"/>
      <c r="E39" s="77"/>
      <c r="F39" s="30"/>
      <c r="G39" s="30"/>
      <c r="H39" s="30"/>
      <c r="I39" s="30"/>
      <c r="J39" s="30"/>
    </row>
    <row r="40" spans="1:10" x14ac:dyDescent="0.25">
      <c r="A40" s="75"/>
      <c r="B40" s="76"/>
      <c r="C40" s="76"/>
      <c r="D40" s="76"/>
      <c r="E40" s="77"/>
      <c r="F40" s="30"/>
      <c r="G40" s="30"/>
      <c r="H40" s="30"/>
      <c r="I40" s="30"/>
      <c r="J40" s="30"/>
    </row>
    <row r="41" spans="1:10" x14ac:dyDescent="0.25">
      <c r="A41" s="75"/>
      <c r="B41" s="76"/>
      <c r="C41" s="76"/>
      <c r="D41" s="76"/>
      <c r="E41" s="76"/>
      <c r="F41" s="30"/>
      <c r="G41" s="30"/>
      <c r="H41" s="30"/>
      <c r="I41" s="30"/>
      <c r="J41" s="30"/>
    </row>
    <row r="42" spans="1:10" x14ac:dyDescent="0.25">
      <c r="A42" s="78"/>
      <c r="B42" s="76"/>
      <c r="C42" s="76"/>
      <c r="D42" s="76"/>
      <c r="E42" s="77"/>
      <c r="F42" s="30"/>
      <c r="G42" s="30"/>
      <c r="H42" s="30"/>
      <c r="I42" s="30"/>
      <c r="J42" s="30"/>
    </row>
    <row r="43" spans="1:10" x14ac:dyDescent="0.25">
      <c r="A43" s="75"/>
      <c r="B43" s="76"/>
      <c r="C43" s="76"/>
      <c r="D43" s="76"/>
      <c r="E43" s="77"/>
      <c r="F43" s="30"/>
      <c r="G43" s="30"/>
      <c r="H43" s="30"/>
      <c r="I43" s="30"/>
      <c r="J43" s="30"/>
    </row>
    <row r="44" spans="1:10" x14ac:dyDescent="0.25">
      <c r="A44" s="79"/>
      <c r="B44" s="19"/>
      <c r="C44" s="19"/>
      <c r="D44" s="30"/>
      <c r="E44" s="37"/>
      <c r="F44" s="30"/>
      <c r="G44" s="30"/>
      <c r="H44" s="30"/>
      <c r="I44" s="30"/>
      <c r="J44" s="30"/>
    </row>
    <row r="45" spans="1:10" x14ac:dyDescent="0.25">
      <c r="A45" s="79"/>
      <c r="B45" s="19"/>
      <c r="C45" s="19"/>
      <c r="D45" s="30"/>
      <c r="E45" s="37"/>
      <c r="F45" s="30"/>
      <c r="G45" s="30"/>
      <c r="H45" s="30"/>
      <c r="I45" s="30"/>
      <c r="J45" s="30"/>
    </row>
    <row r="46" spans="1:10" x14ac:dyDescent="0.25">
      <c r="A46" s="79"/>
      <c r="B46" s="19"/>
      <c r="C46" s="19"/>
      <c r="D46" s="30"/>
      <c r="E46" s="37"/>
      <c r="F46" s="30"/>
      <c r="G46" s="30"/>
      <c r="H46" s="30"/>
      <c r="I46" s="30"/>
      <c r="J46" s="30"/>
    </row>
    <row r="47" spans="1:10" x14ac:dyDescent="0.25">
      <c r="A47" s="79"/>
      <c r="B47" s="19"/>
      <c r="C47" s="19"/>
      <c r="D47" s="30"/>
      <c r="E47" s="37"/>
      <c r="F47" s="30"/>
      <c r="G47" s="30"/>
      <c r="H47" s="30"/>
      <c r="I47" s="30"/>
      <c r="J47" s="30"/>
    </row>
    <row r="48" spans="1:10" x14ac:dyDescent="0.25">
      <c r="A48" s="79"/>
      <c r="B48" s="19"/>
      <c r="C48" s="19"/>
      <c r="D48" s="30"/>
      <c r="E48" s="37"/>
      <c r="F48" s="30"/>
      <c r="G48" s="30"/>
      <c r="H48" s="30"/>
      <c r="I48" s="30"/>
      <c r="J48" s="30"/>
    </row>
    <row r="49" spans="1:10" x14ac:dyDescent="0.25">
      <c r="A49" s="78"/>
      <c r="B49" s="19"/>
      <c r="C49" s="19"/>
      <c r="D49" s="30"/>
      <c r="E49" s="37"/>
      <c r="F49" s="30"/>
      <c r="G49" s="30"/>
      <c r="H49" s="30"/>
      <c r="I49" s="30"/>
      <c r="J49" s="30"/>
    </row>
    <row r="50" spans="1:10" x14ac:dyDescent="0.25">
      <c r="A50" s="79"/>
      <c r="B50" s="19"/>
      <c r="C50" s="19"/>
      <c r="D50" s="30"/>
      <c r="E50" s="37"/>
      <c r="F50" s="30"/>
      <c r="G50" s="30"/>
      <c r="H50" s="30"/>
      <c r="I50" s="30"/>
      <c r="J50" s="30"/>
    </row>
    <row r="51" spans="1:10" x14ac:dyDescent="0.25">
      <c r="A51" s="79"/>
      <c r="B51" s="19"/>
      <c r="C51" s="19"/>
      <c r="D51" s="30"/>
      <c r="E51" s="37"/>
      <c r="F51" s="30"/>
      <c r="G51" s="30"/>
      <c r="H51" s="30"/>
      <c r="I51" s="30"/>
      <c r="J51" s="30"/>
    </row>
  </sheetData>
  <sheetProtection algorithmName="SHA-512" hashValue="D9bbo9GPTg/eztqA97m74G61sVb4H+pr0GNuAtm2j/N17rWMNskEXQaxWS6Ji31oX53ecYRjjn9nRgCe9jyJyQ==" saltValue="l7Q8IRQeoSTVtn1roR9omw==" spinCount="100000" sheet="1" objects="1" scenarios="1"/>
  <mergeCells count="5">
    <mergeCell ref="B29:D29"/>
    <mergeCell ref="B30:D30"/>
    <mergeCell ref="B31:D31"/>
    <mergeCell ref="A14:B14"/>
    <mergeCell ref="A15:D15"/>
  </mergeCells>
  <pageMargins left="0.23622047244094491" right="0.23622047244094491" top="0.74803149606299213" bottom="0.74803149606299213" header="0.31496062992125984" footer="0.31496062992125984"/>
  <pageSetup paperSize="9" scale="67" orientation="portrait" r:id="rId1"/>
  <headerFoot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6FF33"/>
    <pageSetUpPr fitToPage="1"/>
  </sheetPr>
  <dimension ref="A1:M36"/>
  <sheetViews>
    <sheetView zoomScaleNormal="100" workbookViewId="0">
      <selection activeCell="F17" sqref="F17"/>
    </sheetView>
  </sheetViews>
  <sheetFormatPr baseColWidth="10" defaultColWidth="11.42578125" defaultRowHeight="15" x14ac:dyDescent="0.25"/>
  <cols>
    <col min="1" max="2" width="11.42578125" style="115"/>
    <col min="3" max="3" width="48.85546875" style="115" customWidth="1"/>
    <col min="4" max="4" width="11.42578125" style="115"/>
    <col min="5" max="5" width="9.28515625" style="115" customWidth="1"/>
    <col min="6" max="6" width="16" style="115" customWidth="1"/>
    <col min="7" max="16384" width="11.42578125" style="115"/>
  </cols>
  <sheetData>
    <row r="1" spans="1:6" ht="18" x14ac:dyDescent="0.25">
      <c r="A1" s="138" t="s">
        <v>131</v>
      </c>
      <c r="B1" s="138" t="str">
        <f ca="1">"Einheitspreiskatalog, Blatt: " &amp; MID(CELL("Dateiname",B1),FIND("]",CELL("Dateiname",B1))+1,31)</f>
        <v>Einheitspreiskatalog, Blatt: Epk SVS</v>
      </c>
      <c r="C1" s="138" t="str">
        <f ca="1">"Einheitspreiskatalog, Blatt: " &amp; MID(CELL("Dateiname",C1),FIND("]",CELL("Dateiname",C1))+1,31)</f>
        <v>Einheitspreiskatalog, Blatt: Epk SVS</v>
      </c>
      <c r="D1" s="138" t="str">
        <f ca="1">"Einheitspreiskatalog, Blatt: " &amp; MID(CELL("Dateiname",D1),FIND("]",CELL("Dateiname",D1))+1,31)</f>
        <v>Einheitspreiskatalog, Blatt: Epk SVS</v>
      </c>
      <c r="E1" s="138" t="str">
        <f ca="1">"Einheitspreiskatalog, Blatt: " &amp; MID(CELL("Dateiname",E1),FIND("]",CELL("Dateiname",E1))+1,31)</f>
        <v>Einheitspreiskatalog, Blatt: Epk SVS</v>
      </c>
      <c r="F1" s="138" t="str">
        <f ca="1">"Einheitspreiskatalog, Blatt: " &amp; MID(CELL("Dateiname",F1),FIND("]",CELL("Dateiname",F1))+1,31)</f>
        <v>Einheitspreiskatalog, Blatt: Epk SVS</v>
      </c>
    </row>
    <row r="2" spans="1:6" ht="15.75" thickBot="1" x14ac:dyDescent="0.3">
      <c r="A2" s="139"/>
      <c r="B2" s="140"/>
      <c r="C2" s="140"/>
      <c r="D2" s="140"/>
      <c r="E2" s="141"/>
      <c r="F2" s="141"/>
    </row>
    <row r="3" spans="1:6" x14ac:dyDescent="0.25">
      <c r="A3" s="142"/>
      <c r="B3" s="143"/>
      <c r="C3" s="143"/>
      <c r="D3" s="143"/>
      <c r="E3" s="144"/>
      <c r="F3" s="143"/>
    </row>
    <row r="4" spans="1:6" x14ac:dyDescent="0.25">
      <c r="A4" s="145" t="s">
        <v>22</v>
      </c>
      <c r="B4" s="89" t="str">
        <f>Deckblatt!B10</f>
        <v>DGUV V4 Prüfung ortsveränderliche elektrische Betriebsmittel</v>
      </c>
      <c r="C4" s="146"/>
      <c r="D4" s="147"/>
      <c r="E4" s="148" t="s">
        <v>17</v>
      </c>
      <c r="F4" s="149">
        <f>Deckblatt!C29</f>
        <v>46419</v>
      </c>
    </row>
    <row r="5" spans="1:6" x14ac:dyDescent="0.25">
      <c r="A5" s="147"/>
      <c r="B5" s="147"/>
      <c r="C5" s="147"/>
      <c r="D5" s="150"/>
      <c r="E5" s="148" t="s">
        <v>18</v>
      </c>
      <c r="F5" s="151" t="str">
        <f>Deckblatt!C30</f>
        <v>Erstausstellung</v>
      </c>
    </row>
    <row r="6" spans="1:6" x14ac:dyDescent="0.25">
      <c r="A6" s="145" t="s">
        <v>23</v>
      </c>
      <c r="B6" s="147" t="str">
        <f>Deckblatt!B13</f>
        <v>TEK2604026</v>
      </c>
      <c r="C6" s="152"/>
      <c r="D6" s="147"/>
      <c r="E6" s="148" t="s">
        <v>20</v>
      </c>
      <c r="F6" s="151">
        <f>Deckblatt!C31</f>
        <v>47879</v>
      </c>
    </row>
    <row r="7" spans="1:6" x14ac:dyDescent="0.25">
      <c r="A7" s="153"/>
      <c r="B7" s="154"/>
      <c r="C7" s="150"/>
      <c r="D7" s="150"/>
      <c r="E7" s="150"/>
      <c r="F7" s="155"/>
    </row>
    <row r="8" spans="1:6" x14ac:dyDescent="0.25">
      <c r="A8" s="145" t="s">
        <v>24</v>
      </c>
      <c r="B8" s="156" t="s">
        <v>25</v>
      </c>
      <c r="C8" s="157" t="str">
        <f>Deckblatt!B21</f>
        <v>cde</v>
      </c>
      <c r="D8" s="158"/>
      <c r="E8" s="158"/>
      <c r="F8" s="159"/>
    </row>
    <row r="9" spans="1:6" x14ac:dyDescent="0.25">
      <c r="A9" s="145"/>
      <c r="B9" s="156" t="s">
        <v>26</v>
      </c>
      <c r="C9" s="157" t="str">
        <f>Deckblatt!B22</f>
        <v>xstraße</v>
      </c>
      <c r="D9" s="158"/>
      <c r="E9" s="158"/>
      <c r="F9" s="159"/>
    </row>
    <row r="10" spans="1:6" x14ac:dyDescent="0.25">
      <c r="A10" s="145"/>
      <c r="B10" s="156" t="s">
        <v>27</v>
      </c>
      <c r="C10" s="157" t="str">
        <f>Deckblatt!B23</f>
        <v>xort</v>
      </c>
      <c r="D10" s="158"/>
      <c r="E10" s="158"/>
      <c r="F10" s="159"/>
    </row>
    <row r="11" spans="1:6" x14ac:dyDescent="0.25">
      <c r="A11" s="145" t="s">
        <v>28</v>
      </c>
      <c r="B11" s="160" t="s">
        <v>29</v>
      </c>
      <c r="C11" s="157" t="str">
        <f>Deckblatt!C26</f>
        <v>xname</v>
      </c>
      <c r="D11" s="158"/>
      <c r="E11" s="158"/>
      <c r="F11" s="159"/>
    </row>
    <row r="12" spans="1:6" x14ac:dyDescent="0.25">
      <c r="A12" s="161"/>
      <c r="B12" s="160" t="s">
        <v>30</v>
      </c>
      <c r="C12" s="157" t="str">
        <f>Deckblatt!C27</f>
        <v>xtelefon</v>
      </c>
      <c r="D12" s="158"/>
      <c r="E12" s="158"/>
      <c r="F12" s="159"/>
    </row>
    <row r="13" spans="1:6" x14ac:dyDescent="0.25">
      <c r="A13" s="162"/>
      <c r="B13" s="162"/>
      <c r="C13" s="162"/>
      <c r="D13" s="162"/>
      <c r="E13" s="162"/>
      <c r="F13" s="163"/>
    </row>
    <row r="14" spans="1:6" ht="55.5" customHeight="1" x14ac:dyDescent="0.25">
      <c r="A14" s="164" t="s">
        <v>31</v>
      </c>
      <c r="B14" s="165" t="s">
        <v>32</v>
      </c>
      <c r="C14" s="166"/>
      <c r="D14" s="167" t="s">
        <v>33</v>
      </c>
      <c r="E14" s="168" t="s">
        <v>34</v>
      </c>
      <c r="F14" s="169" t="s">
        <v>35</v>
      </c>
    </row>
    <row r="15" spans="1:6" x14ac:dyDescent="0.25">
      <c r="A15" s="170"/>
      <c r="B15" s="171" t="s">
        <v>36</v>
      </c>
      <c r="C15" s="172" t="s">
        <v>37</v>
      </c>
      <c r="D15" s="173"/>
      <c r="E15" s="174"/>
      <c r="F15" s="175"/>
    </row>
    <row r="16" spans="1:6" x14ac:dyDescent="0.25">
      <c r="A16" s="176" t="s">
        <v>38</v>
      </c>
      <c r="B16" s="177"/>
      <c r="C16" s="177"/>
      <c r="D16" s="177"/>
      <c r="E16" s="177"/>
      <c r="F16" s="178"/>
    </row>
    <row r="17" spans="1:13" ht="30" customHeight="1" x14ac:dyDescent="0.25">
      <c r="A17" s="179">
        <v>1</v>
      </c>
      <c r="B17" s="179" t="s">
        <v>39</v>
      </c>
      <c r="C17" s="180" t="s">
        <v>40</v>
      </c>
      <c r="D17" s="181">
        <v>1</v>
      </c>
      <c r="E17" s="182" t="s">
        <v>41</v>
      </c>
      <c r="F17" s="3">
        <v>0</v>
      </c>
    </row>
    <row r="18" spans="1:13" ht="30" customHeight="1" x14ac:dyDescent="0.25">
      <c r="A18" s="179">
        <v>2</v>
      </c>
      <c r="B18" s="179" t="s">
        <v>39</v>
      </c>
      <c r="C18" s="180" t="s">
        <v>42</v>
      </c>
      <c r="D18" s="181">
        <v>1</v>
      </c>
      <c r="E18" s="182" t="s">
        <v>41</v>
      </c>
      <c r="F18" s="3">
        <v>0</v>
      </c>
    </row>
    <row r="19" spans="1:13" ht="30" customHeight="1" x14ac:dyDescent="0.25">
      <c r="A19" s="179">
        <v>3</v>
      </c>
      <c r="B19" s="179" t="s">
        <v>39</v>
      </c>
      <c r="C19" s="183" t="s">
        <v>43</v>
      </c>
      <c r="D19" s="181">
        <v>1</v>
      </c>
      <c r="E19" s="182" t="s">
        <v>41</v>
      </c>
      <c r="F19" s="3">
        <v>0</v>
      </c>
    </row>
    <row r="20" spans="1:13" ht="30" customHeight="1" x14ac:dyDescent="0.25">
      <c r="A20" s="179">
        <v>4</v>
      </c>
      <c r="B20" s="179" t="s">
        <v>39</v>
      </c>
      <c r="C20" s="180" t="s">
        <v>44</v>
      </c>
      <c r="D20" s="181">
        <v>1</v>
      </c>
      <c r="E20" s="182" t="s">
        <v>45</v>
      </c>
      <c r="F20" s="3">
        <v>0</v>
      </c>
    </row>
    <row r="21" spans="1:13" s="22" customFormat="1" x14ac:dyDescent="0.25">
      <c r="A21" s="70"/>
      <c r="B21" s="71"/>
      <c r="C21" s="71"/>
      <c r="D21" s="71"/>
      <c r="E21" s="71"/>
      <c r="F21" s="71"/>
      <c r="G21" s="76"/>
      <c r="H21" s="77"/>
      <c r="I21" s="30"/>
      <c r="J21" s="30"/>
      <c r="K21" s="30"/>
      <c r="L21" s="30"/>
      <c r="M21" s="30"/>
    </row>
    <row r="22" spans="1:13" s="22" customFormat="1" x14ac:dyDescent="0.25">
      <c r="A22" s="70"/>
      <c r="B22" s="71"/>
      <c r="C22" s="71"/>
      <c r="D22" s="71"/>
      <c r="E22" s="71"/>
      <c r="F22" s="71"/>
      <c r="G22" s="76"/>
      <c r="H22" s="77"/>
      <c r="I22" s="30"/>
      <c r="J22" s="30"/>
      <c r="K22" s="30"/>
      <c r="L22" s="30"/>
      <c r="M22" s="30"/>
    </row>
    <row r="23" spans="1:13" s="22" customFormat="1" x14ac:dyDescent="0.25">
      <c r="A23" s="75"/>
      <c r="B23" s="76"/>
      <c r="C23" s="76"/>
      <c r="D23" s="76"/>
      <c r="E23" s="76"/>
      <c r="F23" s="76"/>
      <c r="G23" s="76"/>
      <c r="H23" s="77"/>
      <c r="I23" s="30"/>
      <c r="J23" s="30"/>
      <c r="K23" s="30"/>
      <c r="L23" s="30"/>
      <c r="M23" s="30"/>
    </row>
    <row r="24" spans="1:13" s="22" customFormat="1" x14ac:dyDescent="0.25">
      <c r="A24" s="75"/>
      <c r="B24" s="76"/>
      <c r="C24" s="76"/>
      <c r="D24" s="76"/>
      <c r="E24" s="76"/>
      <c r="F24" s="76"/>
      <c r="G24" s="76"/>
      <c r="H24" s="77"/>
      <c r="I24" s="30"/>
      <c r="J24" s="30"/>
      <c r="K24" s="30"/>
      <c r="L24" s="30"/>
      <c r="M24" s="30"/>
    </row>
    <row r="25" spans="1:13" s="22" customFormat="1" x14ac:dyDescent="0.25">
      <c r="A25" s="75"/>
      <c r="B25" s="76"/>
      <c r="C25" s="76"/>
      <c r="D25" s="76"/>
      <c r="E25" s="76"/>
      <c r="F25" s="76"/>
      <c r="G25" s="76"/>
      <c r="H25" s="77"/>
      <c r="I25" s="30"/>
      <c r="J25" s="30"/>
      <c r="K25" s="30"/>
      <c r="L25" s="30"/>
      <c r="M25" s="30"/>
    </row>
    <row r="26" spans="1:13" s="22" customFormat="1" x14ac:dyDescent="0.25">
      <c r="A26" s="75"/>
      <c r="B26" s="76"/>
      <c r="C26" s="76"/>
      <c r="D26" s="76"/>
      <c r="E26" s="76"/>
      <c r="F26" s="76"/>
      <c r="G26" s="76"/>
      <c r="H26" s="77"/>
      <c r="I26" s="30"/>
      <c r="J26" s="30"/>
      <c r="K26" s="30"/>
      <c r="L26" s="30"/>
      <c r="M26" s="30"/>
    </row>
    <row r="27" spans="1:13" s="22" customFormat="1" x14ac:dyDescent="0.25">
      <c r="A27" s="75"/>
      <c r="B27" s="76"/>
      <c r="C27" s="76"/>
      <c r="D27" s="76"/>
      <c r="E27" s="76"/>
      <c r="F27" s="76"/>
      <c r="G27" s="76"/>
      <c r="H27" s="77"/>
      <c r="I27" s="30"/>
      <c r="J27" s="30"/>
      <c r="K27" s="30"/>
      <c r="L27" s="30"/>
      <c r="M27" s="30"/>
    </row>
    <row r="28" spans="1:13" s="22" customFormat="1" x14ac:dyDescent="0.25">
      <c r="A28" s="75"/>
      <c r="B28" s="76"/>
      <c r="C28" s="76"/>
      <c r="D28" s="76"/>
      <c r="E28" s="76"/>
      <c r="F28" s="76"/>
      <c r="G28" s="76"/>
      <c r="H28" s="76"/>
      <c r="I28" s="30"/>
      <c r="J28" s="30"/>
      <c r="K28" s="30"/>
      <c r="L28" s="30"/>
      <c r="M28" s="30"/>
    </row>
    <row r="29" spans="1:13" s="22" customFormat="1" x14ac:dyDescent="0.25">
      <c r="A29" s="78"/>
      <c r="B29" s="76"/>
      <c r="C29" s="76"/>
      <c r="D29" s="76"/>
      <c r="E29" s="76"/>
      <c r="F29" s="76"/>
      <c r="G29" s="76"/>
      <c r="H29" s="77"/>
      <c r="I29" s="30"/>
      <c r="J29" s="30"/>
      <c r="K29" s="30"/>
      <c r="L29" s="30"/>
      <c r="M29" s="30"/>
    </row>
    <row r="30" spans="1:13" s="22" customFormat="1" x14ac:dyDescent="0.25">
      <c r="A30" s="75"/>
      <c r="B30" s="76"/>
      <c r="C30" s="76"/>
      <c r="D30" s="76"/>
      <c r="E30" s="76"/>
      <c r="F30" s="76"/>
      <c r="G30" s="76"/>
      <c r="H30" s="77"/>
      <c r="I30" s="30"/>
      <c r="J30" s="30"/>
      <c r="K30" s="30"/>
      <c r="L30" s="30"/>
      <c r="M30" s="30"/>
    </row>
    <row r="31" spans="1:13" s="22" customFormat="1" x14ac:dyDescent="0.25">
      <c r="A31" s="79"/>
      <c r="B31" s="19"/>
      <c r="C31" s="19"/>
      <c r="D31" s="30"/>
      <c r="E31" s="30"/>
      <c r="F31" s="36"/>
      <c r="G31" s="36"/>
      <c r="H31" s="37"/>
      <c r="I31" s="30"/>
      <c r="J31" s="30"/>
      <c r="K31" s="30"/>
      <c r="L31" s="30"/>
      <c r="M31" s="30"/>
    </row>
    <row r="32" spans="1:13" s="22" customFormat="1" x14ac:dyDescent="0.25">
      <c r="A32" s="79"/>
      <c r="B32" s="19"/>
      <c r="C32" s="19"/>
      <c r="D32" s="30"/>
      <c r="E32" s="30"/>
      <c r="F32" s="36"/>
      <c r="G32" s="36"/>
      <c r="H32" s="37"/>
      <c r="I32" s="30"/>
      <c r="J32" s="30"/>
      <c r="K32" s="30"/>
      <c r="L32" s="30"/>
      <c r="M32" s="30"/>
    </row>
    <row r="33" spans="1:13" s="22" customFormat="1" x14ac:dyDescent="0.25">
      <c r="A33" s="79"/>
      <c r="B33" s="19"/>
      <c r="C33" s="19"/>
      <c r="D33" s="30"/>
      <c r="E33" s="30"/>
      <c r="F33" s="36"/>
      <c r="G33" s="36"/>
      <c r="H33" s="37"/>
      <c r="I33" s="30"/>
      <c r="J33" s="30"/>
      <c r="K33" s="30"/>
      <c r="L33" s="30"/>
      <c r="M33" s="30"/>
    </row>
    <row r="34" spans="1:13" s="22" customFormat="1" x14ac:dyDescent="0.25">
      <c r="A34" s="79"/>
      <c r="B34" s="19"/>
      <c r="C34" s="19"/>
      <c r="D34" s="30"/>
      <c r="E34" s="30"/>
      <c r="F34" s="36"/>
      <c r="G34" s="36"/>
      <c r="H34" s="37"/>
      <c r="I34" s="30"/>
      <c r="J34" s="30"/>
      <c r="K34" s="30"/>
      <c r="L34" s="30"/>
      <c r="M34" s="30"/>
    </row>
    <row r="35" spans="1:13" s="22" customFormat="1" x14ac:dyDescent="0.25">
      <c r="A35" s="79"/>
      <c r="B35" s="19"/>
      <c r="C35" s="19"/>
      <c r="D35" s="30"/>
      <c r="E35" s="30"/>
      <c r="F35" s="36"/>
      <c r="G35" s="36"/>
      <c r="H35" s="37"/>
      <c r="I35" s="30"/>
      <c r="J35" s="30"/>
      <c r="K35" s="30"/>
      <c r="L35" s="30"/>
      <c r="M35" s="30"/>
    </row>
    <row r="36" spans="1:13" s="22" customFormat="1" x14ac:dyDescent="0.25">
      <c r="A36" s="78"/>
      <c r="B36" s="19"/>
      <c r="C36" s="19"/>
      <c r="D36" s="30"/>
      <c r="E36" s="30"/>
      <c r="F36" s="36"/>
      <c r="G36" s="36"/>
      <c r="H36" s="37"/>
      <c r="I36" s="30"/>
      <c r="J36" s="30"/>
      <c r="K36" s="30"/>
      <c r="L36" s="30"/>
      <c r="M36" s="30"/>
    </row>
  </sheetData>
  <sheetProtection algorithmName="SHA-512" hashValue="zj0PK2sBMWXdryjd5V+LFDDSfEnJbtM+nRx4PX4qEEJEcO15m9i6fLEkBn8EtgVcd7f4FmWq9mzNmeDfSU8Hyg==" saltValue="QFW/YIi6ZW/BFLz8WWychg==" spinCount="100000" sheet="1" objects="1" scenarios="1"/>
  <mergeCells count="5">
    <mergeCell ref="A1:F1"/>
    <mergeCell ref="B14:C14"/>
    <mergeCell ref="D14:D15"/>
    <mergeCell ref="F14:F15"/>
    <mergeCell ref="A16:F16"/>
  </mergeCells>
  <conditionalFormatting sqref="D17:D20">
    <cfRule type="expression" dxfId="0" priority="1" stopIfTrue="1">
      <formula>ISNUMBER(FIND("Aufschlag",#REF!))</formula>
    </cfRule>
  </conditionalFormatting>
  <pageMargins left="0.23622047244094491" right="0.23622047244094491" top="0.74803149606299213" bottom="0.74803149606299213" header="0.31496062992125984" footer="0.31496062992125984"/>
  <pageSetup paperSize="9" scale="91" orientation="portrait" r:id="rId1"/>
  <headerFooter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tabColor rgb="FF66FF33"/>
  </sheetPr>
  <dimension ref="A1:M35"/>
  <sheetViews>
    <sheetView zoomScale="90" zoomScaleNormal="90" workbookViewId="0">
      <pane ySplit="15" topLeftCell="A16" activePane="bottomLeft" state="frozen"/>
      <selection activeCell="H24" sqref="H24"/>
      <selection pane="bottomLeft" activeCell="E17" sqref="E17"/>
    </sheetView>
  </sheetViews>
  <sheetFormatPr baseColWidth="10" defaultColWidth="11.42578125" defaultRowHeight="12.75" x14ac:dyDescent="0.25"/>
  <cols>
    <col min="1" max="1" width="12.42578125" style="205" customWidth="1"/>
    <col min="2" max="2" width="14.140625" style="214" customWidth="1"/>
    <col min="3" max="3" width="45.42578125" style="214" customWidth="1"/>
    <col min="4" max="4" width="9.5703125" style="215" customWidth="1"/>
    <col min="5" max="5" width="18.7109375" style="216" customWidth="1"/>
    <col min="6" max="16384" width="11.42578125" style="214"/>
  </cols>
  <sheetData>
    <row r="1" spans="1:12" s="128" customFormat="1" ht="18" x14ac:dyDescent="0.25">
      <c r="A1" s="184" t="s">
        <v>132</v>
      </c>
      <c r="D1" s="185"/>
      <c r="E1" s="185"/>
    </row>
    <row r="2" spans="1:12" s="119" customFormat="1" ht="13.5" thickBot="1" x14ac:dyDescent="0.3">
      <c r="A2" s="116"/>
      <c r="B2" s="117"/>
      <c r="C2" s="117"/>
      <c r="D2" s="118"/>
      <c r="E2" s="118"/>
    </row>
    <row r="3" spans="1:12" s="119" customFormat="1" x14ac:dyDescent="0.25">
      <c r="A3" s="186"/>
      <c r="B3" s="186"/>
      <c r="C3" s="186"/>
      <c r="D3" s="187"/>
      <c r="E3" s="186"/>
    </row>
    <row r="4" spans="1:12" s="121" customFormat="1" x14ac:dyDescent="0.25">
      <c r="A4" s="120" t="s">
        <v>22</v>
      </c>
      <c r="B4" s="188" t="str">
        <f>Deckblatt!B10</f>
        <v>DGUV V4 Prüfung ortsveränderliche elektrische Betriebsmittel</v>
      </c>
      <c r="C4" s="189"/>
      <c r="D4" s="122" t="s">
        <v>17</v>
      </c>
      <c r="E4" s="190">
        <f>Deckblatt!C29</f>
        <v>46419</v>
      </c>
    </row>
    <row r="5" spans="1:12" s="121" customFormat="1" x14ac:dyDescent="0.25">
      <c r="D5" s="122" t="s">
        <v>18</v>
      </c>
      <c r="E5" s="191" t="str">
        <f>Deckblatt!C30</f>
        <v>Erstausstellung</v>
      </c>
    </row>
    <row r="6" spans="1:12" s="121" customFormat="1" x14ac:dyDescent="0.25">
      <c r="A6" s="120" t="s">
        <v>23</v>
      </c>
      <c r="B6" s="121" t="str">
        <f>Deckblatt!B13</f>
        <v>TEK2604026</v>
      </c>
      <c r="D6" s="122" t="s">
        <v>20</v>
      </c>
      <c r="E6" s="191">
        <f>Deckblatt!C31</f>
        <v>47879</v>
      </c>
      <c r="G6" s="192"/>
    </row>
    <row r="7" spans="1:12" s="123" customFormat="1" x14ac:dyDescent="0.25">
      <c r="A7" s="124"/>
      <c r="B7" s="124"/>
      <c r="C7" s="124"/>
      <c r="D7" s="124"/>
      <c r="E7" s="122"/>
      <c r="G7" s="125"/>
    </row>
    <row r="8" spans="1:12" s="121" customFormat="1" x14ac:dyDescent="0.25">
      <c r="A8" s="120" t="s">
        <v>24</v>
      </c>
      <c r="B8" s="193" t="s">
        <v>25</v>
      </c>
      <c r="C8" s="194" t="str">
        <f>Deckblatt!B21</f>
        <v>cde</v>
      </c>
      <c r="D8" s="126"/>
      <c r="E8" s="195"/>
    </row>
    <row r="9" spans="1:12" s="121" customFormat="1" x14ac:dyDescent="0.25">
      <c r="A9" s="120"/>
      <c r="B9" s="193" t="s">
        <v>26</v>
      </c>
      <c r="C9" s="194" t="str">
        <f>Deckblatt!B22</f>
        <v>xstraße</v>
      </c>
      <c r="D9" s="126"/>
      <c r="E9" s="195"/>
    </row>
    <row r="10" spans="1:12" s="121" customFormat="1" x14ac:dyDescent="0.25">
      <c r="A10" s="120"/>
      <c r="B10" s="193" t="s">
        <v>27</v>
      </c>
      <c r="C10" s="194" t="str">
        <f>Deckblatt!B23</f>
        <v>xort</v>
      </c>
      <c r="D10" s="126"/>
      <c r="E10" s="195"/>
    </row>
    <row r="11" spans="1:12" s="121" customFormat="1" x14ac:dyDescent="0.25">
      <c r="A11" s="120" t="s">
        <v>28</v>
      </c>
      <c r="B11" s="196" t="s">
        <v>29</v>
      </c>
      <c r="C11" s="194" t="str">
        <f>Deckblatt!C26</f>
        <v>xname</v>
      </c>
      <c r="D11" s="126"/>
      <c r="E11" s="195"/>
      <c r="H11" s="124"/>
      <c r="I11" s="120"/>
      <c r="J11" s="124"/>
      <c r="K11" s="197"/>
      <c r="L11" s="197"/>
    </row>
    <row r="12" spans="1:12" s="121" customFormat="1" x14ac:dyDescent="0.25">
      <c r="A12" s="127"/>
      <c r="B12" s="196" t="s">
        <v>30</v>
      </c>
      <c r="C12" s="194" t="str">
        <f>Deckblatt!C27</f>
        <v>xtelefon</v>
      </c>
      <c r="D12" s="126"/>
      <c r="E12" s="195"/>
      <c r="H12" s="124"/>
      <c r="I12" s="124"/>
      <c r="J12" s="124"/>
      <c r="K12" s="124"/>
      <c r="L12" s="124"/>
    </row>
    <row r="13" spans="1:12" s="128" customFormat="1" x14ac:dyDescent="0.25">
      <c r="A13" s="198"/>
      <c r="B13" s="198"/>
      <c r="C13" s="198"/>
      <c r="D13" s="198"/>
      <c r="E13" s="199"/>
    </row>
    <row r="14" spans="1:12" s="205" customFormat="1" ht="25.5" x14ac:dyDescent="0.25">
      <c r="A14" s="200" t="s">
        <v>31</v>
      </c>
      <c r="B14" s="201" t="s">
        <v>22</v>
      </c>
      <c r="C14" s="202"/>
      <c r="D14" s="203" t="s">
        <v>34</v>
      </c>
      <c r="E14" s="129" t="s">
        <v>46</v>
      </c>
      <c r="F14" s="204"/>
    </row>
    <row r="15" spans="1:12" s="137" customFormat="1" x14ac:dyDescent="0.25">
      <c r="A15" s="130"/>
      <c r="B15" s="206" t="s">
        <v>36</v>
      </c>
      <c r="C15" s="131" t="s">
        <v>37</v>
      </c>
      <c r="D15" s="207"/>
      <c r="E15" s="132"/>
      <c r="F15" s="208"/>
    </row>
    <row r="16" spans="1:12" s="205" customFormat="1" x14ac:dyDescent="0.25">
      <c r="A16" s="133" t="s">
        <v>48</v>
      </c>
      <c r="B16" s="134"/>
      <c r="C16" s="134"/>
      <c r="D16" s="134"/>
      <c r="E16" s="135"/>
      <c r="F16" s="209"/>
      <c r="G16" s="204"/>
    </row>
    <row r="17" spans="1:13" ht="30" customHeight="1" x14ac:dyDescent="0.25">
      <c r="A17" s="210">
        <v>1</v>
      </c>
      <c r="B17" s="136" t="s">
        <v>39</v>
      </c>
      <c r="C17" s="211" t="s">
        <v>49</v>
      </c>
      <c r="D17" s="212" t="s">
        <v>47</v>
      </c>
      <c r="E17" s="213">
        <v>0</v>
      </c>
    </row>
    <row r="18" spans="1:13" ht="30" customHeight="1" x14ac:dyDescent="0.25">
      <c r="A18" s="210">
        <v>2</v>
      </c>
      <c r="B18" s="136" t="s">
        <v>39</v>
      </c>
      <c r="C18" s="211" t="s">
        <v>50</v>
      </c>
      <c r="D18" s="212" t="s">
        <v>47</v>
      </c>
      <c r="E18" s="213">
        <v>0</v>
      </c>
    </row>
    <row r="19" spans="1:13" ht="30" customHeight="1" x14ac:dyDescent="0.25">
      <c r="A19" s="210">
        <v>3</v>
      </c>
      <c r="B19" s="136" t="s">
        <v>39</v>
      </c>
      <c r="C19" s="211" t="s">
        <v>51</v>
      </c>
      <c r="D19" s="212" t="s">
        <v>47</v>
      </c>
      <c r="E19" s="213">
        <v>0</v>
      </c>
    </row>
    <row r="20" spans="1:13" ht="30" customHeight="1" x14ac:dyDescent="0.25">
      <c r="A20" s="210">
        <v>4</v>
      </c>
      <c r="B20" s="136" t="s">
        <v>39</v>
      </c>
      <c r="C20" s="211" t="s">
        <v>52</v>
      </c>
      <c r="D20" s="212" t="s">
        <v>47</v>
      </c>
      <c r="E20" s="213">
        <v>0</v>
      </c>
    </row>
    <row r="21" spans="1:13" ht="30" customHeight="1" x14ac:dyDescent="0.25">
      <c r="A21" s="210">
        <v>5</v>
      </c>
      <c r="B21" s="136" t="s">
        <v>39</v>
      </c>
      <c r="C21" s="211" t="s">
        <v>53</v>
      </c>
      <c r="D21" s="212" t="s">
        <v>47</v>
      </c>
      <c r="E21" s="213">
        <v>0</v>
      </c>
    </row>
    <row r="22" spans="1:13" s="115" customFormat="1" ht="15" x14ac:dyDescent="0.25">
      <c r="A22" s="75"/>
      <c r="B22" s="76"/>
      <c r="C22" s="76"/>
      <c r="D22" s="76"/>
      <c r="E22" s="76"/>
      <c r="F22" s="76"/>
      <c r="G22" s="76"/>
      <c r="H22" s="77"/>
      <c r="I22" s="30"/>
      <c r="J22" s="30"/>
      <c r="K22" s="30"/>
      <c r="L22" s="30"/>
      <c r="M22" s="30"/>
    </row>
    <row r="23" spans="1:13" s="115" customFormat="1" ht="15" x14ac:dyDescent="0.25">
      <c r="A23" s="75"/>
      <c r="B23" s="76"/>
      <c r="C23" s="76"/>
      <c r="D23" s="76"/>
      <c r="E23" s="76"/>
      <c r="F23" s="76"/>
      <c r="G23" s="76"/>
      <c r="H23" s="77"/>
      <c r="I23" s="30"/>
      <c r="J23" s="30"/>
      <c r="K23" s="30"/>
      <c r="L23" s="30"/>
      <c r="M23" s="30"/>
    </row>
    <row r="24" spans="1:13" s="115" customFormat="1" ht="15" x14ac:dyDescent="0.25">
      <c r="A24" s="75"/>
      <c r="B24" s="76"/>
      <c r="C24" s="76"/>
      <c r="D24" s="76"/>
      <c r="E24" s="76"/>
      <c r="F24" s="76"/>
      <c r="G24" s="76"/>
      <c r="H24" s="77"/>
      <c r="I24" s="30"/>
      <c r="J24" s="30"/>
      <c r="K24" s="30"/>
      <c r="L24" s="30"/>
      <c r="M24" s="30"/>
    </row>
    <row r="25" spans="1:13" s="115" customFormat="1" ht="15" x14ac:dyDescent="0.25">
      <c r="A25" s="75"/>
      <c r="B25" s="76"/>
      <c r="C25" s="76"/>
      <c r="D25" s="76"/>
      <c r="E25" s="76"/>
      <c r="F25" s="76"/>
      <c r="G25" s="76"/>
      <c r="H25" s="77"/>
      <c r="I25" s="30"/>
      <c r="J25" s="30"/>
      <c r="K25" s="30"/>
      <c r="L25" s="30"/>
      <c r="M25" s="30"/>
    </row>
    <row r="26" spans="1:13" s="115" customFormat="1" ht="15" x14ac:dyDescent="0.25">
      <c r="A26" s="75"/>
      <c r="B26" s="76"/>
      <c r="C26" s="76"/>
      <c r="D26" s="76"/>
      <c r="E26" s="76"/>
      <c r="F26" s="76"/>
      <c r="G26" s="76"/>
      <c r="H26" s="77"/>
      <c r="I26" s="30"/>
      <c r="J26" s="30"/>
      <c r="K26" s="30"/>
      <c r="L26" s="30"/>
      <c r="M26" s="30"/>
    </row>
    <row r="27" spans="1:13" s="115" customFormat="1" ht="15" x14ac:dyDescent="0.25">
      <c r="A27" s="75"/>
      <c r="B27" s="76"/>
      <c r="C27" s="76"/>
      <c r="D27" s="76"/>
      <c r="E27" s="76"/>
      <c r="F27" s="76"/>
      <c r="G27" s="76"/>
      <c r="H27" s="76"/>
      <c r="I27" s="30"/>
      <c r="J27" s="30"/>
      <c r="K27" s="30"/>
      <c r="L27" s="30"/>
      <c r="M27" s="30"/>
    </row>
    <row r="28" spans="1:13" s="115" customFormat="1" ht="15" x14ac:dyDescent="0.25">
      <c r="A28" s="78"/>
      <c r="B28" s="76"/>
      <c r="C28" s="76"/>
      <c r="D28" s="76"/>
      <c r="E28" s="76"/>
      <c r="F28" s="76"/>
      <c r="G28" s="76"/>
      <c r="H28" s="77"/>
      <c r="I28" s="30"/>
      <c r="J28" s="30"/>
      <c r="K28" s="30"/>
      <c r="L28" s="30"/>
      <c r="M28" s="30"/>
    </row>
    <row r="29" spans="1:13" s="115" customFormat="1" ht="15" x14ac:dyDescent="0.25">
      <c r="A29" s="75"/>
      <c r="B29" s="76"/>
      <c r="C29" s="76"/>
      <c r="D29" s="76"/>
      <c r="E29" s="76"/>
      <c r="F29" s="76"/>
      <c r="G29" s="76"/>
      <c r="H29" s="77"/>
      <c r="I29" s="30"/>
      <c r="J29" s="30"/>
      <c r="K29" s="30"/>
      <c r="L29" s="30"/>
      <c r="M29" s="30"/>
    </row>
    <row r="30" spans="1:13" s="115" customFormat="1" ht="15" x14ac:dyDescent="0.25">
      <c r="A30" s="79"/>
      <c r="B30" s="19"/>
      <c r="C30" s="19"/>
      <c r="D30" s="30"/>
      <c r="E30" s="30"/>
      <c r="F30" s="36"/>
      <c r="G30" s="36"/>
      <c r="H30" s="37"/>
      <c r="I30" s="30"/>
      <c r="J30" s="30"/>
      <c r="K30" s="30"/>
      <c r="L30" s="30"/>
      <c r="M30" s="30"/>
    </row>
    <row r="31" spans="1:13" s="115" customFormat="1" ht="15" x14ac:dyDescent="0.25">
      <c r="A31" s="79"/>
      <c r="B31" s="19"/>
      <c r="C31" s="19"/>
      <c r="D31" s="30"/>
      <c r="E31" s="30"/>
      <c r="F31" s="36"/>
      <c r="G31" s="36"/>
      <c r="H31" s="37"/>
      <c r="I31" s="30"/>
      <c r="J31" s="30"/>
      <c r="K31" s="30"/>
      <c r="L31" s="30"/>
      <c r="M31" s="30"/>
    </row>
    <row r="32" spans="1:13" s="115" customFormat="1" ht="15" x14ac:dyDescent="0.25">
      <c r="A32" s="79"/>
      <c r="B32" s="19"/>
      <c r="C32" s="19"/>
      <c r="D32" s="30"/>
      <c r="E32" s="30"/>
      <c r="F32" s="36"/>
      <c r="G32" s="36"/>
      <c r="H32" s="37"/>
      <c r="I32" s="30"/>
      <c r="J32" s="30"/>
      <c r="K32" s="30"/>
      <c r="L32" s="30"/>
      <c r="M32" s="30"/>
    </row>
    <row r="33" spans="1:13" s="115" customFormat="1" ht="15" x14ac:dyDescent="0.25">
      <c r="A33" s="79"/>
      <c r="B33" s="19"/>
      <c r="C33" s="19"/>
      <c r="D33" s="30"/>
      <c r="E33" s="30"/>
      <c r="F33" s="36"/>
      <c r="G33" s="36"/>
      <c r="H33" s="37"/>
      <c r="I33" s="30"/>
      <c r="J33" s="30"/>
      <c r="K33" s="30"/>
      <c r="L33" s="30"/>
      <c r="M33" s="30"/>
    </row>
    <row r="34" spans="1:13" s="115" customFormat="1" ht="15" x14ac:dyDescent="0.25">
      <c r="A34" s="79"/>
      <c r="B34" s="19"/>
      <c r="C34" s="19"/>
      <c r="D34" s="30"/>
      <c r="E34" s="30"/>
      <c r="F34" s="36"/>
      <c r="G34" s="36"/>
      <c r="H34" s="37"/>
      <c r="I34" s="30"/>
      <c r="J34" s="30"/>
      <c r="K34" s="30"/>
      <c r="L34" s="30"/>
      <c r="M34" s="30"/>
    </row>
    <row r="35" spans="1:13" s="115" customFormat="1" ht="15" x14ac:dyDescent="0.25">
      <c r="A35" s="78"/>
      <c r="B35" s="19"/>
      <c r="C35" s="19"/>
      <c r="D35" s="30"/>
      <c r="E35" s="30"/>
      <c r="F35" s="36"/>
      <c r="G35" s="36"/>
      <c r="H35" s="37"/>
      <c r="I35" s="30"/>
      <c r="J35" s="30"/>
      <c r="K35" s="30"/>
      <c r="L35" s="30"/>
      <c r="M35" s="30"/>
    </row>
  </sheetData>
  <sheetProtection algorithmName="SHA-512" hashValue="ppSOBNTCMIbp22b8F85RJplVstUlUn3KEsYm1HiKjjwdQJrwPXx9XsX7Fn+1RkLkstm8OI9o+Ytru9kHmIf5Ug==" saltValue="3W9tFOytT/nDpmmNbDOXRw==" spinCount="100000" sheet="1" objects="1" scenarios="1"/>
  <mergeCells count="2">
    <mergeCell ref="A16:E16"/>
    <mergeCell ref="E14:E15"/>
  </mergeCells>
  <pageMargins left="0.23622047244094491" right="0.23622047244094491" top="0.74803149606299213" bottom="0.74803149606299213" header="0.31496062992125984" footer="0.31496062992125984"/>
  <pageSetup paperSize="9" scale="99" fitToHeight="6" orientation="portrait" r:id="rId1"/>
  <headerFooter alignWithMargins="0"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D5E8-F9CD-4436-946A-1DE968083CC9}">
  <dimension ref="A1:L49"/>
  <sheetViews>
    <sheetView workbookViewId="0">
      <selection activeCell="E18" sqref="E18"/>
    </sheetView>
  </sheetViews>
  <sheetFormatPr baseColWidth="10" defaultColWidth="11.42578125" defaultRowHeight="12.75" x14ac:dyDescent="0.25"/>
  <cols>
    <col min="1" max="1" width="5.28515625" style="228" customWidth="1"/>
    <col min="2" max="2" width="4.28515625" style="228" customWidth="1"/>
    <col min="3" max="3" width="10.7109375" style="228" customWidth="1"/>
    <col min="4" max="4" width="13.42578125" style="228" bestFit="1" customWidth="1"/>
    <col min="5" max="5" width="46.42578125" style="228" customWidth="1"/>
    <col min="6" max="6" width="20.28515625" style="228" bestFit="1" customWidth="1"/>
    <col min="7" max="7" width="11.7109375" style="228" bestFit="1" customWidth="1"/>
    <col min="8" max="8" width="23.5703125" style="228" bestFit="1" customWidth="1"/>
    <col min="9" max="9" width="19.140625" style="228" bestFit="1" customWidth="1"/>
    <col min="10" max="10" width="18.7109375" style="228" bestFit="1" customWidth="1"/>
    <col min="11" max="11" width="38.85546875" style="228" bestFit="1" customWidth="1"/>
    <col min="12" max="12" width="5.28515625" style="228" customWidth="1"/>
    <col min="13" max="13" width="57.28515625" style="228" customWidth="1"/>
    <col min="14" max="16384" width="11.42578125" style="228"/>
  </cols>
  <sheetData>
    <row r="1" spans="1:12" s="220" customFormat="1" ht="20.25" x14ac:dyDescent="0.25">
      <c r="A1" s="217"/>
      <c r="B1" s="218" t="s">
        <v>176</v>
      </c>
      <c r="C1" s="219"/>
      <c r="D1" s="219"/>
      <c r="E1" s="218" t="str">
        <f>Deckblatt!B13</f>
        <v>TEK2604026</v>
      </c>
      <c r="F1" s="219"/>
      <c r="G1" s="219"/>
      <c r="H1" s="219"/>
      <c r="I1" s="218"/>
      <c r="J1" s="218"/>
      <c r="K1" s="219"/>
      <c r="L1" s="217"/>
    </row>
    <row r="3" spans="1:12" s="221" customFormat="1" ht="15" x14ac:dyDescent="0.25">
      <c r="B3" s="222" t="s">
        <v>177</v>
      </c>
      <c r="C3" s="222" t="s">
        <v>130</v>
      </c>
      <c r="D3" s="222" t="s">
        <v>54</v>
      </c>
      <c r="E3" s="222" t="s">
        <v>305</v>
      </c>
      <c r="F3" s="223" t="s">
        <v>178</v>
      </c>
      <c r="G3" s="224"/>
      <c r="H3" s="225" t="s">
        <v>179</v>
      </c>
      <c r="I3" s="225"/>
      <c r="J3" s="225"/>
      <c r="K3" s="225"/>
    </row>
    <row r="4" spans="1:12" s="221" customFormat="1" ht="15" x14ac:dyDescent="0.25">
      <c r="B4" s="226"/>
      <c r="C4" s="226"/>
      <c r="D4" s="226"/>
      <c r="E4" s="226"/>
      <c r="F4" s="227" t="s">
        <v>55</v>
      </c>
      <c r="G4" s="227" t="s">
        <v>27</v>
      </c>
      <c r="H4" s="227" t="s">
        <v>29</v>
      </c>
      <c r="I4" s="227" t="s">
        <v>30</v>
      </c>
      <c r="J4" s="227" t="s">
        <v>180</v>
      </c>
      <c r="K4" s="227" t="s">
        <v>181</v>
      </c>
    </row>
    <row r="5" spans="1:12" s="228" customFormat="1" ht="15" x14ac:dyDescent="0.25">
      <c r="B5" s="229">
        <v>1</v>
      </c>
      <c r="C5" s="229" t="s">
        <v>182</v>
      </c>
      <c r="D5" s="230" t="s">
        <v>56</v>
      </c>
      <c r="E5" s="230" t="s">
        <v>183</v>
      </c>
      <c r="F5" s="230" t="s">
        <v>57</v>
      </c>
      <c r="G5" s="230" t="s">
        <v>93</v>
      </c>
      <c r="H5" s="231" t="s">
        <v>184</v>
      </c>
      <c r="I5" s="231" t="s">
        <v>185</v>
      </c>
      <c r="J5" s="231" t="s">
        <v>186</v>
      </c>
      <c r="K5" s="232" t="s">
        <v>187</v>
      </c>
    </row>
    <row r="6" spans="1:12" s="228" customFormat="1" ht="15" x14ac:dyDescent="0.25">
      <c r="B6" s="233"/>
      <c r="C6" s="233"/>
      <c r="D6" s="230" t="s">
        <v>58</v>
      </c>
      <c r="E6" s="230" t="s">
        <v>134</v>
      </c>
      <c r="F6" s="230" t="s">
        <v>59</v>
      </c>
      <c r="G6" s="230" t="s">
        <v>60</v>
      </c>
      <c r="H6" s="231" t="s">
        <v>188</v>
      </c>
      <c r="I6" s="231" t="s">
        <v>189</v>
      </c>
      <c r="J6" s="231" t="s">
        <v>190</v>
      </c>
      <c r="K6" s="232" t="s">
        <v>191</v>
      </c>
    </row>
    <row r="7" spans="1:12" s="228" customFormat="1" ht="15" x14ac:dyDescent="0.25">
      <c r="B7" s="229">
        <v>2</v>
      </c>
      <c r="C7" s="229" t="s">
        <v>192</v>
      </c>
      <c r="D7" s="230" t="s">
        <v>61</v>
      </c>
      <c r="E7" s="230" t="s">
        <v>62</v>
      </c>
      <c r="F7" s="230" t="s">
        <v>63</v>
      </c>
      <c r="G7" s="230" t="s">
        <v>5</v>
      </c>
      <c r="H7" s="231" t="s">
        <v>193</v>
      </c>
      <c r="I7" s="231" t="s">
        <v>194</v>
      </c>
      <c r="J7" s="231" t="s">
        <v>195</v>
      </c>
      <c r="K7" s="232" t="s">
        <v>196</v>
      </c>
    </row>
    <row r="8" spans="1:12" s="228" customFormat="1" ht="15" x14ac:dyDescent="0.25">
      <c r="B8" s="233"/>
      <c r="C8" s="233"/>
      <c r="D8" s="230" t="s">
        <v>64</v>
      </c>
      <c r="E8" s="230" t="s">
        <v>65</v>
      </c>
      <c r="F8" s="230" t="s">
        <v>66</v>
      </c>
      <c r="G8" s="230" t="s">
        <v>67</v>
      </c>
      <c r="H8" s="231" t="s">
        <v>197</v>
      </c>
      <c r="I8" s="231" t="s">
        <v>198</v>
      </c>
      <c r="J8" s="231" t="s">
        <v>199</v>
      </c>
      <c r="K8" s="232" t="s">
        <v>200</v>
      </c>
    </row>
    <row r="9" spans="1:12" s="228" customFormat="1" ht="15" x14ac:dyDescent="0.25">
      <c r="B9" s="233"/>
      <c r="C9" s="233"/>
      <c r="D9" s="230" t="s">
        <v>304</v>
      </c>
      <c r="E9" s="230" t="s">
        <v>306</v>
      </c>
      <c r="F9" s="230" t="s">
        <v>307</v>
      </c>
      <c r="G9" s="230" t="s">
        <v>308</v>
      </c>
      <c r="H9" s="231" t="s">
        <v>193</v>
      </c>
      <c r="I9" s="231" t="s">
        <v>194</v>
      </c>
      <c r="J9" s="231" t="s">
        <v>195</v>
      </c>
      <c r="K9" s="232" t="s">
        <v>196</v>
      </c>
    </row>
    <row r="10" spans="1:12" s="228" customFormat="1" ht="15" x14ac:dyDescent="0.25">
      <c r="B10" s="233"/>
      <c r="C10" s="233"/>
      <c r="D10" s="230" t="s">
        <v>69</v>
      </c>
      <c r="E10" s="230" t="s">
        <v>70</v>
      </c>
      <c r="F10" s="230" t="s">
        <v>71</v>
      </c>
      <c r="G10" s="230" t="s">
        <v>72</v>
      </c>
      <c r="H10" s="231" t="s">
        <v>201</v>
      </c>
      <c r="I10" s="231" t="s">
        <v>202</v>
      </c>
      <c r="J10" s="231" t="s">
        <v>203</v>
      </c>
      <c r="K10" s="232" t="s">
        <v>204</v>
      </c>
    </row>
    <row r="11" spans="1:12" s="228" customFormat="1" ht="15" x14ac:dyDescent="0.25">
      <c r="B11" s="234"/>
      <c r="C11" s="234"/>
      <c r="D11" s="230" t="s">
        <v>140</v>
      </c>
      <c r="E11" s="230" t="s">
        <v>309</v>
      </c>
      <c r="F11" s="230" t="s">
        <v>141</v>
      </c>
      <c r="G11" s="230" t="s">
        <v>142</v>
      </c>
      <c r="H11" s="230" t="s">
        <v>312</v>
      </c>
      <c r="I11" s="230" t="s">
        <v>310</v>
      </c>
      <c r="J11" s="230"/>
      <c r="K11" s="235" t="s">
        <v>311</v>
      </c>
    </row>
    <row r="12" spans="1:12" s="228" customFormat="1" ht="15" x14ac:dyDescent="0.25">
      <c r="B12" s="236">
        <v>3</v>
      </c>
      <c r="C12" s="236" t="s">
        <v>205</v>
      </c>
      <c r="D12" s="230" t="s">
        <v>73</v>
      </c>
      <c r="E12" s="230" t="s">
        <v>74</v>
      </c>
      <c r="F12" s="230" t="s">
        <v>75</v>
      </c>
      <c r="G12" s="230" t="s">
        <v>76</v>
      </c>
      <c r="H12" s="231" t="s">
        <v>206</v>
      </c>
      <c r="I12" s="237" t="s">
        <v>207</v>
      </c>
      <c r="J12" s="237" t="s">
        <v>208</v>
      </c>
      <c r="K12" s="232" t="s">
        <v>209</v>
      </c>
    </row>
    <row r="13" spans="1:12" s="228" customFormat="1" ht="15" x14ac:dyDescent="0.25">
      <c r="B13" s="236"/>
      <c r="C13" s="236"/>
      <c r="D13" s="230" t="s">
        <v>77</v>
      </c>
      <c r="E13" s="230" t="s">
        <v>78</v>
      </c>
      <c r="F13" s="230" t="s">
        <v>79</v>
      </c>
      <c r="G13" s="230" t="s">
        <v>80</v>
      </c>
      <c r="H13" s="231" t="s">
        <v>210</v>
      </c>
      <c r="I13" s="231" t="s">
        <v>211</v>
      </c>
      <c r="J13" s="231" t="s">
        <v>212</v>
      </c>
      <c r="K13" s="232" t="s">
        <v>213</v>
      </c>
    </row>
    <row r="14" spans="1:12" s="228" customFormat="1" ht="15" x14ac:dyDescent="0.25">
      <c r="B14" s="236"/>
      <c r="C14" s="236"/>
      <c r="D14" s="230" t="s">
        <v>81</v>
      </c>
      <c r="E14" s="230" t="s">
        <v>82</v>
      </c>
      <c r="F14" s="230" t="s">
        <v>83</v>
      </c>
      <c r="G14" s="230" t="s">
        <v>84</v>
      </c>
      <c r="H14" s="231" t="s">
        <v>214</v>
      </c>
      <c r="I14" s="231" t="s">
        <v>215</v>
      </c>
      <c r="J14" s="231" t="s">
        <v>216</v>
      </c>
      <c r="K14" s="232" t="s">
        <v>217</v>
      </c>
    </row>
    <row r="15" spans="1:12" s="228" customFormat="1" ht="15" x14ac:dyDescent="0.25">
      <c r="B15" s="236"/>
      <c r="C15" s="236"/>
      <c r="D15" s="230" t="s">
        <v>85</v>
      </c>
      <c r="E15" s="230" t="s">
        <v>86</v>
      </c>
      <c r="F15" s="230" t="s">
        <v>218</v>
      </c>
      <c r="G15" s="230" t="s">
        <v>80</v>
      </c>
      <c r="H15" s="231" t="s">
        <v>210</v>
      </c>
      <c r="I15" s="231" t="s">
        <v>211</v>
      </c>
      <c r="J15" s="231" t="s">
        <v>212</v>
      </c>
      <c r="K15" s="232" t="s">
        <v>213</v>
      </c>
    </row>
    <row r="16" spans="1:12" s="228" customFormat="1" ht="15" x14ac:dyDescent="0.25">
      <c r="B16" s="236"/>
      <c r="C16" s="236"/>
      <c r="D16" s="230" t="s">
        <v>319</v>
      </c>
      <c r="E16" s="238" t="s">
        <v>327</v>
      </c>
      <c r="F16" s="230" t="s">
        <v>334</v>
      </c>
      <c r="G16" s="230" t="s">
        <v>335</v>
      </c>
      <c r="H16" s="231" t="s">
        <v>210</v>
      </c>
      <c r="I16" s="231" t="s">
        <v>211</v>
      </c>
      <c r="J16" s="231" t="s">
        <v>212</v>
      </c>
      <c r="K16" s="232" t="s">
        <v>213</v>
      </c>
    </row>
    <row r="17" spans="2:11" s="228" customFormat="1" ht="15" x14ac:dyDescent="0.25">
      <c r="B17" s="236"/>
      <c r="C17" s="236"/>
      <c r="D17" s="230" t="s">
        <v>320</v>
      </c>
      <c r="E17" s="239" t="s">
        <v>328</v>
      </c>
      <c r="F17" s="230" t="s">
        <v>346</v>
      </c>
      <c r="G17" s="230" t="s">
        <v>336</v>
      </c>
      <c r="H17" s="231" t="s">
        <v>210</v>
      </c>
      <c r="I17" s="231" t="s">
        <v>211</v>
      </c>
      <c r="J17" s="231" t="s">
        <v>212</v>
      </c>
      <c r="K17" s="232" t="s">
        <v>213</v>
      </c>
    </row>
    <row r="18" spans="2:11" s="228" customFormat="1" ht="15" x14ac:dyDescent="0.25">
      <c r="B18" s="236"/>
      <c r="C18" s="236"/>
      <c r="D18" s="230" t="s">
        <v>321</v>
      </c>
      <c r="E18" s="238" t="s">
        <v>329</v>
      </c>
      <c r="F18" s="230" t="s">
        <v>345</v>
      </c>
      <c r="G18" s="230" t="s">
        <v>337</v>
      </c>
      <c r="H18" s="231" t="s">
        <v>210</v>
      </c>
      <c r="I18" s="231" t="s">
        <v>211</v>
      </c>
      <c r="J18" s="231" t="s">
        <v>212</v>
      </c>
      <c r="K18" s="232" t="s">
        <v>213</v>
      </c>
    </row>
    <row r="19" spans="2:11" s="228" customFormat="1" ht="15" x14ac:dyDescent="0.25">
      <c r="B19" s="236"/>
      <c r="C19" s="236"/>
      <c r="D19" s="230" t="s">
        <v>322</v>
      </c>
      <c r="E19" s="239" t="s">
        <v>330</v>
      </c>
      <c r="F19" s="230" t="s">
        <v>344</v>
      </c>
      <c r="G19" s="230" t="s">
        <v>338</v>
      </c>
      <c r="H19" s="231" t="s">
        <v>210</v>
      </c>
      <c r="I19" s="231" t="s">
        <v>211</v>
      </c>
      <c r="J19" s="231" t="s">
        <v>212</v>
      </c>
      <c r="K19" s="232" t="s">
        <v>213</v>
      </c>
    </row>
    <row r="20" spans="2:11" s="228" customFormat="1" ht="15" x14ac:dyDescent="0.25">
      <c r="B20" s="236"/>
      <c r="C20" s="236"/>
      <c r="D20" s="230" t="s">
        <v>323</v>
      </c>
      <c r="E20" s="238" t="s">
        <v>331</v>
      </c>
      <c r="F20" s="230" t="s">
        <v>343</v>
      </c>
      <c r="G20" s="230" t="s">
        <v>97</v>
      </c>
      <c r="H20" s="231" t="s">
        <v>210</v>
      </c>
      <c r="I20" s="231" t="s">
        <v>211</v>
      </c>
      <c r="J20" s="231" t="s">
        <v>212</v>
      </c>
      <c r="K20" s="232" t="s">
        <v>213</v>
      </c>
    </row>
    <row r="21" spans="2:11" s="228" customFormat="1" ht="15" x14ac:dyDescent="0.25">
      <c r="B21" s="236"/>
      <c r="C21" s="236"/>
      <c r="D21" s="230" t="s">
        <v>324</v>
      </c>
      <c r="E21" s="238" t="s">
        <v>332</v>
      </c>
      <c r="F21" s="230" t="s">
        <v>343</v>
      </c>
      <c r="G21" s="230" t="s">
        <v>97</v>
      </c>
      <c r="H21" s="231" t="s">
        <v>210</v>
      </c>
      <c r="I21" s="231" t="s">
        <v>211</v>
      </c>
      <c r="J21" s="231" t="s">
        <v>212</v>
      </c>
      <c r="K21" s="232" t="s">
        <v>213</v>
      </c>
    </row>
    <row r="22" spans="2:11" s="228" customFormat="1" ht="15" customHeight="1" x14ac:dyDescent="0.25">
      <c r="B22" s="236"/>
      <c r="C22" s="236"/>
      <c r="D22" s="230" t="s">
        <v>325</v>
      </c>
      <c r="E22" s="239" t="s">
        <v>349</v>
      </c>
      <c r="F22" s="230" t="s">
        <v>342</v>
      </c>
      <c r="G22" s="230" t="s">
        <v>339</v>
      </c>
      <c r="H22" s="231" t="s">
        <v>210</v>
      </c>
      <c r="I22" s="231" t="s">
        <v>211</v>
      </c>
      <c r="J22" s="231" t="s">
        <v>212</v>
      </c>
      <c r="K22" s="232" t="s">
        <v>213</v>
      </c>
    </row>
    <row r="23" spans="2:11" s="228" customFormat="1" ht="15" x14ac:dyDescent="0.25">
      <c r="B23" s="236"/>
      <c r="C23" s="236"/>
      <c r="D23" s="230" t="s">
        <v>326</v>
      </c>
      <c r="E23" s="238" t="s">
        <v>333</v>
      </c>
      <c r="F23" s="230" t="s">
        <v>341</v>
      </c>
      <c r="G23" s="230" t="s">
        <v>340</v>
      </c>
      <c r="H23" s="231" t="s">
        <v>210</v>
      </c>
      <c r="I23" s="231" t="s">
        <v>211</v>
      </c>
      <c r="J23" s="231" t="s">
        <v>212</v>
      </c>
      <c r="K23" s="232" t="s">
        <v>213</v>
      </c>
    </row>
    <row r="24" spans="2:11" s="228" customFormat="1" ht="15" x14ac:dyDescent="0.25">
      <c r="B24" s="236"/>
      <c r="C24" s="236"/>
      <c r="D24" s="230" t="s">
        <v>87</v>
      </c>
      <c r="E24" s="230" t="s">
        <v>88</v>
      </c>
      <c r="F24" s="230" t="s">
        <v>89</v>
      </c>
      <c r="G24" s="230" t="s">
        <v>90</v>
      </c>
      <c r="H24" s="231" t="s">
        <v>206</v>
      </c>
      <c r="I24" s="237" t="s">
        <v>207</v>
      </c>
      <c r="J24" s="237" t="s">
        <v>208</v>
      </c>
      <c r="K24" s="232" t="s">
        <v>209</v>
      </c>
    </row>
    <row r="25" spans="2:11" s="228" customFormat="1" ht="15" hidden="1" x14ac:dyDescent="0.25">
      <c r="B25" s="240">
        <v>4</v>
      </c>
      <c r="C25" s="241" t="s">
        <v>219</v>
      </c>
      <c r="D25" s="230" t="s">
        <v>145</v>
      </c>
      <c r="E25" s="242" t="s">
        <v>126</v>
      </c>
      <c r="F25" s="242" t="s">
        <v>127</v>
      </c>
      <c r="G25" s="242" t="s">
        <v>5</v>
      </c>
      <c r="H25" s="242" t="s">
        <v>220</v>
      </c>
      <c r="I25" s="242" t="s">
        <v>221</v>
      </c>
      <c r="J25" s="242" t="s">
        <v>222</v>
      </c>
      <c r="K25" s="232" t="s">
        <v>223</v>
      </c>
    </row>
    <row r="26" spans="2:11" s="228" customFormat="1" ht="15" hidden="1" x14ac:dyDescent="0.25">
      <c r="B26" s="240"/>
      <c r="C26" s="241"/>
      <c r="D26" s="230" t="s">
        <v>146</v>
      </c>
      <c r="E26" s="242" t="s">
        <v>123</v>
      </c>
      <c r="F26" s="242" t="s">
        <v>124</v>
      </c>
      <c r="G26" s="242" t="s">
        <v>125</v>
      </c>
      <c r="H26" s="242" t="s">
        <v>224</v>
      </c>
      <c r="I26" s="242" t="s">
        <v>225</v>
      </c>
      <c r="J26" s="242" t="s">
        <v>226</v>
      </c>
      <c r="K26" s="232" t="s">
        <v>227</v>
      </c>
    </row>
    <row r="27" spans="2:11" s="228" customFormat="1" ht="15" hidden="1" x14ac:dyDescent="0.25">
      <c r="B27" s="240"/>
      <c r="C27" s="241"/>
      <c r="D27" s="230" t="s">
        <v>147</v>
      </c>
      <c r="E27" s="242" t="s">
        <v>117</v>
      </c>
      <c r="F27" s="242" t="s">
        <v>228</v>
      </c>
      <c r="G27" s="242" t="s">
        <v>68</v>
      </c>
      <c r="H27" s="242" t="s">
        <v>224</v>
      </c>
      <c r="I27" s="242" t="s">
        <v>229</v>
      </c>
      <c r="J27" s="242" t="s">
        <v>230</v>
      </c>
      <c r="K27" s="232" t="s">
        <v>227</v>
      </c>
    </row>
    <row r="28" spans="2:11" s="228" customFormat="1" ht="15" hidden="1" x14ac:dyDescent="0.25">
      <c r="B28" s="240"/>
      <c r="C28" s="241"/>
      <c r="D28" s="230" t="s">
        <v>148</v>
      </c>
      <c r="E28" s="242" t="s">
        <v>111</v>
      </c>
      <c r="F28" s="242" t="s">
        <v>112</v>
      </c>
      <c r="G28" s="242" t="s">
        <v>113</v>
      </c>
      <c r="H28" s="242" t="s">
        <v>231</v>
      </c>
      <c r="I28" s="242" t="s">
        <v>232</v>
      </c>
      <c r="J28" s="242" t="s">
        <v>233</v>
      </c>
      <c r="K28" s="232" t="s">
        <v>234</v>
      </c>
    </row>
    <row r="29" spans="2:11" s="228" customFormat="1" ht="15" hidden="1" x14ac:dyDescent="0.25">
      <c r="B29" s="240"/>
      <c r="C29" s="241"/>
      <c r="D29" s="230" t="s">
        <v>149</v>
      </c>
      <c r="E29" s="242" t="s">
        <v>120</v>
      </c>
      <c r="F29" s="242" t="s">
        <v>121</v>
      </c>
      <c r="G29" s="242" t="s">
        <v>122</v>
      </c>
      <c r="H29" s="242" t="s">
        <v>235</v>
      </c>
      <c r="I29" s="242" t="s">
        <v>236</v>
      </c>
      <c r="J29" s="242" t="s">
        <v>237</v>
      </c>
      <c r="K29" s="232" t="s">
        <v>238</v>
      </c>
    </row>
    <row r="30" spans="2:11" s="228" customFormat="1" ht="15" hidden="1" x14ac:dyDescent="0.25">
      <c r="B30" s="240"/>
      <c r="C30" s="241"/>
      <c r="D30" s="230" t="s">
        <v>150</v>
      </c>
      <c r="E30" s="242" t="s">
        <v>239</v>
      </c>
      <c r="F30" s="242" t="s">
        <v>105</v>
      </c>
      <c r="G30" s="242" t="s">
        <v>106</v>
      </c>
      <c r="H30" s="242" t="s">
        <v>240</v>
      </c>
      <c r="I30" s="242" t="s">
        <v>241</v>
      </c>
      <c r="J30" s="242" t="s">
        <v>242</v>
      </c>
      <c r="K30" s="232" t="s">
        <v>243</v>
      </c>
    </row>
    <row r="31" spans="2:11" s="228" customFormat="1" ht="15" hidden="1" x14ac:dyDescent="0.25">
      <c r="B31" s="240"/>
      <c r="C31" s="241"/>
      <c r="D31" s="230" t="s">
        <v>151</v>
      </c>
      <c r="E31" s="242" t="s">
        <v>244</v>
      </c>
      <c r="F31" s="242" t="s">
        <v>245</v>
      </c>
      <c r="G31" s="242" t="s">
        <v>72</v>
      </c>
      <c r="H31" s="242" t="s">
        <v>240</v>
      </c>
      <c r="I31" s="242" t="s">
        <v>246</v>
      </c>
      <c r="J31" s="242" t="s">
        <v>247</v>
      </c>
      <c r="K31" s="232" t="s">
        <v>243</v>
      </c>
    </row>
    <row r="32" spans="2:11" s="228" customFormat="1" ht="15" hidden="1" x14ac:dyDescent="0.25">
      <c r="B32" s="240"/>
      <c r="C32" s="241"/>
      <c r="D32" s="230" t="s">
        <v>152</v>
      </c>
      <c r="E32" s="242" t="s">
        <v>114</v>
      </c>
      <c r="F32" s="242" t="s">
        <v>115</v>
      </c>
      <c r="G32" s="242" t="s">
        <v>116</v>
      </c>
      <c r="H32" s="242" t="s">
        <v>248</v>
      </c>
      <c r="I32" s="242" t="s">
        <v>249</v>
      </c>
      <c r="J32" s="242" t="s">
        <v>250</v>
      </c>
      <c r="K32" s="232" t="s">
        <v>251</v>
      </c>
    </row>
    <row r="33" spans="2:11" s="228" customFormat="1" ht="15" hidden="1" x14ac:dyDescent="0.25">
      <c r="B33" s="240"/>
      <c r="C33" s="241"/>
      <c r="D33" s="230" t="s">
        <v>153</v>
      </c>
      <c r="E33" s="242" t="s">
        <v>118</v>
      </c>
      <c r="F33" s="242" t="s">
        <v>252</v>
      </c>
      <c r="G33" s="242" t="s">
        <v>119</v>
      </c>
      <c r="H33" s="242" t="s">
        <v>253</v>
      </c>
      <c r="I33" s="242" t="s">
        <v>254</v>
      </c>
      <c r="J33" s="242" t="s">
        <v>255</v>
      </c>
      <c r="K33" s="232" t="s">
        <v>256</v>
      </c>
    </row>
    <row r="34" spans="2:11" s="228" customFormat="1" ht="15" hidden="1" x14ac:dyDescent="0.25">
      <c r="B34" s="240"/>
      <c r="C34" s="241"/>
      <c r="D34" s="230" t="s">
        <v>154</v>
      </c>
      <c r="E34" s="242" t="s">
        <v>257</v>
      </c>
      <c r="F34" s="242" t="s">
        <v>79</v>
      </c>
      <c r="G34" s="242" t="s">
        <v>80</v>
      </c>
      <c r="H34" s="242" t="s">
        <v>258</v>
      </c>
      <c r="I34" s="242" t="s">
        <v>259</v>
      </c>
      <c r="J34" s="242" t="s">
        <v>260</v>
      </c>
      <c r="K34" s="232" t="s">
        <v>261</v>
      </c>
    </row>
    <row r="35" spans="2:11" s="228" customFormat="1" ht="15" hidden="1" x14ac:dyDescent="0.25">
      <c r="B35" s="240"/>
      <c r="C35" s="241"/>
      <c r="D35" s="230" t="s">
        <v>155</v>
      </c>
      <c r="E35" s="242" t="s">
        <v>128</v>
      </c>
      <c r="F35" s="242" t="s">
        <v>129</v>
      </c>
      <c r="G35" s="242" t="s">
        <v>93</v>
      </c>
      <c r="H35" s="242" t="s">
        <v>262</v>
      </c>
      <c r="I35" s="242" t="s">
        <v>263</v>
      </c>
      <c r="J35" s="242" t="s">
        <v>264</v>
      </c>
      <c r="K35" s="232" t="s">
        <v>265</v>
      </c>
    </row>
    <row r="36" spans="2:11" s="228" customFormat="1" ht="15" hidden="1" x14ac:dyDescent="0.25">
      <c r="B36" s="240"/>
      <c r="C36" s="241"/>
      <c r="D36" s="230" t="s">
        <v>156</v>
      </c>
      <c r="E36" s="242" t="s">
        <v>91</v>
      </c>
      <c r="F36" s="242" t="s">
        <v>92</v>
      </c>
      <c r="G36" s="242" t="s">
        <v>93</v>
      </c>
      <c r="H36" s="243" t="s">
        <v>266</v>
      </c>
      <c r="I36" s="242" t="s">
        <v>267</v>
      </c>
      <c r="J36" s="242" t="s">
        <v>268</v>
      </c>
      <c r="K36" s="232" t="s">
        <v>269</v>
      </c>
    </row>
    <row r="37" spans="2:11" s="228" customFormat="1" ht="15" hidden="1" x14ac:dyDescent="0.25">
      <c r="B37" s="240"/>
      <c r="C37" s="241"/>
      <c r="D37" s="230" t="s">
        <v>102</v>
      </c>
      <c r="E37" s="242" t="s">
        <v>103</v>
      </c>
      <c r="F37" s="242" t="s">
        <v>104</v>
      </c>
      <c r="G37" s="242" t="s">
        <v>90</v>
      </c>
      <c r="H37" s="244" t="s">
        <v>253</v>
      </c>
      <c r="I37" s="244" t="s">
        <v>270</v>
      </c>
      <c r="J37" s="244" t="s">
        <v>271</v>
      </c>
      <c r="K37" s="245" t="s">
        <v>272</v>
      </c>
    </row>
    <row r="38" spans="2:11" s="228" customFormat="1" ht="15" hidden="1" x14ac:dyDescent="0.25">
      <c r="B38" s="240"/>
      <c r="C38" s="241"/>
      <c r="D38" s="230" t="s">
        <v>94</v>
      </c>
      <c r="E38" s="242" t="s">
        <v>95</v>
      </c>
      <c r="F38" s="242" t="s">
        <v>96</v>
      </c>
      <c r="G38" s="242" t="s">
        <v>97</v>
      </c>
      <c r="H38" s="242" t="s">
        <v>258</v>
      </c>
      <c r="I38" s="242" t="s">
        <v>273</v>
      </c>
      <c r="J38" s="242" t="s">
        <v>274</v>
      </c>
      <c r="K38" s="232" t="s">
        <v>261</v>
      </c>
    </row>
    <row r="39" spans="2:11" s="228" customFormat="1" ht="15" hidden="1" x14ac:dyDescent="0.25">
      <c r="B39" s="240"/>
      <c r="C39" s="241"/>
      <c r="D39" s="230" t="s">
        <v>107</v>
      </c>
      <c r="E39" s="242" t="s">
        <v>108</v>
      </c>
      <c r="F39" s="242" t="s">
        <v>109</v>
      </c>
      <c r="G39" s="242" t="s">
        <v>110</v>
      </c>
      <c r="H39" s="242" t="s">
        <v>275</v>
      </c>
      <c r="I39" s="242" t="s">
        <v>276</v>
      </c>
      <c r="J39" s="242" t="s">
        <v>277</v>
      </c>
      <c r="K39" s="232" t="s">
        <v>278</v>
      </c>
    </row>
    <row r="40" spans="2:11" s="228" customFormat="1" ht="15" hidden="1" x14ac:dyDescent="0.25">
      <c r="B40" s="240"/>
      <c r="C40" s="241"/>
      <c r="D40" s="230" t="s">
        <v>98</v>
      </c>
      <c r="E40" s="242" t="s">
        <v>99</v>
      </c>
      <c r="F40" s="242" t="s">
        <v>100</v>
      </c>
      <c r="G40" s="242" t="s">
        <v>101</v>
      </c>
      <c r="H40" s="242" t="s">
        <v>279</v>
      </c>
      <c r="I40" s="242" t="s">
        <v>280</v>
      </c>
      <c r="J40" s="242" t="s">
        <v>281</v>
      </c>
      <c r="K40" s="232" t="s">
        <v>282</v>
      </c>
    </row>
    <row r="41" spans="2:11" s="228" customFormat="1" ht="15" hidden="1" x14ac:dyDescent="0.25">
      <c r="B41" s="240"/>
      <c r="C41" s="241"/>
      <c r="D41" s="230" t="s">
        <v>157</v>
      </c>
      <c r="E41" s="242" t="s">
        <v>158</v>
      </c>
      <c r="F41" s="242" t="s">
        <v>124</v>
      </c>
      <c r="G41" s="242" t="s">
        <v>125</v>
      </c>
      <c r="H41" s="242" t="s">
        <v>224</v>
      </c>
      <c r="I41" s="242" t="s">
        <v>225</v>
      </c>
      <c r="J41" s="242" t="s">
        <v>226</v>
      </c>
      <c r="K41" s="232" t="s">
        <v>227</v>
      </c>
    </row>
    <row r="42" spans="2:11" s="228" customFormat="1" ht="15" hidden="1" x14ac:dyDescent="0.25">
      <c r="B42" s="240"/>
      <c r="C42" s="241"/>
      <c r="D42" s="230" t="s">
        <v>159</v>
      </c>
      <c r="E42" s="242" t="s">
        <v>160</v>
      </c>
      <c r="F42" s="242" t="s">
        <v>109</v>
      </c>
      <c r="G42" s="242" t="s">
        <v>110</v>
      </c>
      <c r="H42" s="242" t="s">
        <v>275</v>
      </c>
      <c r="I42" s="242" t="s">
        <v>276</v>
      </c>
      <c r="J42" s="242" t="s">
        <v>277</v>
      </c>
      <c r="K42" s="232" t="s">
        <v>278</v>
      </c>
    </row>
    <row r="43" spans="2:11" s="228" customFormat="1" ht="15" hidden="1" x14ac:dyDescent="0.25">
      <c r="B43" s="240"/>
      <c r="C43" s="241"/>
      <c r="D43" s="230" t="s">
        <v>283</v>
      </c>
      <c r="E43" s="242" t="s">
        <v>284</v>
      </c>
      <c r="F43" s="230" t="s">
        <v>89</v>
      </c>
      <c r="G43" s="230" t="s">
        <v>90</v>
      </c>
      <c r="H43" s="242" t="s">
        <v>285</v>
      </c>
      <c r="I43" s="242" t="s">
        <v>286</v>
      </c>
      <c r="J43" s="242"/>
      <c r="K43" s="232" t="s">
        <v>287</v>
      </c>
    </row>
    <row r="44" spans="2:11" s="228" customFormat="1" ht="15" hidden="1" x14ac:dyDescent="0.25">
      <c r="B44" s="240"/>
      <c r="C44" s="241"/>
      <c r="D44" s="230" t="s">
        <v>161</v>
      </c>
      <c r="E44" s="242" t="s">
        <v>288</v>
      </c>
      <c r="F44" s="243" t="s">
        <v>218</v>
      </c>
      <c r="G44" s="243" t="s">
        <v>289</v>
      </c>
      <c r="H44" s="242" t="s">
        <v>290</v>
      </c>
      <c r="I44" s="242" t="s">
        <v>291</v>
      </c>
      <c r="J44" s="242" t="s">
        <v>292</v>
      </c>
      <c r="K44" s="232" t="s">
        <v>293</v>
      </c>
    </row>
    <row r="45" spans="2:11" s="228" customFormat="1" ht="15" hidden="1" x14ac:dyDescent="0.25">
      <c r="B45" s="240"/>
      <c r="C45" s="241"/>
      <c r="D45" s="230" t="s">
        <v>162</v>
      </c>
      <c r="E45" s="242" t="s">
        <v>163</v>
      </c>
      <c r="F45" s="242" t="s">
        <v>228</v>
      </c>
      <c r="G45" s="242" t="s">
        <v>68</v>
      </c>
      <c r="H45" s="242" t="s">
        <v>224</v>
      </c>
      <c r="I45" s="242" t="s">
        <v>229</v>
      </c>
      <c r="J45" s="242" t="s">
        <v>230</v>
      </c>
      <c r="K45" s="232" t="s">
        <v>227</v>
      </c>
    </row>
    <row r="46" spans="2:11" s="228" customFormat="1" ht="15" hidden="1" x14ac:dyDescent="0.25">
      <c r="B46" s="240"/>
      <c r="C46" s="241"/>
      <c r="D46" s="230" t="s">
        <v>138</v>
      </c>
      <c r="E46" s="242" t="s">
        <v>139</v>
      </c>
      <c r="F46" s="242" t="s">
        <v>294</v>
      </c>
      <c r="G46" s="242" t="s">
        <v>60</v>
      </c>
      <c r="H46" s="242" t="s">
        <v>235</v>
      </c>
      <c r="I46" s="242" t="s">
        <v>295</v>
      </c>
      <c r="J46" s="242" t="s">
        <v>296</v>
      </c>
      <c r="K46" s="232" t="s">
        <v>238</v>
      </c>
    </row>
    <row r="47" spans="2:11" s="228" customFormat="1" ht="15" hidden="1" x14ac:dyDescent="0.25">
      <c r="B47" s="240"/>
      <c r="C47" s="241"/>
      <c r="D47" s="230" t="s">
        <v>135</v>
      </c>
      <c r="E47" s="242" t="s">
        <v>136</v>
      </c>
      <c r="F47" s="242" t="s">
        <v>297</v>
      </c>
      <c r="G47" s="242" t="s">
        <v>137</v>
      </c>
      <c r="H47" s="243" t="s">
        <v>298</v>
      </c>
      <c r="I47" s="242" t="s">
        <v>299</v>
      </c>
      <c r="J47" s="242" t="s">
        <v>300</v>
      </c>
      <c r="K47" s="232" t="s">
        <v>301</v>
      </c>
    </row>
    <row r="48" spans="2:11" s="228" customFormat="1" ht="15" hidden="1" x14ac:dyDescent="0.25">
      <c r="B48" s="240"/>
      <c r="C48" s="241"/>
      <c r="D48" s="246"/>
      <c r="E48" s="242" t="s">
        <v>302</v>
      </c>
      <c r="F48" s="247" t="s">
        <v>303</v>
      </c>
      <c r="G48" s="247"/>
      <c r="H48" s="247"/>
      <c r="I48" s="247"/>
      <c r="J48" s="247"/>
      <c r="K48" s="247"/>
    </row>
    <row r="49" spans="2:11" s="228" customFormat="1" ht="15" x14ac:dyDescent="0.25">
      <c r="B49" s="230">
        <v>4</v>
      </c>
      <c r="C49" s="230" t="s">
        <v>313</v>
      </c>
      <c r="D49" s="230" t="s">
        <v>140</v>
      </c>
      <c r="E49" s="230" t="s">
        <v>309</v>
      </c>
      <c r="F49" s="230" t="s">
        <v>314</v>
      </c>
      <c r="G49" s="230" t="s">
        <v>315</v>
      </c>
      <c r="H49" s="230" t="s">
        <v>312</v>
      </c>
      <c r="I49" s="230" t="s">
        <v>310</v>
      </c>
      <c r="J49" s="230"/>
      <c r="K49" s="235" t="s">
        <v>311</v>
      </c>
    </row>
  </sheetData>
  <sheetProtection algorithmName="SHA-512" hashValue="0fpqsa0tAZO4WivWLAxDDPouORHaPhIc59U4MFBOfiBhRU+Seof9w+gRoDAIiDqxQPXHwFWQZ4UBIdc3KQ+NHQ==" saltValue="ym4phjuXs4L1pGGWjXr0Ng==" spinCount="100000" sheet="1" objects="1" scenarios="1"/>
  <mergeCells count="15">
    <mergeCell ref="H3:K3"/>
    <mergeCell ref="B3:B4"/>
    <mergeCell ref="C3:C4"/>
    <mergeCell ref="D3:D4"/>
    <mergeCell ref="E3:E4"/>
    <mergeCell ref="F3:G3"/>
    <mergeCell ref="B25:B48"/>
    <mergeCell ref="C25:C48"/>
    <mergeCell ref="F48:K48"/>
    <mergeCell ref="B5:B6"/>
    <mergeCell ref="C5:C6"/>
    <mergeCell ref="B7:B11"/>
    <mergeCell ref="C7:C11"/>
    <mergeCell ref="B12:B24"/>
    <mergeCell ref="C12:C24"/>
  </mergeCells>
  <phoneticPr fontId="35" type="noConversion"/>
  <hyperlinks>
    <hyperlink ref="K5" r:id="rId1" xr:uid="{6EF35590-83D0-43D5-9035-8465A175E92D}"/>
    <hyperlink ref="K6" r:id="rId2" display="mailto:Sebastian.kemmer@vivantes.de" xr:uid="{3DFC054C-07B2-4238-9569-10D07B2F54CC}"/>
    <hyperlink ref="K8" r:id="rId3" xr:uid="{6F79ADC0-D34A-4FA7-A43F-D251F2958342}"/>
    <hyperlink ref="K10" r:id="rId4" display="mailto:rene.strache@vivantes.de" xr:uid="{8C2990C4-BB9F-48C3-976C-167F203B7506}"/>
    <hyperlink ref="K12" r:id="rId5" display="mailto:nicolai.vandebergh@vivantes.de" xr:uid="{4CABD8E0-7821-4D3F-97A8-DAC0CF1B21CE}"/>
    <hyperlink ref="K24" r:id="rId6" display="mailto:nicolai.vandebergh@vivantes.de" xr:uid="{65FF92D1-D523-4F6F-A53C-8B019DE03769}"/>
    <hyperlink ref="K7" r:id="rId7" xr:uid="{75827E22-867A-44B8-AB8B-542419E9BC85}"/>
    <hyperlink ref="K25" r:id="rId8" display="mailto:marion.voigt@vivantes.de" xr:uid="{50386792-F6A4-4C8F-8200-29C3243B6F1A}"/>
    <hyperlink ref="K26" r:id="rId9" display="mailto:heike.sporkhorst@vivantes.de" xr:uid="{650BBB85-F5E1-46A9-8F70-E508EBC1410A}"/>
    <hyperlink ref="K27" r:id="rId10" display="mailto:heike.sporkhorst@vivantes.de" xr:uid="{B721E8B9-4037-4F0D-A57A-FB11FE94B88F}"/>
    <hyperlink ref="K29" r:id="rId11" display="mailto:antje.stschepin-lohfing@vivantes.de" xr:uid="{81B46E44-95FA-4537-A21D-AE948D45FB12}"/>
    <hyperlink ref="K30" r:id="rId12" display="mailto:hans-juergen.duske@vivantes.de" xr:uid="{1C9F06D7-4412-48E4-8D1B-71C1FB39713B}"/>
    <hyperlink ref="K31" r:id="rId13" display="mailto:hans-juergen.duske@vivantes.de" xr:uid="{2FE91B85-EEAA-4B83-B4ED-646902EE1C74}"/>
    <hyperlink ref="K32" r:id="rId14" xr:uid="{392BB455-BD09-4ACD-8648-768AC9E9C1C9}"/>
    <hyperlink ref="K33" r:id="rId15" display="mailto:zinka.malkwitz@vivantes.de" xr:uid="{97A168E7-C8B4-4711-923C-5A8550A67973}"/>
    <hyperlink ref="K34" r:id="rId16" display="mailto:torsten.pestner@vivantes.de" xr:uid="{99D3F0F6-9C47-43E0-A2E1-2EFEF49C4D8E}"/>
    <hyperlink ref="K38" r:id="rId17" display="mailto:torsten.pestner@vivantes.de" xr:uid="{821825C1-D3A2-4C94-BEBB-3BAE5D66DC8F}"/>
    <hyperlink ref="K39" r:id="rId18" display="mailto:sandra.ebner@vivantes.de" xr:uid="{3D11364B-67C2-4C56-BE45-26E9D38E2856}"/>
    <hyperlink ref="K40" r:id="rId19" display="mailto:corinna.wiesner-andersch@vivantes.de" xr:uid="{88F10041-1B72-437D-8977-6BE91A0DEE17}"/>
    <hyperlink ref="K41" r:id="rId20" display="mailto:heike.sporkhorst@vivantes.de" xr:uid="{E34DCFF9-AF17-463B-8876-94A41B7696FD}"/>
    <hyperlink ref="K42" r:id="rId21" display="mailto:sandra.ebner@vivantes.de" xr:uid="{A67BA396-D610-4890-964A-6156CB57770A}"/>
    <hyperlink ref="K44" r:id="rId22" display="mailto:judith.hanisch@vivantes.de" xr:uid="{31D6E964-F971-4E0C-BA81-B4F90B9B3574}"/>
    <hyperlink ref="K45" r:id="rId23" display="mailto:heike.sporkhorst@vivantes.de" xr:uid="{3918BF7C-D470-4BBC-A90E-9EF9ADB6409B}"/>
    <hyperlink ref="K46" r:id="rId24" display="mailto:antje.stschepin-lohfing@vivantes.de" xr:uid="{A1F2E1C8-27D5-4086-A50D-FFFCCC84A093}"/>
    <hyperlink ref="K47" r:id="rId25" display="mailto:maria.galster@vivantes.de" xr:uid="{224DC258-A508-430C-8B94-AB437204788B}"/>
    <hyperlink ref="K14" r:id="rId26" xr:uid="{427BE52C-6EAF-4415-A0CF-5073970F90AA}"/>
    <hyperlink ref="K37" r:id="rId27" xr:uid="{F8CE6FFD-7700-4B7D-B1C1-E27A1276E019}"/>
    <hyperlink ref="K43" r:id="rId28" xr:uid="{0C4649EA-B907-4206-A932-C23C0A3C5D5B}"/>
    <hyperlink ref="K9" r:id="rId29" xr:uid="{A622652D-BC7B-49AA-84C8-6B2112655A9F}"/>
    <hyperlink ref="K13" r:id="rId30" xr:uid="{BDE0D5EB-F960-4C53-BE43-4718EA777069}"/>
    <hyperlink ref="K15" r:id="rId31" xr:uid="{F6F61FF0-71AA-4575-9B7F-58C0882B1BB3}"/>
    <hyperlink ref="K49" r:id="rId32" xr:uid="{F4479334-5461-494D-9762-C9E61EE5DADE}"/>
    <hyperlink ref="K11" r:id="rId33" xr:uid="{B5DF2CA1-61B6-4240-BA3A-8E66EF7897B4}"/>
    <hyperlink ref="K16" r:id="rId34" xr:uid="{020F9321-C032-4BD2-9CA1-08035FA1A7AA}"/>
    <hyperlink ref="K17" r:id="rId35" xr:uid="{15842E37-CF83-4076-B047-BE9DC64C40A0}"/>
    <hyperlink ref="K18" r:id="rId36" xr:uid="{222F85C1-6628-47E9-990D-60497FD4C526}"/>
    <hyperlink ref="K19" r:id="rId37" xr:uid="{8B3BF860-F48C-4741-BB06-B5B80884A2CF}"/>
    <hyperlink ref="K20" r:id="rId38" xr:uid="{553ED5C4-5E5C-4CAF-BF15-C391C5EC8E94}"/>
    <hyperlink ref="K21" r:id="rId39" xr:uid="{817E3300-12D7-45F3-A0CF-72977BDCB644}"/>
    <hyperlink ref="K22" r:id="rId40" xr:uid="{6FE36ED0-BC48-4C02-A9E3-EDDD9904E8D7}"/>
    <hyperlink ref="K23" r:id="rId41" xr:uid="{E6A50EBC-E57A-4B43-AD46-41756FE26E1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7</vt:i4>
      </vt:variant>
    </vt:vector>
  </HeadingPairs>
  <TitlesOfParts>
    <vt:vector size="12" baseType="lpstr">
      <vt:lpstr>Deckblatt</vt:lpstr>
      <vt:lpstr>Preisspiegel</vt:lpstr>
      <vt:lpstr>Epk SVS</vt:lpstr>
      <vt:lpstr>Epk Aufschläge</vt:lpstr>
      <vt:lpstr>Standortübersicht</vt:lpstr>
      <vt:lpstr>Deckblatt!Druckbereich</vt:lpstr>
      <vt:lpstr>'Epk Aufschläge'!Druckbereich</vt:lpstr>
      <vt:lpstr>'Epk SVS'!Druckbereich</vt:lpstr>
      <vt:lpstr>Preisspiegel!Druckbereich</vt:lpstr>
      <vt:lpstr>'Epk Aufschläge'!Drucktitel</vt:lpstr>
      <vt:lpstr>'Epk SVS'!Drucktitel</vt:lpstr>
      <vt:lpstr>Preisspiegel!Drucktitel</vt:lpstr>
    </vt:vector>
  </TitlesOfParts>
  <Company>Vivantes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Knaack, Hella</dc:creator>
  <cp:lastModifiedBy>Hübner, Saskia Yvonne</cp:lastModifiedBy>
  <cp:lastPrinted>2021-02-10T16:03:04Z</cp:lastPrinted>
  <dcterms:created xsi:type="dcterms:W3CDTF">2019-04-24T09:54:44Z</dcterms:created>
  <dcterms:modified xsi:type="dcterms:W3CDTF">2026-10-08T09:19:37Z</dcterms:modified>
</cp:coreProperties>
</file>