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Druckerei/01 BMS Dok/"/>
    </mc:Choice>
  </mc:AlternateContent>
  <xr:revisionPtr revIDLastSave="286" documentId="13_ncr:1_{7F382E22-73FF-4302-A9CF-36C4ACF30386}" xr6:coauthVersionLast="47" xr6:coauthVersionMax="47" xr10:uidLastSave="{958FCE98-0A03-4CEA-968A-96615105E484}"/>
  <bookViews>
    <workbookView xWindow="-23148" yWindow="-108" windowWidth="23256" windowHeight="12456" activeTab="1" xr2:uid="{00000000-000D-0000-FFFF-FFFF00000000}"/>
  </bookViews>
  <sheets>
    <sheet name="Los 1 - Magazin" sheetId="5" r:id="rId1"/>
    <sheet name="Los 2 - BayTM" sheetId="6" r:id="rId2"/>
  </sheets>
  <definedNames>
    <definedName name="_xlnm.Print_Area" localSheetId="0">'Los 1 - Magazin'!$A$2:$G$18</definedName>
    <definedName name="_xlnm.Print_Area" localSheetId="1">'Los 2 - BayTM'!$A$2:$G$15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5" l="1"/>
  <c r="F11" i="6"/>
  <c r="F12" i="6"/>
  <c r="E8" i="6"/>
  <c r="F8" i="6" s="1"/>
  <c r="E5" i="6"/>
  <c r="F5" i="6" s="1"/>
  <c r="E6" i="6"/>
  <c r="F6" i="6" s="1"/>
  <c r="F10" i="6"/>
  <c r="E4" i="6"/>
  <c r="F4" i="6" s="1"/>
  <c r="E7" i="5"/>
  <c r="F7" i="5" s="1"/>
  <c r="E6" i="5"/>
  <c r="E5" i="5"/>
  <c r="F5" i="5" s="1"/>
  <c r="F4" i="5"/>
  <c r="F9" i="5"/>
  <c r="F10" i="5"/>
  <c r="F11" i="5"/>
  <c r="F13" i="5"/>
  <c r="F14" i="5"/>
  <c r="F13" i="6" l="1"/>
  <c r="F14" i="6" s="1"/>
  <c r="F15" i="6" s="1"/>
  <c r="F6" i="5"/>
  <c r="F16" i="5" s="1"/>
  <c r="F17" i="5" l="1"/>
  <c r="F18" i="5" s="1"/>
</calcChain>
</file>

<file path=xl/sharedStrings.xml><?xml version="1.0" encoding="utf-8"?>
<sst xmlns="http://schemas.openxmlformats.org/spreadsheetml/2006/main" count="85" uniqueCount="46">
  <si>
    <t>FÜLLEN SIE NUR DIE BLAUEN FELDER AUS!</t>
  </si>
  <si>
    <t>Pos.</t>
  </si>
  <si>
    <t>Leistungsbeschreibung</t>
  </si>
  <si>
    <t>Einzelpreis / netto</t>
  </si>
  <si>
    <t>Faktor*</t>
  </si>
  <si>
    <t>Gesamtpreis / netto</t>
  </si>
  <si>
    <t>1.</t>
  </si>
  <si>
    <t>2.</t>
  </si>
  <si>
    <t>3.</t>
  </si>
  <si>
    <t>4.</t>
  </si>
  <si>
    <t>5.</t>
  </si>
  <si>
    <t>6.</t>
  </si>
  <si>
    <t>7.</t>
  </si>
  <si>
    <t>Verpackung Folie pro Palette (transportsicher verpackt)</t>
  </si>
  <si>
    <t>8.</t>
  </si>
  <si>
    <t>Dienstleistungen</t>
  </si>
  <si>
    <t>Verpackung versandfähiger Karton</t>
  </si>
  <si>
    <t xml:space="preserve">Umsatzsteuer 19 % </t>
  </si>
  <si>
    <t>Angebotsendsumme/Wertungspreis brutto</t>
  </si>
  <si>
    <t>Hinweise</t>
  </si>
  <si>
    <t>Nicht vollständig ausgefüllte Preisblätter führen zum Ausschluss des Angebotes.</t>
  </si>
  <si>
    <t>Falls ein alternatives Papier angeboten werden soll, muss das vorher mit der Vergabestelle abgestimmt werden.</t>
  </si>
  <si>
    <t>Leistungsbeschreibung Druck</t>
  </si>
  <si>
    <t>BayTM Magazin: Umfang: Umschlag 4 + Seiten 60
Jahresauflage 16.000 Ex.* (2 Ausgaben)</t>
  </si>
  <si>
    <t>Optional: BayTM Magazin: Umfang: Umschlag 4 + Seiten 56
Jahresauflage 16.000 Ex.* (2 Ausgaben)</t>
  </si>
  <si>
    <t>Optional: BayTM Magazin: Umfang: Umschlag 4 + Seiten 64
Jahresauflage 16.000 Ex.* (2 Ausgaben)</t>
  </si>
  <si>
    <t>Preis pro 1.000 Expemplare</t>
  </si>
  <si>
    <t>Preis pro Anlieferung</t>
  </si>
  <si>
    <t>je 35.000 Exemplare auf 80g Papier (Ausgabe 2 und 3 / 2027)</t>
  </si>
  <si>
    <t>je 35.000 Exemplare auf 80g Papier (Ausgabe 2 und 3 / 2028)</t>
  </si>
  <si>
    <t>35.000 Exemplare auf 70g Papier (Teilauflage Ausgabe 1 / 2028)</t>
  </si>
  <si>
    <t>65.000 Exemplare auf 80g Papier (Teilauflage Ausgabe 1 / 2028)</t>
  </si>
  <si>
    <t>Die Faktoren dienen ausschließlich der Angebotswertung und Auftragswertschätzung (bezogen auf den gesamten Vertragszeitraum von max. 4 Jahren) und begründen keine Mindestabnahme. Im Auftragsfall wird nach dem angebotenen Einheitspreis und dem tatsächlichen Verbrauch abgerechnet.</t>
  </si>
  <si>
    <t>Lieferung innerhalb Deutschland (pro Ausgabe 5 Lieferungen)</t>
  </si>
  <si>
    <t>Lieferung Schweiz nach Rümlang (max. 1 Lieferung pro Ausgabe)</t>
  </si>
  <si>
    <t>Lieferung Österreich nach Salzburg (max. 1 Lieferung pro Ausgabe)</t>
  </si>
  <si>
    <t>9.</t>
  </si>
  <si>
    <t>10.</t>
  </si>
  <si>
    <t>Angebotsendsumme/Wertungspreis netto</t>
  </si>
  <si>
    <t>Die Angebotsendsumme brutto ist in das Angebotsformblatt L 213 zu übertragen.</t>
  </si>
  <si>
    <t>Das Preisblatt ist vollständig ausgefüllt als Excel-Datei einzureichen! Sollten Kosten für Positionen nicht anfallen, so sind diese mit 0 einzutragen.</t>
  </si>
  <si>
    <t>Lieferung innerhalb Deutschland (pro Ausgabe 3 Lieferungen)</t>
  </si>
  <si>
    <t>Optionale Preispositionen 2. und 3. werden bei der Berechnung des Wertungspreises nicht berücksichtigt.</t>
  </si>
  <si>
    <t>Verpackung Stülpkartons</t>
  </si>
  <si>
    <t>Verpackung Stülpkarton</t>
  </si>
  <si>
    <t>Preis pro Einheit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</si>
</sst>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-* #,##0.00\ [$€-407]_-;\-* #,##0.00\ [$€-407]_-;_-* &quot;-&quot;??\ [$€-407]_-;_-@_-"/>
  </numFmts>
  <fonts count="11">
    <font>
      <sz val="12"/>
      <color theme="1"/>
      <name val="ArialMT"/>
      <family val="2"/>
    </font>
    <font>
      <sz val="8"/>
      <name val="ArialMT"/>
      <family val="2"/>
    </font>
    <font>
      <sz val="12"/>
      <color theme="1"/>
      <name val="ArialMT"/>
      <family val="2"/>
    </font>
    <font>
      <b/>
      <sz val="16"/>
      <color rgb="FF002060"/>
      <name val="Trebuchet MS"/>
      <family val="2"/>
    </font>
    <font>
      <sz val="16"/>
      <color rgb="FF002060"/>
      <name val="Trebuchet MS"/>
      <family val="2"/>
    </font>
    <font>
      <b/>
      <sz val="11"/>
      <color rgb="FF002060"/>
      <name val="Trebuchet MS"/>
      <family val="2"/>
    </font>
    <font>
      <sz val="11"/>
      <color rgb="FF002060"/>
      <name val="Trebuchet MS"/>
      <family val="2"/>
    </font>
    <font>
      <u val="doubleAccounting"/>
      <sz val="11"/>
      <color rgb="FF002060"/>
      <name val="Trebuchet MS"/>
      <family val="2"/>
    </font>
    <font>
      <sz val="10.5"/>
      <color rgb="FF002060"/>
      <name val="Trebuchet MS"/>
      <family val="2"/>
    </font>
    <font>
      <b/>
      <sz val="10.5"/>
      <color rgb="FF002060"/>
      <name val="Trebuchet MS"/>
      <family val="2"/>
    </font>
    <font>
      <sz val="11"/>
      <color rgb="FF002060"/>
      <name val="Trebuchet MS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165" fontId="6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5" fontId="6" fillId="0" borderId="3" xfId="0" applyNumberFormat="1" applyFont="1" applyBorder="1" applyAlignment="1">
      <alignment vertical="center"/>
    </xf>
    <xf numFmtId="9" fontId="5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165" fontId="6" fillId="2" borderId="1" xfId="1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65" fontId="6" fillId="5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5465-54ED-4B37-98E2-7A26637D45F2}">
  <dimension ref="B1:I25"/>
  <sheetViews>
    <sheetView zoomScaleNormal="100" zoomScaleSheetLayoutView="100" workbookViewId="0">
      <selection activeCell="D15" sqref="D15"/>
    </sheetView>
  </sheetViews>
  <sheetFormatPr baseColWidth="10" defaultColWidth="11.54296875" defaultRowHeight="14.4"/>
  <cols>
    <col min="1" max="1" width="1.1796875" style="2" customWidth="1"/>
    <col min="2" max="2" width="5.54296875" style="2" customWidth="1"/>
    <col min="3" max="3" width="58" style="2" customWidth="1"/>
    <col min="4" max="4" width="18.6328125" style="2" customWidth="1"/>
    <col min="5" max="5" width="14.81640625" style="23" bestFit="1" customWidth="1"/>
    <col min="6" max="6" width="11.453125" style="2" customWidth="1"/>
    <col min="7" max="7" width="5.81640625" style="2" customWidth="1"/>
    <col min="8" max="16384" width="11.54296875" style="2"/>
  </cols>
  <sheetData>
    <row r="1" spans="2:9" s="1" customFormat="1" ht="22.2">
      <c r="B1" s="30" t="s">
        <v>0</v>
      </c>
      <c r="C1" s="30"/>
      <c r="D1" s="30"/>
      <c r="E1" s="22"/>
    </row>
    <row r="2" spans="2:9" ht="18" customHeight="1">
      <c r="B2" s="7"/>
    </row>
    <row r="3" spans="2:9" s="10" customFormat="1" ht="30" customHeight="1">
      <c r="B3" s="3" t="s">
        <v>1</v>
      </c>
      <c r="C3" s="4" t="s">
        <v>2</v>
      </c>
      <c r="D3" s="5" t="s">
        <v>26</v>
      </c>
      <c r="E3" s="3" t="s">
        <v>4</v>
      </c>
      <c r="F3" s="5" t="s">
        <v>5</v>
      </c>
      <c r="I3" s="12"/>
    </row>
    <row r="4" spans="2:9" s="7" customFormat="1" ht="25.2" customHeight="1">
      <c r="B4" s="6" t="s">
        <v>6</v>
      </c>
      <c r="C4" s="19" t="s">
        <v>28</v>
      </c>
      <c r="D4" s="18">
        <v>0</v>
      </c>
      <c r="E4" s="24">
        <v>70</v>
      </c>
      <c r="F4" s="20">
        <f>D4*E4</f>
        <v>0</v>
      </c>
    </row>
    <row r="5" spans="2:9" s="7" customFormat="1" ht="25.2" customHeight="1">
      <c r="B5" s="6" t="s">
        <v>7</v>
      </c>
      <c r="C5" s="19" t="s">
        <v>30</v>
      </c>
      <c r="D5" s="18">
        <v>0</v>
      </c>
      <c r="E5" s="24">
        <f>35*3</f>
        <v>105</v>
      </c>
      <c r="F5" s="20">
        <f>D5*E5</f>
        <v>0</v>
      </c>
    </row>
    <row r="6" spans="2:9" s="7" customFormat="1" ht="25.2" customHeight="1">
      <c r="B6" s="6" t="s">
        <v>8</v>
      </c>
      <c r="C6" s="19" t="s">
        <v>31</v>
      </c>
      <c r="D6" s="18">
        <v>0</v>
      </c>
      <c r="E6" s="24">
        <f>3*65</f>
        <v>195</v>
      </c>
      <c r="F6" s="20">
        <f>D6*E6</f>
        <v>0</v>
      </c>
    </row>
    <row r="7" spans="2:9" s="7" customFormat="1" ht="25.2" customHeight="1">
      <c r="B7" s="6" t="s">
        <v>9</v>
      </c>
      <c r="C7" s="19" t="s">
        <v>29</v>
      </c>
      <c r="D7" s="18">
        <v>0</v>
      </c>
      <c r="E7" s="24">
        <f>3*70</f>
        <v>210</v>
      </c>
      <c r="F7" s="20">
        <f>D7*E7</f>
        <v>0</v>
      </c>
    </row>
    <row r="8" spans="2:9" s="7" customFormat="1" ht="25.2" customHeight="1">
      <c r="B8" s="3"/>
      <c r="C8" s="4"/>
      <c r="D8" s="5" t="s">
        <v>27</v>
      </c>
      <c r="E8" s="3" t="s">
        <v>4</v>
      </c>
      <c r="F8" s="5"/>
    </row>
    <row r="9" spans="2:9" s="7" customFormat="1" ht="31.2" customHeight="1">
      <c r="B9" s="6" t="s">
        <v>10</v>
      </c>
      <c r="C9" s="19" t="s">
        <v>33</v>
      </c>
      <c r="D9" s="18">
        <v>0</v>
      </c>
      <c r="E9" s="24">
        <v>25</v>
      </c>
      <c r="F9" s="20">
        <f t="shared" ref="F9:F15" si="0">D9*E9</f>
        <v>0</v>
      </c>
    </row>
    <row r="10" spans="2:9" s="7" customFormat="1" ht="30" customHeight="1">
      <c r="B10" s="6" t="s">
        <v>11</v>
      </c>
      <c r="C10" s="19" t="s">
        <v>34</v>
      </c>
      <c r="D10" s="18">
        <v>0</v>
      </c>
      <c r="E10" s="24">
        <v>11</v>
      </c>
      <c r="F10" s="20">
        <f t="shared" si="0"/>
        <v>0</v>
      </c>
    </row>
    <row r="11" spans="2:9" s="7" customFormat="1" ht="27.6" customHeight="1">
      <c r="B11" s="6" t="s">
        <v>12</v>
      </c>
      <c r="C11" s="19" t="s">
        <v>35</v>
      </c>
      <c r="D11" s="18">
        <v>0</v>
      </c>
      <c r="E11" s="24">
        <v>11</v>
      </c>
      <c r="F11" s="20">
        <f t="shared" si="0"/>
        <v>0</v>
      </c>
    </row>
    <row r="12" spans="2:9" s="7" customFormat="1" ht="25.2" customHeight="1">
      <c r="B12" s="3"/>
      <c r="C12" s="4"/>
      <c r="D12" s="5" t="s">
        <v>45</v>
      </c>
      <c r="E12" s="3"/>
      <c r="F12" s="5"/>
    </row>
    <row r="13" spans="2:9" s="7" customFormat="1" ht="25.2" customHeight="1">
      <c r="B13" s="6" t="s">
        <v>14</v>
      </c>
      <c r="C13" s="26" t="s">
        <v>16</v>
      </c>
      <c r="D13" s="18">
        <v>0</v>
      </c>
      <c r="E13" s="24">
        <v>1</v>
      </c>
      <c r="F13" s="20">
        <f t="shared" si="0"/>
        <v>0</v>
      </c>
    </row>
    <row r="14" spans="2:9" s="7" customFormat="1" ht="25.2" customHeight="1">
      <c r="B14" s="6" t="s">
        <v>36</v>
      </c>
      <c r="C14" s="19" t="s">
        <v>13</v>
      </c>
      <c r="D14" s="18">
        <v>0</v>
      </c>
      <c r="E14" s="24">
        <v>1</v>
      </c>
      <c r="F14" s="20">
        <f t="shared" si="0"/>
        <v>0</v>
      </c>
    </row>
    <row r="15" spans="2:9" ht="25.2" customHeight="1" thickBot="1">
      <c r="B15" s="6" t="s">
        <v>37</v>
      </c>
      <c r="C15" s="19" t="s">
        <v>43</v>
      </c>
      <c r="D15" s="18">
        <v>0</v>
      </c>
      <c r="E15" s="24">
        <v>1</v>
      </c>
      <c r="F15" s="20">
        <f t="shared" si="0"/>
        <v>0</v>
      </c>
    </row>
    <row r="16" spans="2:9" ht="25.2" customHeight="1">
      <c r="D16" s="31" t="s">
        <v>38</v>
      </c>
      <c r="E16" s="32"/>
      <c r="F16" s="9">
        <f>SUM(F4:F14)</f>
        <v>0</v>
      </c>
    </row>
    <row r="17" spans="2:6" ht="25.2" customHeight="1">
      <c r="D17" s="33" t="s">
        <v>17</v>
      </c>
      <c r="E17" s="34"/>
      <c r="F17" s="11">
        <f>F16/100*19</f>
        <v>0</v>
      </c>
    </row>
    <row r="18" spans="2:6" ht="25.2" customHeight="1" thickBot="1">
      <c r="D18" s="35" t="s">
        <v>18</v>
      </c>
      <c r="E18" s="36"/>
      <c r="F18" s="17">
        <f>F16+F17</f>
        <v>0</v>
      </c>
    </row>
    <row r="20" spans="2:6" s="21" customFormat="1" ht="33" customHeight="1">
      <c r="B20" s="29" t="s">
        <v>19</v>
      </c>
      <c r="C20" s="29"/>
      <c r="D20" s="29"/>
      <c r="E20" s="23"/>
      <c r="F20" s="2"/>
    </row>
    <row r="21" spans="2:6" s="21" customFormat="1" ht="48.6" customHeight="1">
      <c r="B21" s="25" t="s">
        <v>6</v>
      </c>
      <c r="C21" s="28" t="s">
        <v>32</v>
      </c>
      <c r="D21" s="28"/>
      <c r="E21" s="23"/>
      <c r="F21" s="2"/>
    </row>
    <row r="22" spans="2:6" s="21" customFormat="1" ht="34.950000000000003" customHeight="1">
      <c r="B22" s="25" t="s">
        <v>7</v>
      </c>
      <c r="C22" s="28" t="s">
        <v>39</v>
      </c>
      <c r="D22" s="28"/>
      <c r="E22" s="23"/>
      <c r="F22" s="2"/>
    </row>
    <row r="23" spans="2:6" s="21" customFormat="1" ht="34.950000000000003" customHeight="1">
      <c r="B23" s="25" t="s">
        <v>8</v>
      </c>
      <c r="C23" s="28" t="s">
        <v>40</v>
      </c>
      <c r="D23" s="28"/>
      <c r="E23" s="23"/>
      <c r="F23" s="2"/>
    </row>
    <row r="24" spans="2:6" s="21" customFormat="1" ht="34.950000000000003" customHeight="1">
      <c r="B24" s="25" t="s">
        <v>9</v>
      </c>
      <c r="C24" s="28" t="s">
        <v>20</v>
      </c>
      <c r="D24" s="28"/>
      <c r="E24" s="23"/>
      <c r="F24" s="2"/>
    </row>
    <row r="25" spans="2:6" s="21" customFormat="1" ht="31.2" customHeight="1">
      <c r="B25" s="25" t="s">
        <v>10</v>
      </c>
      <c r="C25" s="28" t="s">
        <v>21</v>
      </c>
      <c r="D25" s="28"/>
      <c r="E25" s="23"/>
      <c r="F25" s="2"/>
    </row>
  </sheetData>
  <sheetProtection algorithmName="SHA-512" hashValue="AER622Nw1vUt5bAjVU1bY002M3cgcQzIM+mxe2HXL3fAgkp3zhJYT/rmJa/Ku0cSWPTaMrZMnGJGaEhY3pIarA==" saltValue="/BpOBUyPGUFc6/4LoU20nA==" spinCount="100000" sheet="1" selectLockedCells="1"/>
  <mergeCells count="10">
    <mergeCell ref="C25:D25"/>
    <mergeCell ref="B20:D20"/>
    <mergeCell ref="B1:D1"/>
    <mergeCell ref="C21:D21"/>
    <mergeCell ref="C22:D22"/>
    <mergeCell ref="C23:D23"/>
    <mergeCell ref="C24:D24"/>
    <mergeCell ref="D16:E16"/>
    <mergeCell ref="D17:E17"/>
    <mergeCell ref="D18:E18"/>
  </mergeCells>
  <phoneticPr fontId="1" type="noConversion"/>
  <pageMargins left="0.70866141732283472" right="0.31496062992125984" top="0.98425196850393704" bottom="0.78740157480314965" header="0.31496062992125984" footer="0.31496062992125984"/>
  <pageSetup paperSize="9" scale="75" fitToHeight="15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7CCA-E2D1-46AB-BD5A-1CC5A0EDC22B}">
  <dimension ref="B1:I23"/>
  <sheetViews>
    <sheetView tabSelected="1" zoomScaleNormal="100" zoomScaleSheetLayoutView="100" workbookViewId="0">
      <selection activeCell="D12" sqref="D12"/>
    </sheetView>
  </sheetViews>
  <sheetFormatPr baseColWidth="10" defaultColWidth="11.54296875" defaultRowHeight="14.4"/>
  <cols>
    <col min="1" max="1" width="1.1796875" style="2" customWidth="1"/>
    <col min="2" max="2" width="5.54296875" style="2" customWidth="1"/>
    <col min="3" max="3" width="56.7265625" style="2" customWidth="1"/>
    <col min="4" max="4" width="16" style="2" customWidth="1"/>
    <col min="5" max="5" width="15.90625" style="23" customWidth="1"/>
    <col min="6" max="6" width="11.453125" style="2" customWidth="1"/>
    <col min="7" max="7" width="5.81640625" style="2" customWidth="1"/>
    <col min="8" max="16384" width="11.54296875" style="2"/>
  </cols>
  <sheetData>
    <row r="1" spans="2:9" s="1" customFormat="1" ht="22.2">
      <c r="B1" s="30" t="s">
        <v>0</v>
      </c>
      <c r="C1" s="30"/>
      <c r="D1" s="30"/>
      <c r="E1" s="22"/>
    </row>
    <row r="2" spans="2:9" ht="18" customHeight="1">
      <c r="B2" s="7"/>
    </row>
    <row r="3" spans="2:9" s="10" customFormat="1" ht="30" customHeight="1">
      <c r="B3" s="3" t="s">
        <v>1</v>
      </c>
      <c r="C3" s="4" t="s">
        <v>22</v>
      </c>
      <c r="D3" s="5" t="s">
        <v>26</v>
      </c>
      <c r="E3" s="3" t="s">
        <v>4</v>
      </c>
      <c r="F3" s="5" t="s">
        <v>5</v>
      </c>
      <c r="I3" s="12"/>
    </row>
    <row r="4" spans="2:9" s="7" customFormat="1" ht="31.95" customHeight="1">
      <c r="B4" s="6" t="s">
        <v>6</v>
      </c>
      <c r="C4" s="19" t="s">
        <v>23</v>
      </c>
      <c r="D4" s="18">
        <v>0</v>
      </c>
      <c r="E4" s="24">
        <f>32*4</f>
        <v>128</v>
      </c>
      <c r="F4" s="20">
        <f>D4*E4</f>
        <v>0</v>
      </c>
    </row>
    <row r="5" spans="2:9" s="7" customFormat="1" ht="28.8">
      <c r="B5" s="6" t="s">
        <v>7</v>
      </c>
      <c r="C5" s="19" t="s">
        <v>24</v>
      </c>
      <c r="D5" s="18">
        <v>0</v>
      </c>
      <c r="E5" s="24">
        <f t="shared" ref="E5:E6" si="0">32*4</f>
        <v>128</v>
      </c>
      <c r="F5" s="27">
        <f t="shared" ref="F5:F6" si="1">D5*E5</f>
        <v>0</v>
      </c>
    </row>
    <row r="6" spans="2:9" s="7" customFormat="1" ht="28.8">
      <c r="B6" s="6" t="s">
        <v>8</v>
      </c>
      <c r="C6" s="19" t="s">
        <v>25</v>
      </c>
      <c r="D6" s="18">
        <v>0</v>
      </c>
      <c r="E6" s="24">
        <f t="shared" si="0"/>
        <v>128</v>
      </c>
      <c r="F6" s="27">
        <f t="shared" si="1"/>
        <v>0</v>
      </c>
    </row>
    <row r="7" spans="2:9" s="7" customFormat="1" ht="30" customHeight="1">
      <c r="B7" s="13" t="s">
        <v>1</v>
      </c>
      <c r="C7" s="16" t="s">
        <v>15</v>
      </c>
      <c r="D7" s="14" t="s">
        <v>3</v>
      </c>
      <c r="E7" s="14" t="s">
        <v>4</v>
      </c>
      <c r="F7" s="14"/>
      <c r="I7" s="8"/>
    </row>
    <row r="8" spans="2:9" ht="25.2" customHeight="1">
      <c r="B8" s="15" t="s">
        <v>9</v>
      </c>
      <c r="C8" s="19" t="s">
        <v>41</v>
      </c>
      <c r="D8" s="18">
        <v>0</v>
      </c>
      <c r="E8" s="24">
        <f>6*4</f>
        <v>24</v>
      </c>
      <c r="F8" s="20">
        <f t="shared" ref="F8:F12" si="2">D8*E8</f>
        <v>0</v>
      </c>
    </row>
    <row r="9" spans="2:9" ht="25.2" customHeight="1">
      <c r="B9" s="3"/>
      <c r="C9" s="4"/>
      <c r="D9" s="5" t="s">
        <v>45</v>
      </c>
      <c r="E9" s="14" t="s">
        <v>4</v>
      </c>
      <c r="F9" s="5"/>
    </row>
    <row r="10" spans="2:9" ht="25.2" customHeight="1">
      <c r="B10" s="15" t="s">
        <v>10</v>
      </c>
      <c r="C10" s="19" t="s">
        <v>16</v>
      </c>
      <c r="D10" s="18">
        <v>0</v>
      </c>
      <c r="E10" s="24">
        <v>1</v>
      </c>
      <c r="F10" s="20">
        <f t="shared" si="2"/>
        <v>0</v>
      </c>
    </row>
    <row r="11" spans="2:9" ht="25.2" customHeight="1">
      <c r="B11" s="15" t="s">
        <v>11</v>
      </c>
      <c r="C11" s="19" t="s">
        <v>13</v>
      </c>
      <c r="D11" s="18">
        <v>0</v>
      </c>
      <c r="E11" s="24">
        <v>1</v>
      </c>
      <c r="F11" s="20">
        <f t="shared" si="2"/>
        <v>0</v>
      </c>
    </row>
    <row r="12" spans="2:9" ht="25.2" customHeight="1" thickBot="1">
      <c r="B12" s="15" t="s">
        <v>12</v>
      </c>
      <c r="C12" s="19" t="s">
        <v>44</v>
      </c>
      <c r="D12" s="18">
        <v>0</v>
      </c>
      <c r="E12" s="24">
        <v>1</v>
      </c>
      <c r="F12" s="20">
        <f t="shared" si="2"/>
        <v>0</v>
      </c>
    </row>
    <row r="13" spans="2:9" ht="25.2" customHeight="1">
      <c r="D13" s="31" t="s">
        <v>38</v>
      </c>
      <c r="E13" s="32"/>
      <c r="F13" s="9">
        <f>F4+F8+F10+F11+F12</f>
        <v>0</v>
      </c>
    </row>
    <row r="14" spans="2:9" ht="25.2" customHeight="1">
      <c r="D14" s="33" t="s">
        <v>17</v>
      </c>
      <c r="E14" s="34"/>
      <c r="F14" s="11">
        <f>F13/100*19</f>
        <v>0</v>
      </c>
    </row>
    <row r="15" spans="2:9" ht="25.2" customHeight="1" thickBot="1">
      <c r="D15" s="35" t="s">
        <v>18</v>
      </c>
      <c r="E15" s="36"/>
      <c r="F15" s="17">
        <f>F13+F14</f>
        <v>0</v>
      </c>
    </row>
    <row r="17" spans="2:6" s="21" customFormat="1" ht="43.2" customHeight="1">
      <c r="B17" s="29" t="s">
        <v>19</v>
      </c>
      <c r="C17" s="29"/>
      <c r="D17" s="29"/>
      <c r="E17" s="23"/>
      <c r="F17" s="2"/>
    </row>
    <row r="18" spans="2:6" s="21" customFormat="1" ht="55.8" customHeight="1">
      <c r="B18" s="25" t="s">
        <v>6</v>
      </c>
      <c r="C18" s="28" t="s">
        <v>32</v>
      </c>
      <c r="D18" s="28"/>
      <c r="E18" s="23"/>
      <c r="F18" s="2"/>
    </row>
    <row r="19" spans="2:6" s="21" customFormat="1" ht="34.950000000000003" customHeight="1">
      <c r="B19" s="25" t="s">
        <v>7</v>
      </c>
      <c r="C19" s="28" t="s">
        <v>42</v>
      </c>
      <c r="D19" s="28"/>
      <c r="E19" s="23"/>
      <c r="F19" s="2"/>
    </row>
    <row r="20" spans="2:6" s="21" customFormat="1" ht="34.950000000000003" customHeight="1">
      <c r="B20" s="25" t="s">
        <v>7</v>
      </c>
      <c r="C20" s="28" t="s">
        <v>39</v>
      </c>
      <c r="D20" s="28"/>
      <c r="E20" s="23"/>
      <c r="F20" s="2"/>
    </row>
    <row r="21" spans="2:6" s="21" customFormat="1" ht="34.950000000000003" customHeight="1">
      <c r="B21" s="25" t="s">
        <v>8</v>
      </c>
      <c r="C21" s="28" t="s">
        <v>40</v>
      </c>
      <c r="D21" s="28"/>
      <c r="E21" s="23"/>
      <c r="F21" s="2"/>
    </row>
    <row r="22" spans="2:6" s="21" customFormat="1" ht="34.950000000000003" customHeight="1">
      <c r="B22" s="25" t="s">
        <v>9</v>
      </c>
      <c r="C22" s="28" t="s">
        <v>20</v>
      </c>
      <c r="D22" s="28"/>
      <c r="E22" s="23"/>
      <c r="F22" s="2"/>
    </row>
    <row r="23" spans="2:6" s="21" customFormat="1" ht="49.95" customHeight="1">
      <c r="B23" s="25" t="s">
        <v>10</v>
      </c>
      <c r="C23" s="28" t="s">
        <v>21</v>
      </c>
      <c r="D23" s="28"/>
      <c r="E23" s="23"/>
      <c r="F23" s="2"/>
    </row>
  </sheetData>
  <sheetProtection algorithmName="SHA-512" hashValue="4tp45y+WDR1ywIJHykqOMRwpWsjAyCJn6kjCvlXfanOwvwSQJqGQqhpsqV6yc1vtAwpCJC5dEneo8i4bwhjm9A==" saltValue="XOiSJqQf3mdnvvPIigGEsA==" spinCount="100000" sheet="1" selectLockedCells="1"/>
  <mergeCells count="11">
    <mergeCell ref="C23:D23"/>
    <mergeCell ref="B17:D17"/>
    <mergeCell ref="B1:D1"/>
    <mergeCell ref="C18:D18"/>
    <mergeCell ref="C20:D20"/>
    <mergeCell ref="C21:D21"/>
    <mergeCell ref="C22:D22"/>
    <mergeCell ref="D13:E13"/>
    <mergeCell ref="D14:E14"/>
    <mergeCell ref="D15:E15"/>
    <mergeCell ref="C19:D19"/>
  </mergeCells>
  <phoneticPr fontId="1" type="noConversion"/>
  <pageMargins left="0.70866141732283472" right="0.31496062992125984" top="0.98425196850393704" bottom="0.78740157480314965" header="0.31496062992125984" footer="0.31496062992125984"/>
  <pageSetup paperSize="9" scale="75" fitToHeight="15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8B09E884B0147B3D333269A8C2C58" ma:contentTypeVersion="19" ma:contentTypeDescription="Create a new document." ma:contentTypeScope="" ma:versionID="ac3fc77becf89de24421c37d949a361a">
  <xsd:schema xmlns:xsd="http://www.w3.org/2001/XMLSchema" xmlns:xs="http://www.w3.org/2001/XMLSchema" xmlns:p="http://schemas.microsoft.com/office/2006/metadata/properties" xmlns:ns2="9de11952-2586-4200-8385-85855379c4e1" xmlns:ns3="5cc7a336-3718-44f4-9c12-cc5a65b3e5ce" targetNamespace="http://schemas.microsoft.com/office/2006/metadata/properties" ma:root="true" ma:fieldsID="953b57d9f9dae28bbddc74e310e93e30" ns2:_="" ns3:_="">
    <xsd:import namespace="9de11952-2586-4200-8385-85855379c4e1"/>
    <xsd:import namespace="5cc7a336-3718-44f4-9c12-cc5a65b3e5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952-2586-4200-8385-85855379c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07a52-363d-4238-8494-d504015057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7a336-3718-44f4-9c12-cc5a65b3e5c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426a1f-427f-45c5-82de-8709575d808e}" ma:internalName="TaxCatchAll" ma:showField="CatchAllData" ma:web="5cc7a336-3718-44f4-9c12-cc5a65b3e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c7a336-3718-44f4-9c12-cc5a65b3e5ce" xsi:nil="true"/>
    <lcf76f155ced4ddcb4097134ff3c332f xmlns="9de11952-2586-4200-8385-85855379c4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2246BA-B329-4C77-9324-4F857F331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57627A-CCF3-448D-BA13-B910EF06D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952-2586-4200-8385-85855379c4e1"/>
    <ds:schemaRef ds:uri="5cc7a336-3718-44f4-9c12-cc5a65b3e5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226E49-9DF6-44F3-80F0-B7D14ED4C7C6}">
  <ds:schemaRefs>
    <ds:schemaRef ds:uri="http://schemas.microsoft.com/office/2006/metadata/properties"/>
    <ds:schemaRef ds:uri="http://schemas.microsoft.com/office/infopath/2007/PartnerControls"/>
    <ds:schemaRef ds:uri="5cc7a336-3718-44f4-9c12-cc5a65b3e5ce"/>
    <ds:schemaRef ds:uri="9de11952-2586-4200-8385-85855379c4e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Los 1 - Magazin</vt:lpstr>
      <vt:lpstr>Los 2 - BayTM</vt:lpstr>
      <vt:lpstr>'Los 1 - Magazin'!Druckbereich</vt:lpstr>
      <vt:lpstr>'Los 2 - BayTM'!Druckbereich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 Lörken</dc:creator>
  <cp:keywords/>
  <dc:description/>
  <cp:lastModifiedBy>Anke Graebner</cp:lastModifiedBy>
  <cp:revision/>
  <dcterms:created xsi:type="dcterms:W3CDTF">2021-03-15T16:56:22Z</dcterms:created>
  <dcterms:modified xsi:type="dcterms:W3CDTF">2026-10-23T10:56:31Z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0x0101006D28B09E884B0147B3D333269A8C2C58</vt:lpwstr>
  </property>
  <property fmtid="{D5CDD505-2E9C-101B-9397-08002B2CF9AE}" pid="3" name="MediaServiceImageTags">
    <vt:lpwstr/>
  </property>
</Properties>
</file>