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9646349-629A-47E6-A136-45F879B6D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x" sheetId="2" r:id="rId1"/>
  </sheets>
  <definedNames>
    <definedName name="_GoBack" localSheetId="0">Matrix!$D$4</definedName>
    <definedName name="_Ref14790509" localSheetId="0">Matrix!#REF!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2" l="1"/>
  <c r="J29" i="2"/>
  <c r="J28" i="2"/>
  <c r="I32" i="2"/>
  <c r="J26" i="2"/>
  <c r="J27" i="2"/>
  <c r="J20" i="2"/>
  <c r="J19" i="2"/>
  <c r="J18" i="2"/>
  <c r="J17" i="2"/>
  <c r="J25" i="2"/>
  <c r="E21" i="2"/>
  <c r="C32" i="2"/>
  <c r="J30" i="2" l="1"/>
  <c r="J21" i="2"/>
  <c r="E37" i="2"/>
  <c r="E36" i="2" l="1"/>
  <c r="E41" i="2" l="1"/>
</calcChain>
</file>

<file path=xl/sharedStrings.xml><?xml version="1.0" encoding="utf-8"?>
<sst xmlns="http://schemas.openxmlformats.org/spreadsheetml/2006/main" count="41" uniqueCount="36">
  <si>
    <t>Einzelkriterium an Gruppe</t>
  </si>
  <si>
    <t>Gruppe</t>
  </si>
  <si>
    <t>Einzeln</t>
  </si>
  <si>
    <t>Gesamtsumme</t>
  </si>
  <si>
    <r>
      <t xml:space="preserve">Gewichtung G </t>
    </r>
    <r>
      <rPr>
        <b/>
        <vertAlign val="subscript"/>
        <sz val="13"/>
        <color theme="9" tint="-0.249977111117893"/>
        <rFont val="Arial"/>
        <family val="2"/>
      </rPr>
      <t>1</t>
    </r>
  </si>
  <si>
    <r>
      <t xml:space="preserve">Gewichtung G </t>
    </r>
    <r>
      <rPr>
        <b/>
        <vertAlign val="subscript"/>
        <sz val="13"/>
        <color theme="6" tint="-0.249977111117893"/>
        <rFont val="Arial"/>
        <family val="2"/>
      </rPr>
      <t>2</t>
    </r>
  </si>
  <si>
    <r>
      <t xml:space="preserve">Gewichtung G </t>
    </r>
    <r>
      <rPr>
        <b/>
        <vertAlign val="subscript"/>
        <sz val="13"/>
        <color rgb="FFC00000"/>
        <rFont val="Arial"/>
        <family val="2"/>
      </rPr>
      <t>1x2</t>
    </r>
  </si>
  <si>
    <t>Summe</t>
  </si>
  <si>
    <t>Gesamtpreis in EURO netto</t>
  </si>
  <si>
    <t>Verrechnungssatz</t>
  </si>
  <si>
    <t>Alle</t>
  </si>
  <si>
    <t>Auswertung</t>
  </si>
  <si>
    <t>Art der Leistung</t>
  </si>
  <si>
    <t>Einheit</t>
  </si>
  <si>
    <t>Kriterium bezogen auf alle Positionen</t>
  </si>
  <si>
    <t>Angebotspreis
 (Ist im Angebotsformular und auf der Vergabeplattform anzugeben)</t>
  </si>
  <si>
    <t>Preis 2026</t>
  </si>
  <si>
    <t>Saisonale Reifeneinlagerung</t>
  </si>
  <si>
    <t>Optionaler Service</t>
  </si>
  <si>
    <t>Allgemeiner Service</t>
  </si>
  <si>
    <t>Pro Satz / Fzg. (4x Räder) Stahlfelgen</t>
  </si>
  <si>
    <t>Pro Satz / Fzg. (4x Räder) Alufelgen</t>
  </si>
  <si>
    <t>Räderwechsel inkl. Auswuchten der zu montierenden Räder</t>
  </si>
  <si>
    <t>Räderwäsche der demontierten Räder</t>
  </si>
  <si>
    <t>Pro Satz / Fzg. (4x Räder) Stahl o. Alufelgen</t>
  </si>
  <si>
    <t xml:space="preserve">Reifenneumontage (Montage + Wuchten + Kleinmaterial) </t>
  </si>
  <si>
    <t>Pro Rad (Stahlfelge)</t>
  </si>
  <si>
    <t>Pro Rad (Alufelge)</t>
  </si>
  <si>
    <t>Altteilentsorgung (Reifen)</t>
  </si>
  <si>
    <t xml:space="preserve">Pro Rad </t>
  </si>
  <si>
    <t>Preisermittlung Räder- und Reifenwechselservice</t>
  </si>
  <si>
    <t>Reifendruckkontrollsystem erneuern (ohne Materialkosten)</t>
  </si>
  <si>
    <t>Achsvermessung</t>
  </si>
  <si>
    <t>Pro Rad mit Stahl o. Alufelge 
(inkl. Demontage und Montage des Reifen / Wuchten des Komplettrades / Fachgerechtes Anlernen der Sensorik)</t>
  </si>
  <si>
    <t>Pro Fahrzeug (wenn notwendig)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</si>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</sst>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\ &quot;€&quot;"/>
    <numFmt numFmtId="166" formatCode="0.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3"/>
      <name val="Arial"/>
      <family val="2"/>
    </font>
    <font>
      <b/>
      <sz val="14"/>
      <color theme="1"/>
      <name val="Arial"/>
      <family val="2"/>
    </font>
    <font>
      <b/>
      <sz val="14"/>
      <color theme="3"/>
      <name val="Arial"/>
      <family val="2"/>
    </font>
    <font>
      <b/>
      <sz val="16"/>
      <color rgb="FFC00000"/>
      <name val="Arial"/>
      <family val="2"/>
    </font>
    <font>
      <b/>
      <sz val="10"/>
      <color rgb="FFC00000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6"/>
      <color theme="6" tint="-0.249977111117893"/>
      <name val="Arial"/>
      <family val="2"/>
    </font>
    <font>
      <sz val="10"/>
      <color theme="3"/>
      <name val="Arial"/>
      <family val="2"/>
    </font>
    <font>
      <b/>
      <sz val="14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Arial"/>
      <family val="2"/>
    </font>
    <font>
      <sz val="11"/>
      <color theme="3"/>
      <name val="Calibri"/>
      <family val="2"/>
      <scheme val="minor"/>
    </font>
    <font>
      <b/>
      <sz val="13"/>
      <color rgb="FFC00000"/>
      <name val="Arial"/>
      <family val="2"/>
    </font>
    <font>
      <b/>
      <sz val="13"/>
      <color theme="9" tint="-0.249977111117893"/>
      <name val="Arial"/>
      <family val="2"/>
    </font>
    <font>
      <b/>
      <sz val="13"/>
      <color theme="1"/>
      <name val="Arial"/>
      <family val="2"/>
    </font>
    <font>
      <b/>
      <sz val="13"/>
      <color theme="6" tint="-0.249977111117893"/>
      <name val="Arial"/>
      <family val="2"/>
    </font>
    <font>
      <b/>
      <sz val="19"/>
      <color theme="1"/>
      <name val="Arial"/>
      <family val="2"/>
    </font>
    <font>
      <b/>
      <vertAlign val="subscript"/>
      <sz val="13"/>
      <color theme="9" tint="-0.249977111117893"/>
      <name val="Arial"/>
      <family val="2"/>
    </font>
    <font>
      <b/>
      <vertAlign val="subscript"/>
      <sz val="13"/>
      <color theme="6" tint="-0.249977111117893"/>
      <name val="Arial"/>
      <family val="2"/>
    </font>
    <font>
      <b/>
      <vertAlign val="subscript"/>
      <sz val="13"/>
      <color rgb="FFC00000"/>
      <name val="Arial"/>
      <family val="2"/>
    </font>
    <font>
      <b/>
      <sz val="11"/>
      <color rgb="FFC00000"/>
      <name val="Arial"/>
      <family val="2"/>
    </font>
    <font>
      <b/>
      <sz val="12"/>
      <name val="Arial"/>
      <family val="2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6" tint="-0.249977111117893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sz val="11"/>
      <color rgb="FFFF0000"/>
      <name val="Arial"/>
      <family val="2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Border="1"/>
    <xf numFmtId="0" fontId="0" fillId="3" borderId="0" xfId="0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25" fillId="3" borderId="0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0" borderId="0" xfId="0" applyFill="1"/>
    <xf numFmtId="0" fontId="8" fillId="3" borderId="0" xfId="0" applyFont="1" applyFill="1" applyBorder="1" applyAlignment="1">
      <alignment horizontal="center" vertical="center" textRotation="90" wrapText="1"/>
    </xf>
    <xf numFmtId="0" fontId="16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/>
    <xf numFmtId="0" fontId="6" fillId="3" borderId="0" xfId="0" applyFont="1" applyFill="1" applyBorder="1"/>
    <xf numFmtId="0" fontId="25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 applyProtection="1"/>
    <xf numFmtId="0" fontId="34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0" fillId="3" borderId="0" xfId="0" applyFill="1" applyAlignment="1" applyProtection="1"/>
    <xf numFmtId="14" fontId="30" fillId="0" borderId="4" xfId="0" applyNumberFormat="1" applyFont="1" applyBorder="1" applyAlignment="1" applyProtection="1">
      <alignment horizontal="center" vertical="center" wrapText="1"/>
    </xf>
    <xf numFmtId="0" fontId="22" fillId="0" borderId="8" xfId="0" applyFont="1" applyBorder="1" applyAlignment="1" applyProtection="1">
      <alignment horizontal="center" vertical="center" textRotation="45" wrapText="1"/>
    </xf>
    <xf numFmtId="0" fontId="23" fillId="0" borderId="8" xfId="0" applyFont="1" applyBorder="1" applyAlignment="1" applyProtection="1">
      <alignment horizontal="center" vertical="center"/>
    </xf>
    <xf numFmtId="0" fontId="24" fillId="0" borderId="8" xfId="0" applyFont="1" applyBorder="1" applyAlignment="1" applyProtection="1">
      <alignment horizontal="center" vertical="center" textRotation="45" wrapText="1"/>
    </xf>
    <xf numFmtId="0" fontId="5" fillId="0" borderId="0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/>
    </xf>
    <xf numFmtId="0" fontId="23" fillId="0" borderId="4" xfId="0" applyFont="1" applyBorder="1" applyAlignment="1" applyProtection="1">
      <alignment horizontal="center" vertical="center"/>
    </xf>
    <xf numFmtId="10" fontId="21" fillId="0" borderId="8" xfId="0" applyNumberFormat="1" applyFont="1" applyFill="1" applyBorder="1" applyAlignment="1" applyProtection="1">
      <alignment horizontal="center" vertical="center" textRotation="45" wrapText="1"/>
    </xf>
    <xf numFmtId="0" fontId="17" fillId="0" borderId="0" xfId="0" applyFont="1" applyFill="1" applyBorder="1" applyAlignment="1" applyProtection="1">
      <alignment horizontal="center" vertical="center" textRotation="45"/>
    </xf>
    <xf numFmtId="0" fontId="17" fillId="0" borderId="6" xfId="0" applyFont="1" applyFill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41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10" fontId="10" fillId="0" borderId="2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10" fontId="10" fillId="0" borderId="11" xfId="0" applyNumberFormat="1" applyFont="1" applyBorder="1" applyAlignment="1" applyProtection="1">
      <alignment horizontal="center" vertical="center" wrapText="1"/>
    </xf>
    <xf numFmtId="9" fontId="12" fillId="4" borderId="32" xfId="0" applyNumberFormat="1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 applyProtection="1">
      <alignment horizontal="center" vertical="center" wrapText="1"/>
    </xf>
    <xf numFmtId="10" fontId="10" fillId="4" borderId="2" xfId="0" applyNumberFormat="1" applyFont="1" applyFill="1" applyBorder="1" applyAlignment="1" applyProtection="1">
      <alignment horizontal="center" vertical="center" wrapText="1"/>
    </xf>
    <xf numFmtId="9" fontId="31" fillId="3" borderId="3" xfId="0" applyNumberFormat="1" applyFont="1" applyFill="1" applyBorder="1" applyProtection="1"/>
    <xf numFmtId="0" fontId="4" fillId="3" borderId="16" xfId="0" applyFont="1" applyFill="1" applyBorder="1" applyProtection="1"/>
    <xf numFmtId="164" fontId="38" fillId="3" borderId="16" xfId="0" applyNumberFormat="1" applyFont="1" applyFill="1" applyBorder="1" applyAlignment="1" applyProtection="1">
      <alignment horizontal="center" vertical="center"/>
    </xf>
    <xf numFmtId="164" fontId="39" fillId="0" borderId="16" xfId="0" applyNumberFormat="1" applyFont="1" applyFill="1" applyBorder="1" applyAlignment="1" applyProtection="1">
      <alignment horizontal="center" vertical="center"/>
    </xf>
    <xf numFmtId="0" fontId="0" fillId="3" borderId="3" xfId="0" applyFill="1" applyBorder="1" applyProtection="1"/>
    <xf numFmtId="0" fontId="1" fillId="3" borderId="16" xfId="0" applyFont="1" applyFill="1" applyBorder="1" applyProtection="1"/>
    <xf numFmtId="0" fontId="1" fillId="3" borderId="16" xfId="0" applyFont="1" applyFill="1" applyBorder="1" applyAlignment="1" applyProtection="1">
      <alignment wrapText="1"/>
    </xf>
    <xf numFmtId="0" fontId="0" fillId="4" borderId="2" xfId="0" applyFill="1" applyBorder="1" applyAlignment="1" applyProtection="1">
      <alignment horizontal="center"/>
    </xf>
    <xf numFmtId="0" fontId="38" fillId="4" borderId="2" xfId="0" applyFont="1" applyFill="1" applyBorder="1" applyAlignment="1" applyProtection="1">
      <alignment horizontal="center" vertical="center"/>
    </xf>
    <xf numFmtId="0" fontId="0" fillId="3" borderId="12" xfId="0" applyFill="1" applyBorder="1" applyProtection="1"/>
    <xf numFmtId="0" fontId="7" fillId="0" borderId="14" xfId="0" applyFont="1" applyBorder="1" applyAlignment="1" applyProtection="1">
      <alignment horizontal="left" vertical="center" wrapText="1"/>
    </xf>
    <xf numFmtId="9" fontId="13" fillId="0" borderId="10" xfId="0" applyNumberFormat="1" applyFont="1" applyBorder="1" applyAlignment="1" applyProtection="1">
      <alignment horizontal="center" vertical="center" wrapText="1"/>
    </xf>
    <xf numFmtId="9" fontId="29" fillId="0" borderId="9" xfId="0" applyNumberFormat="1" applyFont="1" applyBorder="1" applyAlignment="1" applyProtection="1">
      <alignment horizontal="center" vertical="center" wrapText="1"/>
    </xf>
    <xf numFmtId="9" fontId="15" fillId="0" borderId="10" xfId="0" applyNumberFormat="1" applyFont="1" applyBorder="1" applyAlignment="1" applyProtection="1">
      <alignment horizontal="center" vertical="center" wrapText="1"/>
    </xf>
    <xf numFmtId="0" fontId="0" fillId="2" borderId="21" xfId="0" applyFill="1" applyBorder="1" applyProtection="1"/>
    <xf numFmtId="0" fontId="0" fillId="2" borderId="22" xfId="0" applyFill="1" applyBorder="1" applyProtection="1"/>
    <xf numFmtId="0" fontId="36" fillId="2" borderId="21" xfId="0" applyFont="1" applyFill="1" applyBorder="1" applyProtection="1"/>
    <xf numFmtId="165" fontId="32" fillId="2" borderId="22" xfId="0" applyNumberFormat="1" applyFont="1" applyFill="1" applyBorder="1" applyProtection="1"/>
    <xf numFmtId="0" fontId="36" fillId="2" borderId="21" xfId="0" applyFont="1" applyFill="1" applyBorder="1" applyAlignment="1" applyProtection="1"/>
    <xf numFmtId="165" fontId="32" fillId="2" borderId="22" xfId="0" applyNumberFormat="1" applyFont="1" applyFill="1" applyBorder="1" applyAlignment="1" applyProtection="1"/>
    <xf numFmtId="0" fontId="32" fillId="2" borderId="21" xfId="0" applyFont="1" applyFill="1" applyBorder="1" applyProtection="1"/>
    <xf numFmtId="0" fontId="32" fillId="2" borderId="22" xfId="0" applyFont="1" applyFill="1" applyBorder="1" applyProtection="1"/>
    <xf numFmtId="165" fontId="35" fillId="6" borderId="24" xfId="0" applyNumberFormat="1" applyFont="1" applyFill="1" applyBorder="1" applyProtection="1"/>
    <xf numFmtId="165" fontId="39" fillId="0" borderId="17" xfId="0" applyNumberFormat="1" applyFont="1" applyFill="1" applyBorder="1" applyAlignment="1" applyProtection="1"/>
    <xf numFmtId="164" fontId="42" fillId="0" borderId="16" xfId="0" applyNumberFormat="1" applyFont="1" applyFill="1" applyBorder="1" applyAlignment="1" applyProtection="1">
      <alignment horizontal="center" vertical="center"/>
    </xf>
    <xf numFmtId="0" fontId="42" fillId="4" borderId="2" xfId="0" applyFont="1" applyFill="1" applyBorder="1" applyAlignment="1" applyProtection="1">
      <alignment horizontal="center" vertical="center"/>
    </xf>
    <xf numFmtId="165" fontId="1" fillId="4" borderId="3" xfId="0" applyNumberFormat="1" applyFont="1" applyFill="1" applyBorder="1" applyAlignment="1" applyProtection="1">
      <alignment horizontal="center" vertical="center"/>
    </xf>
    <xf numFmtId="165" fontId="1" fillId="4" borderId="5" xfId="0" applyNumberFormat="1" applyFont="1" applyFill="1" applyBorder="1" applyAlignment="1" applyProtection="1">
      <alignment horizontal="center" vertical="center"/>
    </xf>
    <xf numFmtId="9" fontId="9" fillId="0" borderId="10" xfId="0" applyNumberFormat="1" applyFont="1" applyBorder="1" applyAlignment="1" applyProtection="1">
      <alignment horizontal="center" vertical="center" wrapText="1"/>
    </xf>
    <xf numFmtId="0" fontId="1" fillId="4" borderId="29" xfId="0" applyFont="1" applyFill="1" applyBorder="1" applyAlignment="1" applyProtection="1"/>
    <xf numFmtId="0" fontId="1" fillId="4" borderId="28" xfId="0" applyFont="1" applyFill="1" applyBorder="1" applyAlignment="1" applyProtection="1"/>
    <xf numFmtId="0" fontId="1" fillId="4" borderId="3" xfId="0" applyFont="1" applyFill="1" applyBorder="1" applyAlignment="1" applyProtection="1">
      <alignment horizontal="center"/>
    </xf>
    <xf numFmtId="0" fontId="37" fillId="6" borderId="23" xfId="0" applyFont="1" applyFill="1" applyBorder="1" applyAlignment="1" applyProtection="1">
      <alignment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/>
    </xf>
    <xf numFmtId="0" fontId="1" fillId="3" borderId="8" xfId="0" applyFont="1" applyFill="1" applyBorder="1" applyAlignment="1" applyProtection="1">
      <alignment wrapText="1"/>
    </xf>
    <xf numFmtId="164" fontId="38" fillId="3" borderId="8" xfId="0" applyNumberFormat="1" applyFont="1" applyFill="1" applyBorder="1" applyAlignment="1" applyProtection="1">
      <alignment horizontal="center" vertical="center"/>
    </xf>
    <xf numFmtId="165" fontId="39" fillId="0" borderId="6" xfId="0" applyNumberFormat="1" applyFont="1" applyFill="1" applyBorder="1" applyAlignment="1" applyProtection="1"/>
    <xf numFmtId="164" fontId="42" fillId="0" borderId="8" xfId="0" applyNumberFormat="1" applyFont="1" applyFill="1" applyBorder="1" applyAlignment="1" applyProtection="1">
      <alignment horizontal="center" vertical="center"/>
    </xf>
    <xf numFmtId="165" fontId="39" fillId="0" borderId="16" xfId="0" applyNumberFormat="1" applyFont="1" applyFill="1" applyBorder="1" applyAlignment="1" applyProtection="1">
      <alignment wrapText="1"/>
    </xf>
    <xf numFmtId="0" fontId="0" fillId="4" borderId="2" xfId="0" applyFill="1" applyBorder="1" applyAlignment="1" applyProtection="1">
      <alignment horizontal="center"/>
    </xf>
    <xf numFmtId="0" fontId="0" fillId="4" borderId="10" xfId="0" applyFill="1" applyBorder="1" applyAlignment="1" applyProtection="1">
      <alignment horizontal="center"/>
    </xf>
    <xf numFmtId="164" fontId="38" fillId="4" borderId="8" xfId="0" applyNumberFormat="1" applyFont="1" applyFill="1" applyBorder="1" applyAlignment="1" applyProtection="1">
      <alignment horizontal="center" vertical="center"/>
    </xf>
    <xf numFmtId="164" fontId="38" fillId="4" borderId="10" xfId="0" applyNumberFormat="1" applyFont="1" applyFill="1" applyBorder="1" applyAlignment="1" applyProtection="1">
      <alignment horizontal="center" vertical="center"/>
    </xf>
    <xf numFmtId="0" fontId="1" fillId="4" borderId="8" xfId="0" applyFont="1" applyFill="1" applyBorder="1" applyAlignment="1" applyProtection="1">
      <alignment horizontal="center" wrapText="1"/>
    </xf>
    <xf numFmtId="0" fontId="1" fillId="4" borderId="10" xfId="0" applyFont="1" applyFill="1" applyBorder="1" applyAlignment="1" applyProtection="1">
      <alignment horizontal="center" wrapText="1"/>
    </xf>
    <xf numFmtId="165" fontId="39" fillId="5" borderId="17" xfId="0" applyNumberFormat="1" applyFont="1" applyFill="1" applyBorder="1" applyAlignment="1" applyProtection="1">
      <alignment horizontal="center" vertical="center"/>
      <protection locked="0"/>
    </xf>
    <xf numFmtId="165" fontId="39" fillId="5" borderId="30" xfId="0" applyNumberFormat="1" applyFont="1" applyFill="1" applyBorder="1" applyAlignment="1" applyProtection="1">
      <alignment horizontal="center" vertical="center"/>
      <protection locked="0"/>
    </xf>
    <xf numFmtId="0" fontId="40" fillId="2" borderId="19" xfId="0" applyFont="1" applyFill="1" applyBorder="1" applyAlignment="1" applyProtection="1">
      <alignment horizontal="center" vertical="center"/>
    </xf>
    <xf numFmtId="0" fontId="40" fillId="2" borderId="20" xfId="0" applyFont="1" applyFill="1" applyBorder="1" applyAlignment="1" applyProtection="1">
      <alignment horizontal="center" vertical="center"/>
    </xf>
    <xf numFmtId="165" fontId="39" fillId="4" borderId="7" xfId="0" applyNumberFormat="1" applyFont="1" applyFill="1" applyBorder="1" applyAlignment="1" applyProtection="1">
      <alignment horizontal="center" vertical="center"/>
    </xf>
    <xf numFmtId="165" fontId="39" fillId="4" borderId="6" xfId="0" applyNumberFormat="1" applyFont="1" applyFill="1" applyBorder="1" applyAlignment="1" applyProtection="1">
      <alignment horizontal="center" vertical="center"/>
    </xf>
    <xf numFmtId="165" fontId="39" fillId="4" borderId="4" xfId="0" applyNumberFormat="1" applyFont="1" applyFill="1" applyBorder="1" applyAlignment="1" applyProtection="1">
      <alignment horizontal="center" vertical="center"/>
    </xf>
    <xf numFmtId="165" fontId="39" fillId="4" borderId="11" xfId="0" applyNumberFormat="1" applyFont="1" applyFill="1" applyBorder="1" applyAlignment="1" applyProtection="1">
      <alignment horizontal="center" vertical="center"/>
    </xf>
    <xf numFmtId="165" fontId="39" fillId="4" borderId="9" xfId="0" applyNumberFormat="1" applyFont="1" applyFill="1" applyBorder="1" applyAlignment="1" applyProtection="1">
      <alignment horizontal="center" vertical="center"/>
    </xf>
    <xf numFmtId="165" fontId="39" fillId="4" borderId="12" xfId="0" applyNumberFormat="1" applyFont="1" applyFill="1" applyBorder="1" applyAlignment="1" applyProtection="1">
      <alignment horizontal="center" vertical="center"/>
    </xf>
    <xf numFmtId="0" fontId="25" fillId="3" borderId="0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/>
    </xf>
    <xf numFmtId="165" fontId="1" fillId="3" borderId="16" xfId="0" applyNumberFormat="1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0" fillId="4" borderId="10" xfId="0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/>
    </xf>
    <xf numFmtId="9" fontId="38" fillId="4" borderId="8" xfId="0" applyNumberFormat="1" applyFont="1" applyFill="1" applyBorder="1" applyAlignment="1" applyProtection="1">
      <alignment horizontal="center" vertical="center"/>
    </xf>
    <xf numFmtId="0" fontId="38" fillId="4" borderId="10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horizontal="center"/>
    </xf>
    <xf numFmtId="0" fontId="1" fillId="4" borderId="12" xfId="0" applyFont="1" applyFill="1" applyBorder="1" applyAlignment="1" applyProtection="1">
      <alignment horizontal="center"/>
    </xf>
    <xf numFmtId="0" fontId="42" fillId="4" borderId="8" xfId="0" applyFont="1" applyFill="1" applyBorder="1" applyAlignment="1" applyProtection="1">
      <alignment horizontal="center" vertical="center"/>
    </xf>
    <xf numFmtId="0" fontId="42" fillId="4" borderId="10" xfId="0" applyFont="1" applyFill="1" applyBorder="1" applyAlignment="1" applyProtection="1">
      <alignment horizontal="center" vertical="center"/>
    </xf>
    <xf numFmtId="165" fontId="1" fillId="4" borderId="7" xfId="0" applyNumberFormat="1" applyFont="1" applyFill="1" applyBorder="1" applyAlignment="1" applyProtection="1">
      <alignment horizontal="center" vertical="center"/>
    </xf>
    <xf numFmtId="165" fontId="1" fillId="4" borderId="4" xfId="0" applyNumberFormat="1" applyFont="1" applyFill="1" applyBorder="1" applyAlignment="1" applyProtection="1">
      <alignment horizontal="center" vertical="center"/>
    </xf>
    <xf numFmtId="165" fontId="1" fillId="4" borderId="11" xfId="0" applyNumberFormat="1" applyFont="1" applyFill="1" applyBorder="1" applyAlignment="1" applyProtection="1">
      <alignment horizontal="center" vertical="center"/>
    </xf>
    <xf numFmtId="165" fontId="1" fillId="4" borderId="12" xfId="0" applyNumberFormat="1" applyFont="1" applyFill="1" applyBorder="1" applyAlignment="1" applyProtection="1">
      <alignment horizontal="center" vertical="center"/>
    </xf>
    <xf numFmtId="164" fontId="42" fillId="4" borderId="8" xfId="0" applyNumberFormat="1" applyFont="1" applyFill="1" applyBorder="1" applyAlignment="1" applyProtection="1">
      <alignment horizontal="center" vertical="center"/>
    </xf>
    <xf numFmtId="164" fontId="42" fillId="4" borderId="10" xfId="0" applyNumberFormat="1" applyFont="1" applyFill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3" fillId="2" borderId="7" xfId="0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25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26" xfId="0" applyFill="1" applyBorder="1" applyAlignment="1" applyProtection="1">
      <alignment horizontal="center" vertical="center" wrapText="1"/>
    </xf>
    <xf numFmtId="0" fontId="41" fillId="0" borderId="3" xfId="0" applyFont="1" applyBorder="1" applyAlignment="1" applyProtection="1">
      <alignment horizontal="center" vertical="center"/>
    </xf>
    <xf numFmtId="0" fontId="41" fillId="0" borderId="0" xfId="0" applyFont="1" applyBorder="1" applyAlignment="1" applyProtection="1">
      <alignment horizontal="center" vertical="center"/>
    </xf>
    <xf numFmtId="0" fontId="41" fillId="0" borderId="5" xfId="0" applyFont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/>
    </xf>
    <xf numFmtId="0" fontId="18" fillId="0" borderId="12" xfId="0" applyFont="1" applyFill="1" applyBorder="1" applyAlignment="1" applyProtection="1">
      <alignment horizontal="center"/>
    </xf>
    <xf numFmtId="0" fontId="18" fillId="4" borderId="15" xfId="0" applyFont="1" applyFill="1" applyBorder="1" applyAlignment="1" applyProtection="1">
      <alignment horizontal="center"/>
    </xf>
    <xf numFmtId="0" fontId="18" fillId="4" borderId="31" xfId="0" applyFont="1" applyFill="1" applyBorder="1" applyAlignment="1" applyProtection="1">
      <alignment horizontal="center"/>
    </xf>
    <xf numFmtId="165" fontId="39" fillId="3" borderId="17" xfId="0" applyNumberFormat="1" applyFont="1" applyFill="1" applyBorder="1" applyAlignment="1" applyProtection="1">
      <alignment horizontal="center"/>
    </xf>
    <xf numFmtId="165" fontId="39" fillId="3" borderId="18" xfId="0" applyNumberFormat="1" applyFont="1" applyFill="1" applyBorder="1" applyAlignment="1" applyProtection="1">
      <alignment horizontal="center"/>
    </xf>
    <xf numFmtId="165" fontId="39" fillId="3" borderId="30" xfId="0" applyNumberFormat="1" applyFont="1" applyFill="1" applyBorder="1" applyAlignment="1" applyProtection="1">
      <alignment horizontal="center"/>
    </xf>
    <xf numFmtId="0" fontId="4" fillId="4" borderId="27" xfId="0" applyFont="1" applyFill="1" applyBorder="1" applyAlignment="1" applyProtection="1">
      <alignment horizontal="center" vertical="center" wrapText="1"/>
    </xf>
    <xf numFmtId="0" fontId="4" fillId="4" borderId="28" xfId="0" applyFont="1" applyFill="1" applyBorder="1" applyAlignment="1" applyProtection="1">
      <alignment horizontal="center" vertical="center" wrapText="1"/>
    </xf>
    <xf numFmtId="0" fontId="4" fillId="4" borderId="29" xfId="0" applyFont="1" applyFill="1" applyBorder="1" applyAlignment="1" applyProtection="1">
      <alignment horizontal="center" vertical="center" wrapText="1"/>
    </xf>
    <xf numFmtId="165" fontId="39" fillId="5" borderId="17" xfId="0" applyNumberFormat="1" applyFont="1" applyFill="1" applyBorder="1" applyAlignment="1" applyProtection="1">
      <alignment horizontal="center"/>
      <protection locked="0"/>
    </xf>
    <xf numFmtId="165" fontId="39" fillId="5" borderId="30" xfId="0" applyNumberFormat="1" applyFont="1" applyFill="1" applyBorder="1" applyAlignment="1" applyProtection="1">
      <alignment horizontal="center"/>
      <protection locked="0"/>
    </xf>
    <xf numFmtId="165" fontId="1" fillId="3" borderId="17" xfId="0" applyNumberFormat="1" applyFont="1" applyFill="1" applyBorder="1" applyAlignment="1" applyProtection="1">
      <alignment horizontal="center" vertical="center"/>
    </xf>
    <xf numFmtId="165" fontId="1" fillId="3" borderId="30" xfId="0" applyNumberFormat="1" applyFont="1" applyFill="1" applyBorder="1" applyAlignment="1" applyProtection="1">
      <alignment horizontal="center" vertical="center"/>
    </xf>
    <xf numFmtId="9" fontId="9" fillId="0" borderId="11" xfId="0" applyNumberFormat="1" applyFont="1" applyBorder="1" applyAlignment="1" applyProtection="1">
      <alignment horizontal="center" vertical="center" wrapText="1"/>
    </xf>
    <xf numFmtId="9" fontId="9" fillId="0" borderId="9" xfId="0" applyNumberFormat="1" applyFont="1" applyBorder="1" applyAlignment="1" applyProtection="1">
      <alignment horizontal="center" vertical="center" wrapText="1"/>
    </xf>
    <xf numFmtId="9" fontId="9" fillId="0" borderId="12" xfId="0" applyNumberFormat="1" applyFont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" fillId="0" borderId="16" xfId="0" applyFont="1" applyFill="1" applyBorder="1"/>
    <xf numFmtId="0" fontId="1" fillId="3" borderId="0" xfId="0" applyFont="1" applyFill="1" applyBorder="1" applyAlignment="1" applyProtection="1">
      <alignment wrapText="1"/>
    </xf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347229</xdr:colOff>
      <xdr:row>1</xdr:row>
      <xdr:rowOff>34636</xdr:rowOff>
    </xdr:from>
    <xdr:to>
      <xdr:col>2</xdr:col>
      <xdr:colOff>442479</xdr:colOff>
      <xdr:row>8</xdr:row>
      <xdr:rowOff>187036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229" y="225136"/>
          <a:ext cx="2502477" cy="1641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4"/>
  <sheetViews>
    <sheetView tabSelected="1" topLeftCell="A10" zoomScale="80" zoomScaleNormal="80" workbookViewId="0">
      <selection activeCell="F17" sqref="F17:G17"/>
    </sheetView>
  </sheetViews>
  <sheetFormatPr baseColWidth="10" defaultColWidth="9.140625" defaultRowHeight="15" x14ac:dyDescent="0.25"/>
  <cols>
    <col min="1" max="1" width="6" customWidth="1"/>
    <col min="2" max="2" width="30.140625" customWidth="1"/>
    <col min="3" max="3" width="24.85546875" bestFit="1" customWidth="1"/>
    <col min="4" max="4" width="80" customWidth="1"/>
    <col min="5" max="5" width="24.85546875" bestFit="1" customWidth="1"/>
    <col min="6" max="6" width="10" customWidth="1"/>
    <col min="7" max="7" width="7.85546875" customWidth="1"/>
    <col min="8" max="8" width="77.85546875" bestFit="1" customWidth="1"/>
    <col min="9" max="9" width="14.42578125" customWidth="1"/>
    <col min="10" max="10" width="13.7109375" customWidth="1"/>
    <col min="11" max="11" width="12.28515625" customWidth="1"/>
    <col min="12" max="12" width="7.85546875" customWidth="1"/>
    <col min="13" max="13" width="10.140625" customWidth="1"/>
  </cols>
  <sheetData>
    <row r="1" spans="1:19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  <c r="N1" s="10"/>
      <c r="O1" s="10"/>
    </row>
    <row r="2" spans="1:19" ht="24" customHeight="1" x14ac:dyDescent="0.25">
      <c r="A2" s="7"/>
      <c r="B2" s="7"/>
      <c r="C2" s="7"/>
      <c r="D2" s="102"/>
      <c r="E2" s="102"/>
      <c r="F2" s="102"/>
      <c r="G2" s="102"/>
      <c r="H2" s="102"/>
      <c r="I2" s="102"/>
      <c r="J2" s="102"/>
      <c r="K2" s="102"/>
      <c r="L2" s="8"/>
      <c r="M2" s="15"/>
      <c r="N2" s="15"/>
      <c r="O2" s="10"/>
    </row>
    <row r="3" spans="1:19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0"/>
      <c r="N3" s="10"/>
      <c r="O3" s="10"/>
    </row>
    <row r="4" spans="1:19" ht="15" customHeight="1" x14ac:dyDescent="0.25">
      <c r="A4" s="7"/>
      <c r="B4" s="7"/>
      <c r="C4" s="7"/>
      <c r="D4" s="128" t="s">
        <v>30</v>
      </c>
      <c r="E4" s="129"/>
      <c r="F4" s="129"/>
      <c r="G4" s="129"/>
      <c r="H4" s="129"/>
      <c r="I4" s="129"/>
      <c r="J4" s="130"/>
      <c r="K4" s="7"/>
      <c r="L4" s="7"/>
      <c r="M4" s="10"/>
      <c r="N4" s="10"/>
      <c r="O4" s="10"/>
    </row>
    <row r="5" spans="1:19" x14ac:dyDescent="0.25">
      <c r="A5" s="7"/>
      <c r="B5" s="7"/>
      <c r="C5" s="17"/>
      <c r="D5" s="131"/>
      <c r="E5" s="132"/>
      <c r="F5" s="132"/>
      <c r="G5" s="132"/>
      <c r="H5" s="132"/>
      <c r="I5" s="132"/>
      <c r="J5" s="133"/>
      <c r="K5" s="7"/>
      <c r="L5" s="7"/>
      <c r="M5" s="10"/>
      <c r="N5" s="10"/>
      <c r="O5" s="10"/>
    </row>
    <row r="6" spans="1:19" x14ac:dyDescent="0.25">
      <c r="A6" s="7"/>
      <c r="B6" s="7"/>
      <c r="C6" s="7"/>
      <c r="D6" s="131"/>
      <c r="E6" s="132"/>
      <c r="F6" s="132"/>
      <c r="G6" s="132"/>
      <c r="H6" s="132"/>
      <c r="I6" s="132"/>
      <c r="J6" s="133"/>
      <c r="K6" s="7"/>
      <c r="L6" s="7"/>
      <c r="M6" s="10"/>
      <c r="N6" s="10"/>
      <c r="O6" s="10"/>
    </row>
    <row r="7" spans="1:19" ht="18" customHeight="1" x14ac:dyDescent="0.25">
      <c r="A7" s="7"/>
      <c r="B7" s="7"/>
      <c r="C7" s="7"/>
      <c r="D7" s="131"/>
      <c r="E7" s="132"/>
      <c r="F7" s="132"/>
      <c r="G7" s="132"/>
      <c r="H7" s="132"/>
      <c r="I7" s="132"/>
      <c r="J7" s="133"/>
      <c r="K7" s="7"/>
      <c r="L7" s="7"/>
      <c r="M7" s="10"/>
      <c r="N7" s="10"/>
      <c r="O7" s="10"/>
    </row>
    <row r="8" spans="1:19" x14ac:dyDescent="0.25">
      <c r="A8" s="7"/>
      <c r="B8" s="7"/>
      <c r="C8" s="7"/>
      <c r="D8" s="134"/>
      <c r="E8" s="135"/>
      <c r="F8" s="135"/>
      <c r="G8" s="135"/>
      <c r="H8" s="135"/>
      <c r="I8" s="135"/>
      <c r="J8" s="136"/>
      <c r="K8" s="7"/>
      <c r="L8" s="7"/>
      <c r="M8" s="10"/>
      <c r="N8" s="10"/>
      <c r="O8" s="10"/>
    </row>
    <row r="9" spans="1:19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</row>
    <row r="10" spans="1:19" ht="15.75" customHeight="1" x14ac:dyDescent="0.25">
      <c r="A10" s="7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7"/>
    </row>
    <row r="11" spans="1:19" ht="15.75" customHeight="1" x14ac:dyDescent="0.25">
      <c r="A11" s="7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7"/>
    </row>
    <row r="12" spans="1:19" ht="86.25" customHeight="1" x14ac:dyDescent="0.25">
      <c r="A12" s="7"/>
      <c r="B12" s="21">
        <v>46280</v>
      </c>
      <c r="C12" s="22" t="s">
        <v>4</v>
      </c>
      <c r="D12" s="23"/>
      <c r="E12" s="24" t="s">
        <v>5</v>
      </c>
      <c r="F12" s="25"/>
      <c r="G12" s="26"/>
      <c r="H12" s="27"/>
      <c r="I12" s="28" t="s">
        <v>6</v>
      </c>
      <c r="J12" s="29"/>
      <c r="K12" s="30" t="s">
        <v>7</v>
      </c>
      <c r="L12" s="11"/>
      <c r="M12" s="5"/>
    </row>
    <row r="13" spans="1:19" ht="51" x14ac:dyDescent="0.25">
      <c r="A13" s="7"/>
      <c r="B13" s="31"/>
      <c r="C13" s="32"/>
      <c r="D13" s="33" t="s">
        <v>12</v>
      </c>
      <c r="E13" s="34" t="s">
        <v>0</v>
      </c>
      <c r="F13" s="137" t="s">
        <v>9</v>
      </c>
      <c r="G13" s="138"/>
      <c r="H13" s="139"/>
      <c r="I13" s="35" t="s">
        <v>14</v>
      </c>
      <c r="J13" s="140" t="s">
        <v>8</v>
      </c>
      <c r="K13" s="141"/>
      <c r="L13" s="12"/>
      <c r="M13" s="4"/>
      <c r="S13" s="16"/>
    </row>
    <row r="14" spans="1:19" ht="15.75" thickBot="1" x14ac:dyDescent="0.3">
      <c r="A14" s="7"/>
      <c r="B14" s="36"/>
      <c r="C14" s="37" t="s">
        <v>1</v>
      </c>
      <c r="D14" s="38"/>
      <c r="E14" s="39" t="s">
        <v>2</v>
      </c>
      <c r="F14" s="126" t="s">
        <v>16</v>
      </c>
      <c r="G14" s="127"/>
      <c r="H14" s="40" t="s">
        <v>13</v>
      </c>
      <c r="I14" s="41" t="s">
        <v>10</v>
      </c>
      <c r="J14" s="142"/>
      <c r="K14" s="143"/>
      <c r="L14" s="13"/>
      <c r="M14" s="6"/>
    </row>
    <row r="15" spans="1:19" ht="15.75" thickTop="1" x14ac:dyDescent="0.25">
      <c r="A15" s="7"/>
      <c r="B15" s="79" t="s">
        <v>19</v>
      </c>
      <c r="C15" s="42">
        <v>0.5</v>
      </c>
      <c r="D15" s="43"/>
      <c r="E15" s="44"/>
      <c r="F15" s="149"/>
      <c r="G15" s="150"/>
      <c r="H15" s="151"/>
      <c r="I15" s="45"/>
      <c r="J15" s="144"/>
      <c r="K15" s="145"/>
      <c r="L15" s="13"/>
      <c r="M15" s="6"/>
    </row>
    <row r="16" spans="1:19" x14ac:dyDescent="0.25">
      <c r="A16" s="7"/>
      <c r="B16" s="17"/>
      <c r="C16" s="46"/>
      <c r="D16" s="47"/>
      <c r="E16" s="48"/>
      <c r="F16" s="146"/>
      <c r="G16" s="147"/>
      <c r="H16" s="148"/>
      <c r="I16" s="49"/>
      <c r="J16" s="104"/>
      <c r="K16" s="104"/>
      <c r="L16" s="2"/>
    </row>
    <row r="17" spans="1:13" x14ac:dyDescent="0.25">
      <c r="A17" s="7"/>
      <c r="B17" s="17"/>
      <c r="C17" s="50"/>
      <c r="D17" s="51" t="s">
        <v>22</v>
      </c>
      <c r="E17" s="48">
        <v>0.25</v>
      </c>
      <c r="F17" s="152"/>
      <c r="G17" s="153"/>
      <c r="H17" s="69" t="s">
        <v>20</v>
      </c>
      <c r="I17" s="70">
        <v>0.15</v>
      </c>
      <c r="J17" s="104">
        <f>SUM(F17)</f>
        <v>0</v>
      </c>
      <c r="K17" s="104"/>
      <c r="L17" s="2"/>
    </row>
    <row r="18" spans="1:13" x14ac:dyDescent="0.25">
      <c r="A18" s="7"/>
      <c r="B18" s="17"/>
      <c r="C18" s="50"/>
      <c r="D18" s="51" t="s">
        <v>22</v>
      </c>
      <c r="E18" s="48">
        <v>0.25</v>
      </c>
      <c r="F18" s="152"/>
      <c r="G18" s="153"/>
      <c r="H18" s="69" t="s">
        <v>21</v>
      </c>
      <c r="I18" s="70">
        <v>0.15</v>
      </c>
      <c r="J18" s="104">
        <f>SUM(F18)</f>
        <v>0</v>
      </c>
      <c r="K18" s="104"/>
      <c r="L18" s="2"/>
    </row>
    <row r="19" spans="1:13" x14ac:dyDescent="0.25">
      <c r="A19" s="7"/>
      <c r="B19" s="17"/>
      <c r="C19" s="50"/>
      <c r="D19" s="51" t="s">
        <v>25</v>
      </c>
      <c r="E19" s="48">
        <v>0.25</v>
      </c>
      <c r="F19" s="92"/>
      <c r="G19" s="93"/>
      <c r="H19" s="69" t="s">
        <v>24</v>
      </c>
      <c r="I19" s="70">
        <v>0.15</v>
      </c>
      <c r="J19" s="104">
        <f>SUM(F19)</f>
        <v>0</v>
      </c>
      <c r="K19" s="104"/>
      <c r="L19" s="2"/>
    </row>
    <row r="20" spans="1:13" x14ac:dyDescent="0.25">
      <c r="A20" s="7"/>
      <c r="B20" s="17"/>
      <c r="C20" s="50"/>
      <c r="D20" s="51" t="s">
        <v>25</v>
      </c>
      <c r="E20" s="82">
        <v>0.25</v>
      </c>
      <c r="F20" s="92"/>
      <c r="G20" s="93"/>
      <c r="H20" s="83" t="s">
        <v>24</v>
      </c>
      <c r="I20" s="84">
        <v>0.15</v>
      </c>
      <c r="J20" s="154">
        <f>F20</f>
        <v>0</v>
      </c>
      <c r="K20" s="155"/>
      <c r="L20" s="2"/>
    </row>
    <row r="21" spans="1:13" x14ac:dyDescent="0.25">
      <c r="A21" s="7"/>
      <c r="B21" s="105"/>
      <c r="C21" s="107"/>
      <c r="D21" s="109"/>
      <c r="E21" s="110">
        <f>SUM(E16:E20)</f>
        <v>1</v>
      </c>
      <c r="F21" s="112" t="s">
        <v>35</v>
      </c>
      <c r="G21" s="113"/>
      <c r="H21" s="114"/>
      <c r="I21" s="118"/>
      <c r="J21" s="120">
        <f>J17*E17+J18*E18+J19*E19+J20*E20</f>
        <v>0</v>
      </c>
      <c r="K21" s="121"/>
      <c r="L21" s="7"/>
    </row>
    <row r="22" spans="1:13" ht="15.75" thickBot="1" x14ac:dyDescent="0.3">
      <c r="A22" s="2"/>
      <c r="B22" s="106"/>
      <c r="C22" s="108"/>
      <c r="D22" s="87"/>
      <c r="E22" s="111"/>
      <c r="F22" s="115"/>
      <c r="G22" s="116"/>
      <c r="H22" s="117"/>
      <c r="I22" s="119"/>
      <c r="J22" s="122"/>
      <c r="K22" s="123"/>
      <c r="L22" s="7"/>
    </row>
    <row r="23" spans="1:13" ht="15.75" thickTop="1" x14ac:dyDescent="0.25">
      <c r="A23" s="2"/>
      <c r="B23" s="80" t="s">
        <v>18</v>
      </c>
      <c r="C23" s="42">
        <v>0.5</v>
      </c>
      <c r="D23" s="53"/>
      <c r="E23" s="54"/>
      <c r="F23" s="77"/>
      <c r="G23" s="76"/>
      <c r="H23" s="75"/>
      <c r="I23" s="71"/>
      <c r="J23" s="72"/>
      <c r="K23" s="73"/>
      <c r="L23" s="7"/>
    </row>
    <row r="24" spans="1:13" x14ac:dyDescent="0.25">
      <c r="A24" s="7"/>
      <c r="B24" s="17"/>
      <c r="C24" s="46"/>
      <c r="D24" s="47"/>
      <c r="E24" s="48"/>
      <c r="F24" s="146"/>
      <c r="G24" s="147"/>
      <c r="H24" s="148"/>
      <c r="I24" s="70"/>
      <c r="J24" s="104"/>
      <c r="K24" s="104"/>
      <c r="L24" s="2"/>
    </row>
    <row r="25" spans="1:13" x14ac:dyDescent="0.25">
      <c r="A25" s="7"/>
      <c r="B25" s="17"/>
      <c r="C25" s="50"/>
      <c r="D25" s="161" t="s">
        <v>23</v>
      </c>
      <c r="E25" s="48">
        <v>0.2</v>
      </c>
      <c r="F25" s="152"/>
      <c r="G25" s="153"/>
      <c r="H25" s="69" t="s">
        <v>26</v>
      </c>
      <c r="I25" s="70">
        <v>0.08</v>
      </c>
      <c r="J25" s="104">
        <f>SUM(F25)</f>
        <v>0</v>
      </c>
      <c r="K25" s="104"/>
      <c r="L25" s="2"/>
    </row>
    <row r="26" spans="1:13" x14ac:dyDescent="0.25">
      <c r="A26" s="7"/>
      <c r="B26" s="17"/>
      <c r="C26" s="50"/>
      <c r="D26" s="81" t="s">
        <v>17</v>
      </c>
      <c r="E26" s="48">
        <v>0.2</v>
      </c>
      <c r="F26" s="152"/>
      <c r="G26" s="153"/>
      <c r="H26" s="69" t="s">
        <v>27</v>
      </c>
      <c r="I26" s="70">
        <v>0.08</v>
      </c>
      <c r="J26" s="104">
        <f>SUM(F26)</f>
        <v>0</v>
      </c>
      <c r="K26" s="104"/>
      <c r="L26" s="2"/>
    </row>
    <row r="27" spans="1:13" x14ac:dyDescent="0.25">
      <c r="A27" s="7"/>
      <c r="B27" s="17"/>
      <c r="C27" s="50"/>
      <c r="D27" s="52" t="s">
        <v>28</v>
      </c>
      <c r="E27" s="48">
        <v>0.2</v>
      </c>
      <c r="F27" s="92"/>
      <c r="G27" s="93"/>
      <c r="H27" s="69" t="s">
        <v>29</v>
      </c>
      <c r="I27" s="70">
        <v>0.08</v>
      </c>
      <c r="J27" s="104">
        <f>SUM(F27)</f>
        <v>0</v>
      </c>
      <c r="K27" s="104"/>
      <c r="L27" s="2"/>
    </row>
    <row r="28" spans="1:13" ht="43.5" x14ac:dyDescent="0.25">
      <c r="A28" s="7"/>
      <c r="B28" s="17"/>
      <c r="C28" s="50"/>
      <c r="D28" s="81" t="s">
        <v>31</v>
      </c>
      <c r="E28" s="82">
        <v>0.2</v>
      </c>
      <c r="F28" s="92"/>
      <c r="G28" s="93"/>
      <c r="H28" s="85" t="s">
        <v>33</v>
      </c>
      <c r="I28" s="84">
        <v>0.08</v>
      </c>
      <c r="J28" s="154">
        <f>F28</f>
        <v>0</v>
      </c>
      <c r="K28" s="155"/>
      <c r="L28" s="2"/>
    </row>
    <row r="29" spans="1:13" x14ac:dyDescent="0.25">
      <c r="A29" s="7"/>
      <c r="B29" s="17"/>
      <c r="C29" s="50"/>
      <c r="D29" s="81" t="s">
        <v>32</v>
      </c>
      <c r="E29" s="82">
        <v>0.2</v>
      </c>
      <c r="F29" s="92"/>
      <c r="G29" s="93"/>
      <c r="H29" s="85" t="s">
        <v>34</v>
      </c>
      <c r="I29" s="84">
        <v>0.08</v>
      </c>
      <c r="J29" s="154">
        <f>F29</f>
        <v>0</v>
      </c>
      <c r="K29" s="155"/>
      <c r="L29" s="2"/>
    </row>
    <row r="30" spans="1:13" x14ac:dyDescent="0.25">
      <c r="A30" s="7"/>
      <c r="B30" s="17"/>
      <c r="C30" s="86"/>
      <c r="D30" s="90"/>
      <c r="E30" s="88">
        <f>SUM(E25:E29)</f>
        <v>1</v>
      </c>
      <c r="F30" s="96"/>
      <c r="G30" s="97"/>
      <c r="H30" s="98"/>
      <c r="I30" s="124"/>
      <c r="J30" s="120">
        <f>J25*E25+J26*E26+H37+J27*E27+J28*E28+J29*E29</f>
        <v>0</v>
      </c>
      <c r="K30" s="121"/>
      <c r="L30" s="2"/>
    </row>
    <row r="31" spans="1:13" ht="15.75" thickBot="1" x14ac:dyDescent="0.3">
      <c r="A31" s="7"/>
      <c r="B31" s="55"/>
      <c r="C31" s="87"/>
      <c r="D31" s="91"/>
      <c r="E31" s="89"/>
      <c r="F31" s="99"/>
      <c r="G31" s="100"/>
      <c r="H31" s="101"/>
      <c r="I31" s="125"/>
      <c r="J31" s="122"/>
      <c r="K31" s="123"/>
      <c r="L31" s="2"/>
    </row>
    <row r="32" spans="1:13" ht="21.75" thickTop="1" thickBot="1" x14ac:dyDescent="0.3">
      <c r="B32" s="56" t="s">
        <v>3</v>
      </c>
      <c r="C32" s="57">
        <f>SUM(C23,C15)</f>
        <v>1</v>
      </c>
      <c r="D32" s="58"/>
      <c r="E32" s="59"/>
      <c r="F32" s="156"/>
      <c r="G32" s="157"/>
      <c r="H32" s="158"/>
      <c r="I32" s="74">
        <f>SUM(I29,I28,I27,I26,I25,I20,I19,I18,I17)</f>
        <v>1</v>
      </c>
      <c r="J32" s="159"/>
      <c r="K32" s="160"/>
      <c r="L32" s="14"/>
      <c r="M32" s="3"/>
    </row>
    <row r="33" spans="1:13" ht="16.5" thickTop="1" thickBot="1" x14ac:dyDescent="0.3">
      <c r="A33" s="7"/>
      <c r="B33" s="17"/>
      <c r="C33" s="17"/>
      <c r="D33" s="17"/>
      <c r="E33" s="17"/>
      <c r="F33" s="7"/>
      <c r="G33" s="7"/>
      <c r="H33" s="7"/>
      <c r="I33" s="7"/>
      <c r="J33" s="7"/>
      <c r="K33" s="7"/>
      <c r="L33" s="2"/>
      <c r="M33" s="1"/>
    </row>
    <row r="34" spans="1:13" ht="21" x14ac:dyDescent="0.25">
      <c r="A34" s="7"/>
      <c r="B34" s="18"/>
      <c r="C34" s="19"/>
      <c r="D34" s="94" t="s">
        <v>11</v>
      </c>
      <c r="E34" s="95"/>
      <c r="F34" s="9"/>
      <c r="G34" s="9"/>
      <c r="H34" s="9"/>
      <c r="I34" s="9"/>
      <c r="J34" s="9"/>
      <c r="K34" s="9"/>
      <c r="L34" s="7"/>
    </row>
    <row r="35" spans="1:13" x14ac:dyDescent="0.25">
      <c r="A35" s="7"/>
      <c r="B35" s="17"/>
      <c r="C35" s="17"/>
      <c r="D35" s="60"/>
      <c r="E35" s="61"/>
      <c r="F35" s="7"/>
      <c r="G35" s="7"/>
      <c r="H35" s="7"/>
      <c r="I35" s="7"/>
      <c r="J35" s="7"/>
      <c r="K35" s="7"/>
      <c r="L35" s="7"/>
    </row>
    <row r="36" spans="1:13" ht="15.75" x14ac:dyDescent="0.25">
      <c r="A36" s="7"/>
      <c r="B36" s="20"/>
      <c r="C36" s="20"/>
      <c r="D36" s="62" t="s">
        <v>19</v>
      </c>
      <c r="E36" s="63">
        <f>J21*C15</f>
        <v>0</v>
      </c>
      <c r="F36" s="7"/>
      <c r="G36" s="7"/>
      <c r="H36" s="7"/>
      <c r="I36" s="7"/>
      <c r="J36" s="7"/>
      <c r="K36" s="7"/>
      <c r="L36" s="7"/>
    </row>
    <row r="37" spans="1:13" ht="15.75" x14ac:dyDescent="0.25">
      <c r="A37" s="7"/>
      <c r="B37" s="20"/>
      <c r="C37" s="20"/>
      <c r="D37" s="64" t="s">
        <v>18</v>
      </c>
      <c r="E37" s="65">
        <f>J30*C23</f>
        <v>0</v>
      </c>
      <c r="F37" s="7"/>
      <c r="G37" s="7"/>
      <c r="H37" s="7"/>
      <c r="I37" s="7"/>
      <c r="J37" s="7"/>
      <c r="K37" s="7"/>
      <c r="L37" s="7"/>
    </row>
    <row r="38" spans="1:13" ht="15.75" x14ac:dyDescent="0.25">
      <c r="A38" s="7"/>
      <c r="B38" s="20"/>
      <c r="C38" s="20"/>
      <c r="D38" s="64"/>
      <c r="E38" s="65"/>
      <c r="F38" s="7"/>
      <c r="G38" s="7"/>
      <c r="H38" s="7"/>
      <c r="I38" s="7"/>
      <c r="J38" s="7"/>
      <c r="K38" s="7"/>
      <c r="L38" s="7"/>
    </row>
    <row r="39" spans="1:13" ht="15.75" x14ac:dyDescent="0.25">
      <c r="A39" s="7"/>
      <c r="B39" s="20"/>
      <c r="C39" s="20"/>
      <c r="D39" s="64"/>
      <c r="E39" s="65"/>
      <c r="F39" s="7"/>
      <c r="G39" s="7"/>
      <c r="H39" s="7"/>
      <c r="I39" s="7"/>
      <c r="J39" s="7"/>
      <c r="K39" s="7"/>
      <c r="L39" s="7"/>
    </row>
    <row r="40" spans="1:13" ht="15.75" x14ac:dyDescent="0.25">
      <c r="A40" s="7"/>
      <c r="B40" s="17"/>
      <c r="C40" s="17"/>
      <c r="D40" s="66"/>
      <c r="E40" s="67"/>
      <c r="F40" s="7"/>
      <c r="G40" s="7"/>
      <c r="H40" s="7"/>
      <c r="I40" s="7"/>
      <c r="J40" s="7"/>
      <c r="K40" s="7"/>
      <c r="L40" s="7"/>
    </row>
    <row r="41" spans="1:13" ht="31.5" thickBot="1" x14ac:dyDescent="0.3">
      <c r="A41" s="7"/>
      <c r="B41" s="17"/>
      <c r="C41" s="17"/>
      <c r="D41" s="78" t="s">
        <v>15</v>
      </c>
      <c r="E41" s="68">
        <f>SUM(E36:E40)</f>
        <v>0</v>
      </c>
      <c r="F41" s="7"/>
      <c r="G41" s="7"/>
      <c r="H41" s="7"/>
      <c r="I41" s="7"/>
      <c r="J41" s="7"/>
      <c r="K41" s="7"/>
      <c r="L41" s="7"/>
    </row>
    <row r="42" spans="1:13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3" x14ac:dyDescent="0.25">
      <c r="D43" s="10"/>
      <c r="E43" s="10"/>
      <c r="F43" s="10"/>
      <c r="G43" s="10"/>
      <c r="H43" s="10"/>
      <c r="I43" s="10"/>
      <c r="J43" s="10"/>
      <c r="K43" s="10"/>
      <c r="L43" s="10"/>
    </row>
    <row r="44" spans="1:13" x14ac:dyDescent="0.25">
      <c r="D44" s="162"/>
      <c r="E44" s="163"/>
      <c r="F44" s="10"/>
      <c r="G44" s="10"/>
      <c r="H44" s="10"/>
      <c r="I44" s="10"/>
      <c r="J44" s="10"/>
      <c r="K44" s="10"/>
    </row>
  </sheetData>
  <sheetProtection algorithmName="SHA-512" hashValue="LM2qX6763ujhDW5N1oH3s7REWH9mK4QD2K0T1u6r9kbbgwCr9g80sQPzOR+8eAEXKXfLj6VSjzLgDh6bAwYqmA==" saltValue="T8m0CV2a39v3LvfUkXQcAw==" spinCount="100000" sheet="1" selectLockedCells="1"/>
  <mergeCells count="47">
    <mergeCell ref="J20:K20"/>
    <mergeCell ref="J28:K28"/>
    <mergeCell ref="F32:H32"/>
    <mergeCell ref="J32:K32"/>
    <mergeCell ref="F19:G19"/>
    <mergeCell ref="F25:G25"/>
    <mergeCell ref="J25:K25"/>
    <mergeCell ref="F26:G26"/>
    <mergeCell ref="F29:G29"/>
    <mergeCell ref="J29:K29"/>
    <mergeCell ref="J16:K16"/>
    <mergeCell ref="F27:G27"/>
    <mergeCell ref="F14:G14"/>
    <mergeCell ref="D4:J8"/>
    <mergeCell ref="J17:K17"/>
    <mergeCell ref="J18:K18"/>
    <mergeCell ref="F13:H13"/>
    <mergeCell ref="J13:K13"/>
    <mergeCell ref="J14:K14"/>
    <mergeCell ref="J15:K15"/>
    <mergeCell ref="F16:H16"/>
    <mergeCell ref="F15:H15"/>
    <mergeCell ref="F17:G17"/>
    <mergeCell ref="F18:G18"/>
    <mergeCell ref="F24:H24"/>
    <mergeCell ref="J24:K24"/>
    <mergeCell ref="D34:E34"/>
    <mergeCell ref="F30:H31"/>
    <mergeCell ref="D2:K2"/>
    <mergeCell ref="B10:K11"/>
    <mergeCell ref="J26:K26"/>
    <mergeCell ref="J27:K27"/>
    <mergeCell ref="B21:B22"/>
    <mergeCell ref="C21:C22"/>
    <mergeCell ref="D21:D22"/>
    <mergeCell ref="E21:E22"/>
    <mergeCell ref="F21:H22"/>
    <mergeCell ref="I21:I22"/>
    <mergeCell ref="J21:K22"/>
    <mergeCell ref="J19:K19"/>
    <mergeCell ref="J30:K31"/>
    <mergeCell ref="I30:I31"/>
    <mergeCell ref="C30:C31"/>
    <mergeCell ref="E30:E31"/>
    <mergeCell ref="D30:D31"/>
    <mergeCell ref="F20:G20"/>
    <mergeCell ref="F28:G28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Matrix</vt:lpstr>
      <vt:lpstr>Matrix!_GoBack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Bewertungsmatrix</dc:title>
  <dc:creator/>
  <cp:keywords/>
  <dc:description>B 18.13 - 5523/18/VV : 2</dc:description>
  <cp:lastModifiedBy/>
  <dcterms:created xsi:type="dcterms:W3CDTF">2006-09-16T00:00:00Z</dcterms:created>
  <dcterms:modified xsi:type="dcterms:W3CDTF">2026-09-18T06:16:30Z</dcterms:modified>
  <cp:category>B 18.13 - 5523/18/VV : 2</cp:category>
</cp:coreProperties>
</file>