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WS\Z\ZE\Wissel\Ausschreibungen SW\NVS Nahverkehr\2688318 Lieferung Weichen und Schienen\"/>
    </mc:Choice>
  </mc:AlternateContent>
  <xr:revisionPtr revIDLastSave="0" documentId="13_ncr:1_{41FF23CA-446B-4AD0-B8E3-6609AA3054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V Schiene+Schwelle" sheetId="1" r:id="rId1"/>
  </sheets>
  <definedNames>
    <definedName name="_xlnm.Print_Titles" localSheetId="0">'LV Schiene+Schwelle'!$1:$1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F20" i="1"/>
  <c r="F8" i="1"/>
  <c r="F10" i="1"/>
  <c r="F12" i="1"/>
  <c r="F18" i="1" s="1"/>
  <c r="F15" i="1"/>
  <c r="F5" i="1"/>
  <c r="F22" i="1" l="1"/>
  <c r="F23" i="1" l="1"/>
  <c r="F25" i="1"/>
</calcChain>
</file>

<file path=xl/sharedStrings.xml><?xml version="1.0" encoding="utf-8"?>
<sst xmlns="http://schemas.openxmlformats.org/spreadsheetml/2006/main" count="33" uniqueCount="27">
  <si>
    <t xml:space="preserve">Menge </t>
  </si>
  <si>
    <t>Einheit</t>
  </si>
  <si>
    <t>Tit./Pos.</t>
  </si>
  <si>
    <t>Angebotssumme netto:</t>
  </si>
  <si>
    <t>Angebotssumme brutto:</t>
  </si>
  <si>
    <t>01</t>
  </si>
  <si>
    <t>02</t>
  </si>
  <si>
    <t>03</t>
  </si>
  <si>
    <t>m</t>
  </si>
  <si>
    <t>Beschreibung</t>
  </si>
  <si>
    <t>Einzelpreis
[€]</t>
  </si>
  <si>
    <t>Gesamtpreis
[€]</t>
  </si>
  <si>
    <t>Rahmengleis Wismarsche Straße:</t>
  </si>
  <si>
    <t>Weichenkonstruktion Arsenal:</t>
  </si>
  <si>
    <t>Weichenkonstruktion Arsenal</t>
  </si>
  <si>
    <t>Stk.</t>
  </si>
  <si>
    <t>Rahmengleis Wismarsche Straße/ Hauptbahnhof bis Bürgermeister-Bade-Platz</t>
  </si>
  <si>
    <t>Zulage für Biegen der Gleise Radius = 1.000,00 m</t>
  </si>
  <si>
    <t>Zulage für Biegen der Gleise Radius = 2.725,00 m</t>
  </si>
  <si>
    <t>Rahmengleis Goethestraße</t>
  </si>
  <si>
    <t>Herstellung und Lieferung von 120,00 m Rahmengleisgerade, Regelspurweite 1.435 mm, in 15 m Länge, bestehend aus Schienen Ri59R2 Güte R200 Spurstangen Abstand 1,50 m, Maße beziehen sich auf Gleismitte, Gleislänge angegeben, Schienenteilungsplan ist erforderlich und vom AG freizugeben; ummantelt, Schweißstöße sind freizuhalten, nicht montierbares Isoliermaterial einschließlich Zubehör ist bei Lieferung beizustellen</t>
  </si>
  <si>
    <t>Rahmengleis Goethestraße:</t>
  </si>
  <si>
    <r>
      <t xml:space="preserve">Herstellung und Lieferung einer Weichenanalge bestehend aus: </t>
    </r>
    <r>
      <rPr>
        <sz val="12"/>
        <color theme="1"/>
        <rFont val="Calibri"/>
        <family val="2"/>
      </rPr>
      <t>W1-21 ABW 59R2 vZv 100/50/110-1.435 rechts</t>
    </r>
    <r>
      <rPr>
        <sz val="12"/>
        <rFont val="Calibri"/>
        <family val="2"/>
      </rPr>
      <t xml:space="preserve">, </t>
    </r>
    <r>
      <rPr>
        <sz val="12"/>
        <color theme="1"/>
        <rFont val="Calibri"/>
        <family val="2"/>
      </rPr>
      <t>W1-25 ABW 59R2 vZv 1.435 links,</t>
    </r>
    <r>
      <rPr>
        <sz val="12"/>
        <rFont val="Calibri"/>
        <family val="2"/>
      </rPr>
      <t xml:space="preserve"> </t>
    </r>
    <r>
      <rPr>
        <sz val="12"/>
        <color theme="1"/>
        <rFont val="Calibri"/>
        <family val="2"/>
      </rPr>
      <t>W1-26 IBW 59R2 60/43-1.435 rechts</t>
    </r>
    <r>
      <rPr>
        <sz val="12"/>
        <color rgb="FFFF0000"/>
        <rFont val="Calibri"/>
        <family val="2"/>
      </rPr>
      <t xml:space="preserve"> </t>
    </r>
    <r>
      <rPr>
        <sz val="12"/>
        <color theme="1"/>
        <rFont val="Calibri"/>
        <family val="2"/>
      </rPr>
      <t>und</t>
    </r>
    <r>
      <rPr>
        <sz val="12"/>
        <rFont val="Calibri"/>
        <family val="2"/>
      </rPr>
      <t xml:space="preserve"> IBKr1-22 IBKr 59R2 einschließlich Isolationslösung laut Zeichnung </t>
    </r>
    <r>
      <rPr>
        <sz val="12"/>
        <color theme="1"/>
        <rFont val="Calibri"/>
        <family val="2"/>
      </rPr>
      <t>Anlage 1 und 2 "Trassierungslageplan"</t>
    </r>
    <r>
      <rPr>
        <sz val="12"/>
        <rFont val="Calibri"/>
        <family val="2"/>
      </rPr>
      <t xml:space="preserve">; Weichenantriebe sind durch den AG zu stellen; Spurweite 1435mm; ummantelt; Isolationslösung (RCS gleichwertig); Zungen in geschweißter Ausführung; Herzstücke sind als Flachrillenherzstücke mit Rillentiefe 22mm auszuführen; einzelne Isolierstücken in den Spurstangen </t>
    </r>
    <r>
      <rPr>
        <sz val="12"/>
        <color theme="1"/>
        <rFont val="Calibri"/>
        <family val="2"/>
      </rPr>
      <t>der E-Weiche</t>
    </r>
    <r>
      <rPr>
        <sz val="12"/>
        <rFont val="Calibri"/>
        <family val="2"/>
      </rPr>
      <t xml:space="preserve"> sind einzubauen; offene Schweißstöße sind freizuhalten; nicht montierbaren Isolationsmaterial einschließlich Zubehör ist beizustellen; Erdkästen in geschweißter Ausführung mit außenliegendem Entwässerungsanschluss</t>
    </r>
  </si>
  <si>
    <t>Herstellung und Lieferung von einer Weichenanlage und Rahmengleis bestehend aus Ri59R2 R200, Regelspurweite 1.435 mm, Zubehör ist bei Lieferung beizustellen</t>
  </si>
  <si>
    <t>Herstellung und Lieferung von 660,00 m Rahmengleis, teilweise gebogen, Regelspurweite 1.435 mm, in 15 m Länge, bestehend aus Schienen Ri59R2 Güte R200 Spurstangen Abstand 1,50 m, Maße beziehen sich auf Gleismitte, Gleislänge angegeben, Schienenteilungsplan und Biegeplan sind erforderlich und durch AG freizugeben; Referenz Zeichnung "Lp-Trassierung-251628-2i-63" als pdf und dwg; ummantelt, Schweißstöße sind freizuhalten, nicht montierbares Isoliermaterial einschließlich Zubehör ist bei Lieferung beizustellen</t>
  </si>
  <si>
    <t>Datum, Firma</t>
  </si>
  <si>
    <t>zzgl. gesetzl. USt.  von 19%: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</si>
</sst>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0"/>
      <name val="Arial"/>
    </font>
    <font>
      <sz val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/>
    <xf numFmtId="49" fontId="2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2" fillId="0" borderId="2" xfId="0" applyFont="1" applyFill="1" applyBorder="1" applyAlignment="1">
      <alignment horizontal="center" vertical="top"/>
    </xf>
    <xf numFmtId="4" fontId="3" fillId="0" borderId="3" xfId="0" applyNumberFormat="1" applyFont="1" applyFill="1" applyBorder="1" applyAlignment="1">
      <alignment vertical="top"/>
    </xf>
    <xf numFmtId="4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2" fillId="0" borderId="2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49" fontId="3" fillId="0" borderId="3" xfId="0" applyNumberFormat="1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49" fontId="3" fillId="0" borderId="0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top" wrapText="1"/>
    </xf>
    <xf numFmtId="49" fontId="2" fillId="0" borderId="3" xfId="0" applyNumberFormat="1" applyFont="1" applyFill="1" applyBorder="1" applyAlignment="1">
      <alignment vertical="top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vertical="top"/>
    </xf>
    <xf numFmtId="164" fontId="3" fillId="2" borderId="6" xfId="0" applyNumberFormat="1" applyFont="1" applyFill="1" applyBorder="1" applyAlignment="1">
      <alignment vertical="top"/>
    </xf>
    <xf numFmtId="164" fontId="2" fillId="2" borderId="6" xfId="0" applyNumberFormat="1" applyFont="1" applyFill="1" applyBorder="1" applyAlignment="1">
      <alignment vertical="top"/>
    </xf>
    <xf numFmtId="164" fontId="2" fillId="0" borderId="4" xfId="0" applyNumberFormat="1" applyFont="1" applyFill="1" applyBorder="1"/>
    <xf numFmtId="164" fontId="2" fillId="0" borderId="2" xfId="0" applyNumberFormat="1" applyFont="1" applyFill="1" applyBorder="1" applyAlignment="1">
      <alignment vertical="top"/>
    </xf>
    <xf numFmtId="164" fontId="2" fillId="0" borderId="5" xfId="0" applyNumberFormat="1" applyFont="1" applyFill="1" applyBorder="1" applyAlignment="1">
      <alignment vertical="top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6"/>
  <sheetViews>
    <sheetView tabSelected="1" zoomScaleNormal="100" workbookViewId="0">
      <selection activeCell="H5" sqref="H5"/>
    </sheetView>
  </sheetViews>
  <sheetFormatPr baseColWidth="10" defaultColWidth="11.42578125" defaultRowHeight="15.75" outlineLevelRow="2" x14ac:dyDescent="0.2"/>
  <cols>
    <col min="1" max="1" width="11.28515625" style="19" bestFit="1" customWidth="1"/>
    <col min="2" max="2" width="77.7109375" style="23" customWidth="1"/>
    <col min="3" max="3" width="9" style="8" bestFit="1" customWidth="1"/>
    <col min="4" max="4" width="7.42578125" style="16" bestFit="1" customWidth="1"/>
    <col min="5" max="5" width="12.28515625" style="8" bestFit="1" customWidth="1"/>
    <col min="6" max="6" width="14.28515625" style="8" bestFit="1" customWidth="1"/>
    <col min="7" max="16384" width="11.42578125" style="1"/>
  </cols>
  <sheetData>
    <row r="1" spans="1:6" s="29" customFormat="1" ht="31.5" x14ac:dyDescent="0.2">
      <c r="A1" s="25" t="s">
        <v>2</v>
      </c>
      <c r="B1" s="26" t="s">
        <v>9</v>
      </c>
      <c r="C1" s="27" t="s">
        <v>0</v>
      </c>
      <c r="D1" s="27" t="s">
        <v>1</v>
      </c>
      <c r="E1" s="28" t="s">
        <v>10</v>
      </c>
      <c r="F1" s="28" t="s">
        <v>11</v>
      </c>
    </row>
    <row r="2" spans="1:6" s="8" customFormat="1" ht="50.25" customHeight="1" x14ac:dyDescent="0.2">
      <c r="A2" s="17"/>
      <c r="B2" s="22" t="s">
        <v>23</v>
      </c>
      <c r="C2" s="4"/>
      <c r="D2" s="5"/>
      <c r="E2" s="6"/>
      <c r="F2" s="7"/>
    </row>
    <row r="3" spans="1:6" x14ac:dyDescent="0.25">
      <c r="A3" s="17"/>
      <c r="B3" s="2"/>
      <c r="C3" s="4"/>
      <c r="D3" s="5"/>
      <c r="E3" s="6"/>
      <c r="F3" s="7"/>
    </row>
    <row r="4" spans="1:6" ht="15.75" customHeight="1" x14ac:dyDescent="0.25">
      <c r="A4" s="17" t="s">
        <v>5</v>
      </c>
      <c r="B4" s="21" t="s">
        <v>14</v>
      </c>
      <c r="C4" s="4"/>
      <c r="D4" s="5"/>
      <c r="E4" s="6"/>
      <c r="F4" s="7"/>
    </row>
    <row r="5" spans="1:6" s="8" customFormat="1" ht="174.75" customHeight="1" outlineLevel="1" x14ac:dyDescent="0.2">
      <c r="A5" s="18"/>
      <c r="B5" s="31" t="s">
        <v>22</v>
      </c>
      <c r="C5" s="4">
        <v>1</v>
      </c>
      <c r="D5" s="5" t="s">
        <v>15</v>
      </c>
      <c r="E5" s="43"/>
      <c r="F5" s="41">
        <f>E5*C5</f>
        <v>0</v>
      </c>
    </row>
    <row r="6" spans="1:6" s="8" customFormat="1" ht="15.75" customHeight="1" outlineLevel="1" x14ac:dyDescent="0.2">
      <c r="A6" s="18"/>
      <c r="B6" s="3"/>
      <c r="C6" s="4"/>
      <c r="D6" s="5"/>
      <c r="E6" s="6"/>
      <c r="F6" s="7"/>
    </row>
    <row r="7" spans="1:6" ht="15.75" customHeight="1" outlineLevel="2" x14ac:dyDescent="0.25">
      <c r="A7" s="17" t="s">
        <v>6</v>
      </c>
      <c r="B7" s="24" t="s">
        <v>16</v>
      </c>
      <c r="C7" s="11"/>
      <c r="D7" s="5"/>
      <c r="E7" s="10"/>
      <c r="F7" s="7"/>
    </row>
    <row r="8" spans="1:6" ht="111.75" customHeight="1" outlineLevel="2" x14ac:dyDescent="0.2">
      <c r="A8" s="17"/>
      <c r="B8" s="3" t="s">
        <v>24</v>
      </c>
      <c r="C8" s="11">
        <v>660</v>
      </c>
      <c r="D8" s="5" t="s">
        <v>8</v>
      </c>
      <c r="E8" s="42"/>
      <c r="F8" s="41">
        <f>E8*C8</f>
        <v>0</v>
      </c>
    </row>
    <row r="9" spans="1:6" ht="15.75" customHeight="1" outlineLevel="2" x14ac:dyDescent="0.2">
      <c r="A9" s="17"/>
      <c r="B9" s="30"/>
      <c r="C9" s="11"/>
      <c r="D9" s="5"/>
      <c r="E9" s="10"/>
      <c r="F9" s="7"/>
    </row>
    <row r="10" spans="1:6" ht="15.75" customHeight="1" outlineLevel="2" x14ac:dyDescent="0.2">
      <c r="A10" s="17"/>
      <c r="B10" s="30" t="s">
        <v>17</v>
      </c>
      <c r="C10" s="11">
        <v>44.06</v>
      </c>
      <c r="D10" s="5" t="s">
        <v>8</v>
      </c>
      <c r="E10" s="42"/>
      <c r="F10" s="41">
        <f>E10*C10</f>
        <v>0</v>
      </c>
    </row>
    <row r="11" spans="1:6" ht="15.75" customHeight="1" outlineLevel="2" x14ac:dyDescent="0.2">
      <c r="A11" s="17"/>
      <c r="B11" s="30"/>
      <c r="C11" s="11"/>
      <c r="D11" s="5"/>
      <c r="E11" s="10"/>
      <c r="F11" s="7"/>
    </row>
    <row r="12" spans="1:6" ht="15.75" customHeight="1" outlineLevel="2" x14ac:dyDescent="0.2">
      <c r="A12" s="17"/>
      <c r="B12" s="30" t="s">
        <v>18</v>
      </c>
      <c r="C12" s="11">
        <v>14.25</v>
      </c>
      <c r="D12" s="5" t="s">
        <v>8</v>
      </c>
      <c r="E12" s="42"/>
      <c r="F12" s="41">
        <f>E12*C12</f>
        <v>0</v>
      </c>
    </row>
    <row r="13" spans="1:6" ht="15.75" customHeight="1" outlineLevel="2" x14ac:dyDescent="0.2">
      <c r="A13" s="17"/>
      <c r="B13" s="30"/>
      <c r="C13" s="11"/>
      <c r="D13" s="5"/>
      <c r="E13" s="10"/>
      <c r="F13" s="7"/>
    </row>
    <row r="14" spans="1:6" ht="15.75" customHeight="1" outlineLevel="2" x14ac:dyDescent="0.2">
      <c r="A14" s="17" t="s">
        <v>7</v>
      </c>
      <c r="B14" s="40" t="s">
        <v>19</v>
      </c>
      <c r="C14" s="11"/>
      <c r="D14" s="5"/>
      <c r="E14" s="10"/>
      <c r="F14" s="7"/>
    </row>
    <row r="15" spans="1:6" ht="100.5" customHeight="1" outlineLevel="2" x14ac:dyDescent="0.2">
      <c r="A15" s="17"/>
      <c r="B15" s="30" t="s">
        <v>20</v>
      </c>
      <c r="C15" s="11">
        <v>120</v>
      </c>
      <c r="D15" s="5" t="s">
        <v>8</v>
      </c>
      <c r="E15" s="42"/>
      <c r="F15" s="41">
        <f>E15*C15</f>
        <v>0</v>
      </c>
    </row>
    <row r="16" spans="1:6" x14ac:dyDescent="0.25">
      <c r="A16" s="20" t="s">
        <v>5</v>
      </c>
      <c r="B16" s="39" t="s">
        <v>13</v>
      </c>
      <c r="C16" s="36"/>
      <c r="F16" s="44">
        <f>F5</f>
        <v>0</v>
      </c>
    </row>
    <row r="17" spans="1:6" x14ac:dyDescent="0.25">
      <c r="A17" s="20"/>
      <c r="B17" s="39"/>
      <c r="C17" s="36"/>
    </row>
    <row r="18" spans="1:6" x14ac:dyDescent="0.25">
      <c r="A18" s="20" t="s">
        <v>6</v>
      </c>
      <c r="B18" s="39" t="s">
        <v>12</v>
      </c>
      <c r="C18" s="36"/>
      <c r="F18" s="44">
        <f>SUM(F8:F12)</f>
        <v>0</v>
      </c>
    </row>
    <row r="19" spans="1:6" x14ac:dyDescent="0.25">
      <c r="A19" s="20"/>
      <c r="B19" s="39"/>
      <c r="C19" s="36"/>
    </row>
    <row r="20" spans="1:6" x14ac:dyDescent="0.25">
      <c r="A20" s="20" t="s">
        <v>7</v>
      </c>
      <c r="B20" s="39" t="s">
        <v>21</v>
      </c>
      <c r="C20" s="36"/>
      <c r="F20" s="44">
        <f>F15</f>
        <v>0</v>
      </c>
    </row>
    <row r="21" spans="1:6" x14ac:dyDescent="0.25">
      <c r="A21" s="20"/>
      <c r="B21" s="32"/>
      <c r="F21" s="37"/>
    </row>
    <row r="22" spans="1:6" x14ac:dyDescent="0.25">
      <c r="A22" s="20"/>
      <c r="B22" s="33"/>
      <c r="D22" s="34"/>
      <c r="E22" s="35" t="s">
        <v>3</v>
      </c>
      <c r="F22" s="44">
        <f>SUM(F16:F20)</f>
        <v>0</v>
      </c>
    </row>
    <row r="23" spans="1:6" x14ac:dyDescent="0.2">
      <c r="A23" s="20"/>
      <c r="C23" s="12"/>
      <c r="D23" s="9"/>
      <c r="E23" s="13" t="s">
        <v>26</v>
      </c>
      <c r="F23" s="45">
        <f>F22*0.19</f>
        <v>0</v>
      </c>
    </row>
    <row r="24" spans="1:6" x14ac:dyDescent="0.2">
      <c r="B24" s="47"/>
    </row>
    <row r="25" spans="1:6" ht="16.5" thickBot="1" x14ac:dyDescent="0.25">
      <c r="B25" s="48"/>
      <c r="C25" s="12"/>
      <c r="D25" s="14"/>
      <c r="E25" s="15" t="s">
        <v>4</v>
      </c>
      <c r="F25" s="46">
        <f>F22*1.19</f>
        <v>0</v>
      </c>
    </row>
    <row r="26" spans="1:6" ht="16.5" thickTop="1" x14ac:dyDescent="0.2">
      <c r="B26" s="30" t="s">
        <v>25</v>
      </c>
      <c r="C26" s="1"/>
      <c r="D26" s="38"/>
      <c r="E26" s="1"/>
      <c r="F26" s="1"/>
    </row>
  </sheetData>
  <phoneticPr fontId="0" type="noConversion"/>
  <pageMargins left="0.55118110236220474" right="0.23622047244094491" top="1.1417322834645669" bottom="0.74803149606299213" header="0.31496062992125984" footer="0.31496062992125984"/>
  <pageSetup paperSize="9" orientation="landscape" r:id="rId1"/>
  <headerFooter alignWithMargins="0">
    <oddHeader>&amp;L&amp;12Nahverkehr Schwerin GmbH&amp;C&amp;12Herstellung und Lieferung von Weichen und Schienen 
Ri59R2
&amp;R&amp;12&amp;G</oddHeader>
    <oddFooter>&amp;L&amp;"Calibri,Standard"erstellt: O.Osten/I&amp;C&amp;"Calibri,Standard"14.10.2026&amp;R&amp;"Calibri,Standard"Seite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LV Schiene+Schwelle</vt:lpstr>
      <vt:lpstr>'LV Schiene+Schwelle'!Drucktitel</vt:lpstr>
    </vt:vector>
  </TitlesOfParts>
  <Company>E-S-T Dau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matzkeit@nahverkehr-schwerin.de</dc:creator>
  <cp:lastModifiedBy>Wissel, Stefanie</cp:lastModifiedBy>
  <cp:lastPrinted>2024-06-06T13:35:03Z</cp:lastPrinted>
  <dcterms:created xsi:type="dcterms:W3CDTF">2014-05-19T13:45:58Z</dcterms:created>
  <dcterms:modified xsi:type="dcterms:W3CDTF">2026-10-21T09:10:32Z</dcterms:modified>
</cp:coreProperties>
</file>