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OE\00_GF_Team_PCS\Beschaffungen\00_Non-IT\26.0300-0399\26.0326 KVB FORUM 3 Jahre\02_Vergabeunterlagen_Abnahme_Beendigung\"/>
    </mc:Choice>
  </mc:AlternateContent>
  <xr:revisionPtr revIDLastSave="0" documentId="13_ncr:1_{984833C5-E45C-4581-875F-282A23D11906}" xr6:coauthVersionLast="47" xr6:coauthVersionMax="47" xr10:uidLastSave="{00000000-0000-0000-0000-000000000000}"/>
  <bookViews>
    <workbookView xWindow="28680" yWindow="-12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3" i="1" l="1"/>
  <c r="I53" i="1" s="1"/>
  <c r="G27" i="1"/>
  <c r="I27" i="1" s="1"/>
  <c r="G26" i="1"/>
  <c r="I26" i="1" s="1"/>
  <c r="G32" i="1"/>
  <c r="I32" i="1" s="1"/>
  <c r="G33" i="1"/>
  <c r="I33" i="1" s="1"/>
  <c r="G34" i="1"/>
  <c r="I34" i="1" s="1"/>
  <c r="G35" i="1"/>
  <c r="I35" i="1" s="1"/>
  <c r="G52" i="1"/>
  <c r="I52" i="1" s="1"/>
  <c r="G57" i="1"/>
  <c r="I57" i="1" s="1"/>
  <c r="I58" i="1" s="1"/>
  <c r="G64" i="1"/>
  <c r="I64" i="1"/>
  <c r="I71" i="1" s="1"/>
  <c r="G65" i="1"/>
  <c r="I65" i="1"/>
  <c r="G66" i="1"/>
  <c r="I66" i="1"/>
  <c r="G67" i="1"/>
  <c r="I67" i="1"/>
  <c r="G68" i="1"/>
  <c r="I68" i="1"/>
  <c r="G69" i="1"/>
  <c r="I69" i="1"/>
  <c r="G70" i="1"/>
  <c r="I70" i="1"/>
  <c r="G80" i="1"/>
  <c r="I80" i="1" s="1"/>
  <c r="G81" i="1"/>
  <c r="I81" i="1" s="1"/>
  <c r="I36" i="1" l="1"/>
  <c r="E86" i="1" s="1"/>
  <c r="G86" i="1" s="1"/>
  <c r="I87" i="1"/>
  <c r="J87" i="1" s="1"/>
  <c r="I89" i="1"/>
  <c r="J89" i="1" s="1"/>
  <c r="I82" i="1"/>
  <c r="E89" i="1" s="1"/>
  <c r="G89" i="1" s="1"/>
  <c r="E88" i="1"/>
  <c r="G88" i="1" s="1"/>
  <c r="I88" i="1"/>
  <c r="J88" i="1" s="1"/>
  <c r="E87" i="1"/>
  <c r="G87" i="1" s="1"/>
  <c r="I86" i="1"/>
  <c r="J86" i="1" s="1"/>
  <c r="I91" i="1" l="1"/>
  <c r="I92" i="1" s="1"/>
  <c r="I93" i="1" s="1"/>
  <c r="J91" i="1"/>
  <c r="J92" i="1" s="1"/>
  <c r="J93" i="1" s="1"/>
  <c r="G91" i="1"/>
  <c r="G92" i="1" s="1"/>
  <c r="G93" i="1" s="1"/>
  <c r="E91" i="1"/>
  <c r="E92" i="1" l="1"/>
  <c r="E93" i="1" s="1"/>
</calcChain>
</file>

<file path=xl/sharedStrings.xml><?xml version="1.0" encoding="utf-8"?>
<sst xmlns="http://schemas.openxmlformats.org/spreadsheetml/2006/main" count="148" uniqueCount="113">
  <si>
    <t>Position 1</t>
  </si>
  <si>
    <t>Druck Zeitschrift KVB FORUM</t>
  </si>
  <si>
    <t>Auflage:</t>
  </si>
  <si>
    <t>Umfang:</t>
  </si>
  <si>
    <t>Format:</t>
  </si>
  <si>
    <t>Grammatur Umschlag:</t>
  </si>
  <si>
    <t>Grammatur Inhalt:</t>
  </si>
  <si>
    <t>Druck Umschlag:</t>
  </si>
  <si>
    <t>Druck Inhalt:</t>
  </si>
  <si>
    <t xml:space="preserve">4/4 Euroskala                      </t>
  </si>
  <si>
    <r>
      <t xml:space="preserve">zusammentragen, schneiden, falzen auf Endformat, Rückstichheftung </t>
    </r>
    <r>
      <rPr>
        <b/>
        <sz val="10"/>
        <color theme="1"/>
        <rFont val="Arial"/>
        <family val="2"/>
      </rPr>
      <t>(bitte beachten Sie Pos. 2)</t>
    </r>
  </si>
  <si>
    <t>Vorlagen:</t>
  </si>
  <si>
    <t>Farbverbindlicher Proof:</t>
  </si>
  <si>
    <t>Korrekturabzug:</t>
  </si>
  <si>
    <t>Preisangaben</t>
  </si>
  <si>
    <t>Druck:</t>
  </si>
  <si>
    <t>Menge</t>
  </si>
  <si>
    <t>farbverbindlicher Proof: Preis je Seite Format A4</t>
  </si>
  <si>
    <t>farbverbindlicher Proof: Preis je Seite Format A3</t>
  </si>
  <si>
    <t>farbverbindlicher Proof: Preis je Seite Format A2</t>
  </si>
  <si>
    <t>Position 2</t>
  </si>
  <si>
    <t>Druck Einleger KVB INFOS</t>
  </si>
  <si>
    <t>Endformat: geschlossen 190 x 260 mm; offen: 380 x 260 mm</t>
  </si>
  <si>
    <t>zusammentragen, schneiden, falzen auf Endformat, 2-fach Lochung; Rückstichheftung mit 2 Klammern;</t>
  </si>
  <si>
    <t>Korrekturabzug der Gesamtausgabe je Ausgabe</t>
  </si>
  <si>
    <t>Lieferung der Proofs/Korrekturabzüge:</t>
  </si>
  <si>
    <t>Korrekturabzug der Gesamtausgabe</t>
  </si>
  <si>
    <t>Grammatur:</t>
  </si>
  <si>
    <t>Lieferung Korrekturabzug:</t>
  </si>
  <si>
    <t>per Express 1 Arbeitstag bis 12.00 Uhr nach Druckdatenlieferung</t>
  </si>
  <si>
    <t>Position 3</t>
  </si>
  <si>
    <t>Preisblatt</t>
  </si>
  <si>
    <t>Kontraktproof aller Bilder für die jeweilige Ausgabe</t>
  </si>
  <si>
    <t>Druck KVB FORUM:</t>
  </si>
  <si>
    <t>geschlossenes Endformat: 200 x 260 mm; Format offen: 400 x 260 mm</t>
  </si>
  <si>
    <t>Druck KVB INFOS</t>
  </si>
  <si>
    <t>Korrekturmuster inkl. Expresslieferung</t>
  </si>
  <si>
    <t>Versand Augsburg</t>
  </si>
  <si>
    <t>Versand Bayreuth</t>
  </si>
  <si>
    <t>Versand Würzburg</t>
  </si>
  <si>
    <t>Versand Straubing</t>
  </si>
  <si>
    <t>Versand Nürnberg</t>
  </si>
  <si>
    <t xml:space="preserve">Menge </t>
  </si>
  <si>
    <t>Position 4</t>
  </si>
  <si>
    <t>Verarbeitung KVB FORUM:</t>
  </si>
  <si>
    <t>jeweiligen Druckdatenlieferung mitgeteilt.</t>
  </si>
  <si>
    <r>
      <rPr>
        <u/>
        <sz val="10"/>
        <color theme="1"/>
        <rFont val="Arial"/>
        <family val="2"/>
      </rPr>
      <t>Hinweis:</t>
    </r>
    <r>
      <rPr>
        <sz val="10"/>
        <color theme="1"/>
        <rFont val="Arial"/>
        <family val="2"/>
      </rPr>
      <t xml:space="preserve"> Bei den Auflagenzahlen handelt es sich um Schätzungen. Die genauen Auflagenzahlen zu allen Positionen, die genauen Verteiler etc. werden vor der </t>
    </r>
  </si>
  <si>
    <t xml:space="preserve">Verarbeitung KVB INFOS: </t>
  </si>
  <si>
    <t>Versand:</t>
  </si>
  <si>
    <t>pauschal</t>
  </si>
  <si>
    <t>Gesamtpreis Pos. 2</t>
  </si>
  <si>
    <t>Lieferung an Einlieferungszentrum</t>
  </si>
  <si>
    <t>Direktadressierung der Zeitschriften gemäß vorsortierter Adressliste (Excel) auf das Mitgliedermagazin KVB FORUM</t>
  </si>
  <si>
    <t xml:space="preserve">Versand der sortierten, adressierten Zeitschriften an den Versanddienstleister </t>
  </si>
  <si>
    <t>Adressierung (Adressaufbringung):</t>
  </si>
  <si>
    <t>druckfähige PDF-Daten werden auf den SFTP-Server des Auftragnehmers übertragen</t>
  </si>
  <si>
    <t xml:space="preserve">Papier: </t>
  </si>
  <si>
    <t>170 g/m²</t>
  </si>
  <si>
    <t>Umschlag + Inhalt: 4/4</t>
  </si>
  <si>
    <t>Versand an KVB-Standorte</t>
  </si>
  <si>
    <r>
      <t>Umschlag + Inhalt: 100 g/m</t>
    </r>
    <r>
      <rPr>
        <b/>
        <sz val="10"/>
        <color theme="1"/>
        <rFont val="Arial"/>
        <family val="2"/>
      </rPr>
      <t>²</t>
    </r>
  </si>
  <si>
    <t xml:space="preserve">ca. </t>
  </si>
  <si>
    <t>Versand München**</t>
  </si>
  <si>
    <t>* Die genauen Auflagenhöhen mit Verteilerschlüssel werden jeweils mit der Druckdatenlieferung per E-Mail bekanntgegeben.</t>
  </si>
  <si>
    <t>Korrekturmuster inkl. Expresslieferung*</t>
  </si>
  <si>
    <t>Gesamtpreisblatt</t>
  </si>
  <si>
    <t xml:space="preserve">Adressierung </t>
  </si>
  <si>
    <t>Gesamtpreis Pos. 1</t>
  </si>
  <si>
    <t>Gesamtpreis Pos. 3</t>
  </si>
  <si>
    <t>Gesamtpreis Pos. 4</t>
  </si>
  <si>
    <t>Preis / Tsd.</t>
  </si>
  <si>
    <t xml:space="preserve">Preis / Stück </t>
  </si>
  <si>
    <t>Preis / Stück</t>
  </si>
  <si>
    <t>Preis / Ausgabe</t>
  </si>
  <si>
    <t>Gesamtpreis / Ausgabe</t>
  </si>
  <si>
    <t>Gesamtpreis / 6 Ausgaben</t>
  </si>
  <si>
    <t>Gesamtpreis netto</t>
  </si>
  <si>
    <t>Gesamtpreis brutto</t>
  </si>
  <si>
    <t>Preis/Tsd./psch.</t>
  </si>
  <si>
    <t>Optional: Druck je 4 weitere Seiten*:</t>
  </si>
  <si>
    <t>* Hinweis: Um diesen Betrag verringert sich der Preis auch entsprechend bei Minderung der durchschnittlichen Seitenzahlen (weniger als 28 Seiten Inhalt)</t>
  </si>
  <si>
    <t>Optional je 4 weitere Seiten*</t>
  </si>
  <si>
    <r>
      <t xml:space="preserve">16 Seiten inkl. Umschlag </t>
    </r>
    <r>
      <rPr>
        <i/>
        <sz val="10"/>
        <color theme="3" tint="0.499984740745262"/>
        <rFont val="Arial"/>
        <family val="2"/>
      </rPr>
      <t>(durchschnittlich)</t>
    </r>
  </si>
  <si>
    <t>Verarbeitung Heftung der KVB INFOS in Hauptbroschüre KVB FORUM: KVB INFOS wird als eigener Bestandteil mit einer zusätzlichen mittigen Klammer in die Mitte des KVB FORUM eingeheftet (die ggf. entstehende Mehrarbeit für die Weiterverarbeitung (Einheften in KVB FORUM) ist bereits mit einzurechnen)</t>
  </si>
  <si>
    <t>* Hinweis: Um diesen Betrag verringert sich der Preis auch entsprechend bei Minderung der durchschnittlichen Seitenzahlen (weniger als 16 Seiten)</t>
  </si>
  <si>
    <t>** Versand auf einer Palette an drei verschiedene Abteilungen (Kartons sind jeweils entsprechend zu beschriften)</t>
  </si>
  <si>
    <t>MwSt 19 %</t>
  </si>
  <si>
    <t>* Weicht der angegebene Umsatzsteuersatz vom Regelsatz (derzeit 19 %) ab, ist eine Bescheinigung des für die Umsatzsteuerveranlagung zuständigen Finanzamtes mit dem Angebot vorzulegen.</t>
  </si>
  <si>
    <t>Wertungssumme Pos. 1:</t>
  </si>
  <si>
    <t>Wertungssumme Pos. 2</t>
  </si>
  <si>
    <t>Wertungssumme Pos 3.</t>
  </si>
  <si>
    <t>Wertungssumme Pos 4.</t>
  </si>
  <si>
    <t>Wertungssumme** p.a. (6 Ausgaben)</t>
  </si>
  <si>
    <t>Wertungssumme** inkl. Verlängerungsoptionen (3 Jahre = 18 Ausgaben)</t>
  </si>
  <si>
    <t>Angebotssumme**
(ohne Optionen) p.a. (6 Ausgaben)</t>
  </si>
  <si>
    <t>Angebotssumme**
(ohne Optionen) 3 Jahre (18 Ausgaben)</t>
  </si>
  <si>
    <t>** Wertungssumme = Angebotssumme + Bedarfspositionen / Optionen (auch Verlängerungsoptionen)
Zur Wertung der Angebote wird die Wertungssumme, d.h. die Angebotssumme inklusive aller Optionen (Bedarfspositionen, Verlängerungsoptionen etc.) herangezogen. Beauftragt wird nur die Angebotssumme, ohne Optionen. Bedarfspositionen/Optionen werden von der Auftraggeberin bei Bedarf abgerufen und gem. des Angebotspreises nach tatsächlicher Leistungserbringung abgerechnet.</t>
  </si>
  <si>
    <t>4/4 Euroskala</t>
  </si>
  <si>
    <t>Versandaufbereitung und Versand an Versanddienstleister</t>
  </si>
  <si>
    <r>
      <rPr>
        <u/>
        <sz val="10"/>
        <color theme="1"/>
        <rFont val="Arial"/>
        <family val="2"/>
      </rPr>
      <t>Hinweis</t>
    </r>
    <r>
      <rPr>
        <sz val="10"/>
        <color theme="1"/>
        <rFont val="Arial"/>
        <family val="2"/>
      </rPr>
      <t>: Die grünen Felder sind vom Bieter zu befüllen. Nach erfolgter Befüllung färben sich diese Felder grün.</t>
    </r>
  </si>
  <si>
    <t>100 g/m²</t>
  </si>
  <si>
    <t xml:space="preserve">Papier Umschlag: </t>
  </si>
  <si>
    <t xml:space="preserve">Papier Inhalt: </t>
  </si>
  <si>
    <t>Papier Steinbeis Nature oder vergleichbar (zum Nachweis der Vergleichbarkeit ist das Produktdatenblatt dem Angebot beizulegen)</t>
  </si>
  <si>
    <t>Versand Regensburg</t>
  </si>
  <si>
    <t>6 Doppelausgaben je 37.000 Stück, jeweils zum Monatsende (Doppelausgaben Januar/Februar, März/April, Mai/Juni, 
Juli/August, September/Oktober, November/Dezember)</t>
  </si>
  <si>
    <r>
      <t>4 Seiten Umschlag + 28 Seiten Inhalt</t>
    </r>
    <r>
      <rPr>
        <i/>
        <sz val="10"/>
        <color theme="1"/>
        <rFont val="Arial"/>
        <family val="2"/>
      </rPr>
      <t xml:space="preserve"> (durchschnittlich)</t>
    </r>
  </si>
  <si>
    <t>vivus 100 ungestrichen recycle matt oder vergleichbar (zum Nachweis der Vergleichbarkeit ist das Produktdatenblatt dem Angebot beizulegen)</t>
  </si>
  <si>
    <t>druckfähige PDF-Daten werden auf den SFTP-Server des Auftragnehmers gestellt</t>
  </si>
  <si>
    <t>6 Ausgaben je 37.000 Stück</t>
  </si>
  <si>
    <t>ca. 600 Exemplare: Versand an 7 KVB-Standorte gemäß Verteilerschlüssel*</t>
  </si>
  <si>
    <t>Bieter</t>
  </si>
  <si>
    <t>Stand: 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</si>
</sst>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7" x14ac:knownFonts="1">
    <font>
      <sz val="11"/>
      <color theme="1"/>
      <name val="Arial"/>
      <family val="2"/>
    </font>
    <font>
      <sz val="10"/>
      <color theme="1"/>
      <name val="Times New Roman"/>
      <family val="1"/>
    </font>
    <font>
      <b/>
      <sz val="10"/>
      <color theme="1"/>
      <name val="Arial"/>
      <family val="2"/>
    </font>
    <font>
      <sz val="10"/>
      <color theme="1"/>
      <name val="Arial"/>
      <family val="2"/>
    </font>
    <font>
      <i/>
      <sz val="10"/>
      <color theme="1"/>
      <name val="Arial"/>
      <family val="2"/>
    </font>
    <font>
      <b/>
      <i/>
      <sz val="10"/>
      <color theme="1"/>
      <name val="Arial"/>
      <family val="2"/>
    </font>
    <font>
      <u/>
      <sz val="10"/>
      <color theme="1"/>
      <name val="Arial"/>
      <family val="2"/>
    </font>
    <font>
      <sz val="10"/>
      <name val="Arial"/>
      <family val="2"/>
    </font>
    <font>
      <sz val="10"/>
      <color rgb="FF0070C0"/>
      <name val="Arial"/>
      <family val="2"/>
    </font>
    <font>
      <b/>
      <sz val="10"/>
      <name val="Arial"/>
      <family val="2"/>
    </font>
    <font>
      <sz val="8"/>
      <name val="Arial"/>
      <family val="2"/>
    </font>
    <font>
      <sz val="11"/>
      <name val="Arial"/>
      <family val="2"/>
    </font>
    <font>
      <i/>
      <sz val="9"/>
      <name val="Arial"/>
      <family val="2"/>
    </font>
    <font>
      <i/>
      <sz val="10"/>
      <color theme="3" tint="0.499984740745262"/>
      <name val="Arial"/>
      <family val="2"/>
    </font>
    <font>
      <i/>
      <sz val="10"/>
      <name val="Arial"/>
      <family val="2"/>
    </font>
    <font>
      <b/>
      <sz val="14"/>
      <color rgb="FF0070C0"/>
      <name val="Arial"/>
      <family val="2"/>
    </font>
    <font>
      <b/>
      <sz val="10"/>
      <color rgb="FF0070C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1" fillId="0" borderId="0"/>
    <xf numFmtId="44" fontId="7" fillId="0" borderId="0" applyFont="0" applyFill="0" applyBorder="0" applyAlignment="0" applyProtection="0"/>
  </cellStyleXfs>
  <cellXfs count="81">
    <xf numFmtId="0" fontId="0" fillId="0" borderId="0" xfId="0"/>
    <xf numFmtId="164" fontId="3" fillId="0" borderId="0" xfId="0" applyNumberFormat="1" applyFont="1" applyAlignment="1" applyProtection="1">
      <alignment horizontal="right" vertical="center"/>
      <protection locked="0"/>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2" fillId="2" borderId="0" xfId="0" applyFont="1" applyFill="1" applyAlignment="1" applyProtection="1">
      <alignment horizontal="left" vertical="center"/>
    </xf>
    <xf numFmtId="0" fontId="3" fillId="2" borderId="0" xfId="0" applyFont="1" applyFill="1" applyAlignment="1" applyProtection="1">
      <alignment horizontal="left" vertical="center"/>
    </xf>
    <xf numFmtId="0" fontId="3" fillId="0" borderId="0" xfId="0" applyFont="1" applyAlignment="1" applyProtection="1">
      <alignment horizontal="left" vertical="center" wrapText="1"/>
    </xf>
    <xf numFmtId="0" fontId="3" fillId="0" borderId="0" xfId="0" applyFont="1" applyProtection="1"/>
    <xf numFmtId="0" fontId="2" fillId="2" borderId="0" xfId="0" applyFont="1" applyFill="1" applyAlignment="1" applyProtection="1">
      <alignment horizontal="center" vertical="center"/>
    </xf>
    <xf numFmtId="0" fontId="2" fillId="2" borderId="0" xfId="0" applyFont="1" applyFill="1" applyAlignment="1" applyProtection="1">
      <alignment horizontal="right" vertical="center"/>
    </xf>
    <xf numFmtId="3" fontId="3" fillId="0" borderId="0" xfId="0" applyNumberFormat="1" applyFont="1" applyAlignment="1" applyProtection="1">
      <alignment horizontal="right" vertical="center"/>
    </xf>
    <xf numFmtId="164" fontId="3" fillId="0" borderId="0" xfId="0" applyNumberFormat="1" applyFont="1" applyAlignment="1" applyProtection="1">
      <alignment horizontal="righ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3" fontId="4" fillId="0" borderId="0" xfId="0" applyNumberFormat="1" applyFont="1" applyAlignment="1" applyProtection="1">
      <alignment horizontal="right" vertical="center"/>
    </xf>
    <xf numFmtId="0" fontId="4" fillId="0" borderId="0" xfId="0" applyFont="1" applyAlignment="1" applyProtection="1">
      <alignment horizontal="right" vertical="center"/>
    </xf>
    <xf numFmtId="164" fontId="4" fillId="0" borderId="0" xfId="0" applyNumberFormat="1" applyFont="1" applyAlignment="1" applyProtection="1">
      <alignment horizontal="right" vertical="center"/>
    </xf>
    <xf numFmtId="0" fontId="14" fillId="0" borderId="0" xfId="0" applyFont="1" applyAlignment="1" applyProtection="1">
      <alignment horizontal="left" vertical="center"/>
    </xf>
    <xf numFmtId="0" fontId="2" fillId="0" borderId="0" xfId="0" applyFont="1" applyAlignment="1" applyProtection="1">
      <alignment horizontal="right" vertical="center"/>
    </xf>
    <xf numFmtId="0" fontId="5" fillId="0" borderId="0" xfId="0" applyFont="1" applyAlignment="1" applyProtection="1">
      <alignment horizontal="left" vertical="center"/>
    </xf>
    <xf numFmtId="0" fontId="2" fillId="2" borderId="0" xfId="0" applyFont="1" applyFill="1" applyAlignment="1" applyProtection="1">
      <alignment horizontal="center" vertical="center" wrapText="1"/>
    </xf>
    <xf numFmtId="0" fontId="3" fillId="0" borderId="0" xfId="0" applyFont="1" applyAlignment="1" applyProtection="1">
      <alignment vertical="center"/>
    </xf>
    <xf numFmtId="164" fontId="3" fillId="0" borderId="0" xfId="0" applyNumberFormat="1" applyFont="1" applyAlignment="1" applyProtection="1">
      <alignment vertical="center"/>
    </xf>
    <xf numFmtId="0" fontId="3" fillId="0" borderId="0" xfId="0" applyFont="1" applyAlignment="1" applyProtection="1">
      <alignment vertical="center" wrapText="1"/>
    </xf>
    <xf numFmtId="0" fontId="2" fillId="0" borderId="0" xfId="0" applyFont="1" applyAlignment="1" applyProtection="1">
      <alignment vertical="center"/>
    </xf>
    <xf numFmtId="0" fontId="2" fillId="2" borderId="1" xfId="0" applyFont="1" applyFill="1" applyBorder="1" applyAlignment="1" applyProtection="1">
      <alignment horizontal="right" vertical="center"/>
    </xf>
    <xf numFmtId="0" fontId="2" fillId="2" borderId="1" xfId="0" applyFont="1" applyFill="1" applyBorder="1" applyAlignment="1" applyProtection="1">
      <alignment vertical="center"/>
    </xf>
    <xf numFmtId="164" fontId="2" fillId="2" borderId="1" xfId="0" applyNumberFormat="1" applyFont="1" applyFill="1" applyBorder="1" applyAlignment="1" applyProtection="1">
      <alignment vertical="center"/>
    </xf>
    <xf numFmtId="15" fontId="3" fillId="0" borderId="0" xfId="0" applyNumberFormat="1" applyFont="1" applyAlignment="1" applyProtection="1">
      <alignment horizontal="left" vertical="center"/>
    </xf>
    <xf numFmtId="15" fontId="3" fillId="2" borderId="0" xfId="0" applyNumberFormat="1" applyFont="1" applyFill="1" applyAlignment="1" applyProtection="1">
      <alignment horizontal="left" vertical="center"/>
    </xf>
    <xf numFmtId="0" fontId="7" fillId="0" borderId="0" xfId="0" applyFont="1" applyAlignment="1" applyProtection="1">
      <alignment horizontal="left" vertical="center"/>
    </xf>
    <xf numFmtId="0" fontId="13" fillId="0" borderId="0" xfId="0" applyFont="1" applyAlignment="1" applyProtection="1">
      <alignment horizontal="left" vertical="center"/>
    </xf>
    <xf numFmtId="0" fontId="2" fillId="0" borderId="0" xfId="0" applyFont="1" applyAlignment="1" applyProtection="1">
      <alignment horizontal="center" vertical="center"/>
    </xf>
    <xf numFmtId="0" fontId="3" fillId="0" borderId="0" xfId="0" applyFont="1" applyAlignment="1" applyProtection="1">
      <alignment horizontal="right" vertical="center" wrapText="1"/>
    </xf>
    <xf numFmtId="0" fontId="3" fillId="0" borderId="0" xfId="0" applyFont="1" applyAlignment="1" applyProtection="1">
      <alignment horizontal="left" vertical="center" wrapText="1"/>
    </xf>
    <xf numFmtId="0" fontId="3" fillId="2" borderId="1" xfId="0" applyFont="1" applyFill="1" applyBorder="1" applyAlignment="1" applyProtection="1">
      <alignment horizontal="right" vertical="center" wrapText="1"/>
    </xf>
    <xf numFmtId="164" fontId="2" fillId="2" borderId="1" xfId="0" applyNumberFormat="1" applyFont="1" applyFill="1" applyBorder="1" applyAlignment="1" applyProtection="1">
      <alignment horizontal="right" vertical="center"/>
    </xf>
    <xf numFmtId="0" fontId="2" fillId="2" borderId="0" xfId="0" applyFont="1" applyFill="1" applyAlignment="1" applyProtection="1">
      <alignment horizontal="left" vertical="center" wrapText="1"/>
    </xf>
    <xf numFmtId="0" fontId="7" fillId="0" borderId="0" xfId="0" applyFont="1" applyAlignment="1" applyProtection="1">
      <alignment horizontal="right" vertical="center"/>
    </xf>
    <xf numFmtId="15" fontId="4" fillId="0" borderId="0" xfId="0" applyNumberFormat="1" applyFont="1" applyAlignment="1" applyProtection="1">
      <alignment horizontal="left" vertical="center"/>
    </xf>
    <xf numFmtId="0" fontId="9" fillId="2" borderId="0" xfId="0" applyFont="1" applyFill="1" applyAlignment="1" applyProtection="1">
      <alignment horizontal="left" vertical="center"/>
    </xf>
    <xf numFmtId="0" fontId="2" fillId="2" borderId="0" xfId="0" applyFont="1" applyFill="1" applyAlignment="1" applyProtection="1">
      <alignment horizontal="left" vertical="center" wrapText="1"/>
    </xf>
    <xf numFmtId="3" fontId="2" fillId="0" borderId="0" xfId="0" applyNumberFormat="1" applyFont="1" applyAlignment="1" applyProtection="1">
      <alignment horizontal="right" vertical="center"/>
    </xf>
    <xf numFmtId="0" fontId="7" fillId="0" borderId="0" xfId="0" applyFont="1" applyAlignment="1" applyProtection="1">
      <alignment vertical="center"/>
    </xf>
    <xf numFmtId="164" fontId="7" fillId="0" borderId="0" xfId="0" applyNumberFormat="1" applyFont="1" applyAlignment="1" applyProtection="1">
      <alignment vertical="center"/>
    </xf>
    <xf numFmtId="3" fontId="7" fillId="0" borderId="0" xfId="0" applyNumberFormat="1" applyFont="1" applyAlignment="1" applyProtection="1">
      <alignment horizontal="right" vertical="center"/>
    </xf>
    <xf numFmtId="0" fontId="1" fillId="0" borderId="0" xfId="0" applyFont="1" applyAlignment="1" applyProtection="1">
      <alignment horizontal="left" vertical="center"/>
    </xf>
    <xf numFmtId="0" fontId="15" fillId="2" borderId="2" xfId="0" applyFont="1" applyFill="1" applyBorder="1" applyAlignment="1" applyProtection="1">
      <alignment horizontal="left" vertical="center"/>
    </xf>
    <xf numFmtId="0" fontId="8" fillId="2" borderId="3" xfId="0" applyFont="1" applyFill="1" applyBorder="1" applyAlignment="1" applyProtection="1">
      <alignment horizontal="left" vertical="center"/>
    </xf>
    <xf numFmtId="0" fontId="16" fillId="2" borderId="3" xfId="0" applyFont="1" applyFill="1" applyBorder="1" applyAlignment="1" applyProtection="1">
      <alignment horizontal="center" vertical="top" wrapText="1"/>
    </xf>
    <xf numFmtId="0" fontId="16" fillId="2" borderId="3"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15" fontId="16" fillId="3" borderId="2" xfId="0" applyNumberFormat="1" applyFont="1" applyFill="1" applyBorder="1" applyAlignment="1" applyProtection="1">
      <alignment horizontal="left" vertical="center" wrapText="1"/>
    </xf>
    <xf numFmtId="15" fontId="16" fillId="3" borderId="4" xfId="0" applyNumberFormat="1" applyFont="1" applyFill="1" applyBorder="1" applyAlignment="1" applyProtection="1">
      <alignment horizontal="left" vertical="center" wrapText="1"/>
    </xf>
    <xf numFmtId="0" fontId="8" fillId="0" borderId="5" xfId="0" applyFont="1" applyBorder="1" applyAlignment="1" applyProtection="1">
      <alignment horizontal="left" vertical="center"/>
    </xf>
    <xf numFmtId="0" fontId="8" fillId="0" borderId="0" xfId="0" applyFont="1" applyAlignment="1" applyProtection="1">
      <alignment horizontal="left" vertical="center"/>
    </xf>
    <xf numFmtId="0" fontId="8" fillId="0" borderId="6" xfId="0" applyFont="1" applyBorder="1" applyAlignment="1" applyProtection="1">
      <alignment horizontal="left" vertical="center"/>
    </xf>
    <xf numFmtId="15" fontId="8" fillId="0" borderId="6" xfId="0" applyNumberFormat="1" applyFont="1" applyBorder="1" applyAlignment="1" applyProtection="1">
      <alignment horizontal="left" vertical="center"/>
    </xf>
    <xf numFmtId="164" fontId="8" fillId="0" borderId="0" xfId="0" applyNumberFormat="1" applyFont="1" applyAlignment="1" applyProtection="1">
      <alignment horizontal="right" vertical="center"/>
    </xf>
    <xf numFmtId="164" fontId="8" fillId="0" borderId="0" xfId="0" applyNumberFormat="1" applyFont="1" applyAlignment="1" applyProtection="1">
      <alignment vertical="center"/>
    </xf>
    <xf numFmtId="164" fontId="8" fillId="0" borderId="6" xfId="0" applyNumberFormat="1" applyFont="1" applyBorder="1" applyAlignment="1" applyProtection="1">
      <alignment vertical="center"/>
    </xf>
    <xf numFmtId="164" fontId="8" fillId="0" borderId="5" xfId="0" applyNumberFormat="1" applyFont="1" applyBorder="1" applyAlignment="1" applyProtection="1">
      <alignment horizontal="right" vertical="center"/>
    </xf>
    <xf numFmtId="164" fontId="8" fillId="0" borderId="6" xfId="0" applyNumberFormat="1" applyFont="1" applyBorder="1" applyAlignment="1" applyProtection="1">
      <alignment horizontal="right" vertical="center"/>
    </xf>
    <xf numFmtId="0" fontId="8" fillId="0" borderId="0" xfId="0" applyFont="1" applyAlignment="1" applyProtection="1">
      <alignment vertical="center"/>
    </xf>
    <xf numFmtId="0" fontId="8" fillId="0" borderId="6" xfId="0" applyFont="1" applyBorder="1" applyAlignment="1" applyProtection="1">
      <alignment vertical="center"/>
    </xf>
    <xf numFmtId="15" fontId="8" fillId="0" borderId="6" xfId="0" applyNumberFormat="1" applyFont="1" applyBorder="1" applyAlignment="1" applyProtection="1">
      <alignment horizontal="right" vertical="center"/>
    </xf>
    <xf numFmtId="0" fontId="16" fillId="0" borderId="5" xfId="0" applyFont="1" applyBorder="1" applyAlignment="1" applyProtection="1">
      <alignment horizontal="left" vertical="center"/>
    </xf>
    <xf numFmtId="0" fontId="16" fillId="0" borderId="0" xfId="0" applyFont="1" applyAlignment="1" applyProtection="1">
      <alignment horizontal="left" vertical="center"/>
    </xf>
    <xf numFmtId="164" fontId="2" fillId="0" borderId="0" xfId="0" applyNumberFormat="1" applyFont="1" applyAlignment="1" applyProtection="1">
      <alignment horizontal="right" vertical="center"/>
    </xf>
    <xf numFmtId="0" fontId="16" fillId="0" borderId="7" xfId="0" applyFont="1" applyBorder="1" applyAlignment="1" applyProtection="1">
      <alignment horizontal="left" vertical="center"/>
    </xf>
    <xf numFmtId="0" fontId="16" fillId="0" borderId="1" xfId="0" applyFont="1" applyBorder="1" applyAlignment="1" applyProtection="1">
      <alignment horizontal="left" vertical="center"/>
    </xf>
    <xf numFmtId="164" fontId="16" fillId="2" borderId="1" xfId="0" applyNumberFormat="1" applyFont="1" applyFill="1" applyBorder="1" applyAlignment="1" applyProtection="1">
      <alignment horizontal="right" vertical="center"/>
    </xf>
    <xf numFmtId="0" fontId="16" fillId="2" borderId="1" xfId="0" applyFont="1" applyFill="1" applyBorder="1" applyAlignment="1" applyProtection="1">
      <alignment horizontal="left" vertical="center"/>
    </xf>
    <xf numFmtId="164" fontId="16" fillId="2" borderId="1" xfId="0" applyNumberFormat="1" applyFont="1" applyFill="1" applyBorder="1" applyAlignment="1" applyProtection="1">
      <alignment vertical="center"/>
    </xf>
    <xf numFmtId="164" fontId="16" fillId="0" borderId="8" xfId="0" applyNumberFormat="1" applyFont="1" applyBorder="1" applyAlignment="1" applyProtection="1">
      <alignment vertical="center"/>
    </xf>
    <xf numFmtId="164" fontId="16" fillId="3" borderId="7" xfId="0" applyNumberFormat="1" applyFont="1" applyFill="1" applyBorder="1" applyAlignment="1" applyProtection="1">
      <alignment horizontal="right" vertical="center"/>
    </xf>
    <xf numFmtId="164" fontId="8" fillId="3" borderId="8" xfId="0" applyNumberFormat="1" applyFont="1" applyFill="1" applyBorder="1" applyAlignment="1" applyProtection="1">
      <alignment horizontal="right" vertical="center"/>
    </xf>
    <xf numFmtId="0" fontId="12" fillId="0" borderId="0" xfId="1" applyFont="1" applyAlignment="1" applyProtection="1">
      <alignment horizontal="left" vertical="top" wrapText="1"/>
    </xf>
    <xf numFmtId="0" fontId="0" fillId="0" borderId="0" xfId="0" applyAlignment="1" applyProtection="1">
      <alignment vertical="top"/>
    </xf>
    <xf numFmtId="0" fontId="12" fillId="0" borderId="0" xfId="0" applyFont="1" applyAlignment="1" applyProtection="1">
      <alignment horizontal="left" vertical="top" wrapText="1"/>
    </xf>
    <xf numFmtId="164" fontId="3" fillId="0" borderId="0" xfId="0" applyNumberFormat="1" applyFont="1" applyAlignment="1" applyProtection="1">
      <alignment horizontal="center" vertical="center"/>
      <protection locked="0"/>
    </xf>
  </cellXfs>
  <cellStyles count="3">
    <cellStyle name="Euro" xfId="2" xr:uid="{A613FAA8-2ED2-4B94-8D8B-E317694C5916}"/>
    <cellStyle name="Standard" xfId="0" builtinId="0"/>
    <cellStyle name="Standard_Tabelle" xfId="1" xr:uid="{D6DF517A-665B-4F50-8B0F-A1A9EFA9D7E9}"/>
  </cellStyles>
  <dxfs count="7">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FFCC66"/>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VB100">
  <a:themeElements>
    <a:clrScheme name="KVB100%">
      <a:dk1>
        <a:sysClr val="windowText" lastClr="000000"/>
      </a:dk1>
      <a:lt1>
        <a:sysClr val="window" lastClr="FFFFFF"/>
      </a:lt1>
      <a:dk2>
        <a:srgbClr val="00254D"/>
      </a:dk2>
      <a:lt2>
        <a:srgbClr val="FFFFFF"/>
      </a:lt2>
      <a:accent1>
        <a:srgbClr val="0072B7"/>
      </a:accent1>
      <a:accent2>
        <a:srgbClr val="0090C6"/>
      </a:accent2>
      <a:accent3>
        <a:srgbClr val="00AEC7"/>
      </a:accent3>
      <a:accent4>
        <a:srgbClr val="66C2CC"/>
      </a:accent4>
      <a:accent5>
        <a:srgbClr val="85AB35"/>
      </a:accent5>
      <a:accent6>
        <a:srgbClr val="C50E1F"/>
      </a:accent6>
      <a:hlink>
        <a:srgbClr val="0563C1"/>
      </a:hlink>
      <a:folHlink>
        <a:srgbClr val="954F72"/>
      </a:folHlink>
    </a:clrScheme>
    <a:fontScheme name="KVB1">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5"/>
  <sheetViews>
    <sheetView tabSelected="1" zoomScale="85" zoomScaleNormal="85" zoomScalePageLayoutView="129" workbookViewId="0">
      <selection activeCell="E26" sqref="E26:E27"/>
    </sheetView>
  </sheetViews>
  <sheetFormatPr baseColWidth="10" defaultColWidth="11.375" defaultRowHeight="12.75" x14ac:dyDescent="0.2"/>
  <cols>
    <col min="1" max="1" width="29.625" style="3" customWidth="1"/>
    <col min="2" max="2" width="9.125" style="3" customWidth="1"/>
    <col min="3" max="3" width="7.125" style="3" customWidth="1"/>
    <col min="4" max="4" width="2.375" style="3" customWidth="1"/>
    <col min="5" max="5" width="15.25" style="3" customWidth="1"/>
    <col min="6" max="6" width="1.75" style="3" customWidth="1"/>
    <col min="7" max="7" width="20.75" style="3" customWidth="1"/>
    <col min="8" max="8" width="2.125" style="3" customWidth="1"/>
    <col min="9" max="9" width="21.25" style="3" customWidth="1"/>
    <col min="10" max="10" width="17.625" style="28" customWidth="1"/>
    <col min="11" max="11" width="20.5" style="3" customWidth="1"/>
    <col min="12" max="16384" width="11.375" style="3"/>
  </cols>
  <sheetData>
    <row r="1" spans="1:11" x14ac:dyDescent="0.2">
      <c r="A1" s="2" t="s">
        <v>111</v>
      </c>
      <c r="G1" s="3" t="s">
        <v>112</v>
      </c>
    </row>
    <row r="2" spans="1:11" x14ac:dyDescent="0.2">
      <c r="A2" s="80"/>
      <c r="B2" s="80"/>
      <c r="C2" s="80"/>
      <c r="D2" s="80"/>
      <c r="E2" s="80"/>
      <c r="F2" s="80"/>
      <c r="G2" s="80"/>
    </row>
    <row r="4" spans="1:11" ht="13.7" customHeight="1" x14ac:dyDescent="0.2">
      <c r="A4" s="2" t="s">
        <v>31</v>
      </c>
      <c r="B4" s="2"/>
      <c r="C4" s="2"/>
      <c r="D4" s="2"/>
      <c r="E4" s="2"/>
      <c r="F4" s="2"/>
      <c r="G4" s="2"/>
      <c r="H4" s="2"/>
      <c r="I4" s="2"/>
      <c r="J4" s="2"/>
      <c r="K4" s="2"/>
    </row>
    <row r="5" spans="1:11" ht="13.7" customHeight="1" x14ac:dyDescent="0.2">
      <c r="A5" s="3" t="s">
        <v>99</v>
      </c>
      <c r="B5" s="2"/>
      <c r="C5" s="2"/>
      <c r="D5" s="2"/>
      <c r="E5" s="2"/>
      <c r="F5" s="2"/>
      <c r="G5" s="2"/>
      <c r="H5" s="2"/>
      <c r="I5" s="2"/>
      <c r="J5" s="2"/>
      <c r="K5" s="2"/>
    </row>
    <row r="6" spans="1:11" ht="13.7" customHeight="1" x14ac:dyDescent="0.2">
      <c r="A6" s="3" t="s">
        <v>46</v>
      </c>
      <c r="B6" s="2"/>
      <c r="C6" s="2"/>
      <c r="D6" s="2"/>
      <c r="E6" s="2"/>
      <c r="F6" s="2"/>
      <c r="G6" s="2"/>
      <c r="H6" s="2"/>
      <c r="I6" s="2"/>
      <c r="J6" s="2"/>
      <c r="K6" s="2"/>
    </row>
    <row r="7" spans="1:11" ht="13.7" customHeight="1" x14ac:dyDescent="0.2">
      <c r="A7" s="3" t="s">
        <v>45</v>
      </c>
      <c r="B7" s="2"/>
      <c r="C7" s="2"/>
      <c r="D7" s="2"/>
      <c r="E7" s="2"/>
      <c r="F7" s="2"/>
      <c r="G7" s="2"/>
      <c r="H7" s="2"/>
      <c r="I7" s="2"/>
      <c r="J7" s="2"/>
      <c r="K7" s="2"/>
    </row>
    <row r="8" spans="1:11" ht="13.7" customHeight="1" x14ac:dyDescent="0.2">
      <c r="A8" s="2"/>
      <c r="B8" s="2"/>
      <c r="C8" s="2"/>
      <c r="D8" s="2"/>
      <c r="E8" s="2"/>
      <c r="F8" s="2"/>
      <c r="G8" s="2"/>
      <c r="H8" s="2"/>
      <c r="I8" s="2"/>
      <c r="J8" s="2"/>
      <c r="K8" s="2"/>
    </row>
    <row r="9" spans="1:11" ht="13.7" customHeight="1" x14ac:dyDescent="0.2">
      <c r="A9" s="4" t="s">
        <v>0</v>
      </c>
      <c r="B9" s="4" t="s">
        <v>1</v>
      </c>
      <c r="C9" s="4"/>
      <c r="D9" s="4"/>
      <c r="E9" s="4"/>
      <c r="F9" s="4"/>
      <c r="G9" s="4"/>
      <c r="H9" s="4"/>
      <c r="I9" s="4"/>
      <c r="J9" s="4"/>
      <c r="K9" s="5"/>
    </row>
    <row r="10" spans="1:11" ht="30" customHeight="1" x14ac:dyDescent="0.2">
      <c r="A10" s="3" t="s">
        <v>2</v>
      </c>
      <c r="B10" s="6" t="s">
        <v>105</v>
      </c>
      <c r="C10" s="6"/>
      <c r="D10" s="6"/>
      <c r="E10" s="6"/>
      <c r="F10" s="6"/>
      <c r="G10" s="6"/>
      <c r="H10" s="6"/>
      <c r="I10" s="6"/>
      <c r="J10" s="6"/>
      <c r="K10" s="6"/>
    </row>
    <row r="11" spans="1:11" ht="13.7" customHeight="1" x14ac:dyDescent="0.2">
      <c r="A11" s="3" t="s">
        <v>3</v>
      </c>
      <c r="B11" s="3" t="s">
        <v>106</v>
      </c>
      <c r="J11" s="3"/>
    </row>
    <row r="12" spans="1:11" ht="13.7" customHeight="1" x14ac:dyDescent="0.2">
      <c r="A12" s="3" t="s">
        <v>4</v>
      </c>
      <c r="B12" s="3" t="s">
        <v>34</v>
      </c>
      <c r="J12" s="3"/>
    </row>
    <row r="13" spans="1:11" ht="13.7" customHeight="1" x14ac:dyDescent="0.2">
      <c r="A13" s="3" t="s">
        <v>101</v>
      </c>
      <c r="B13" s="7" t="s">
        <v>107</v>
      </c>
      <c r="C13" s="2"/>
      <c r="D13" s="2"/>
      <c r="E13" s="2"/>
      <c r="F13" s="2"/>
      <c r="G13" s="2"/>
      <c r="H13" s="2"/>
      <c r="I13" s="2"/>
      <c r="J13" s="2"/>
    </row>
    <row r="14" spans="1:11" ht="13.7" customHeight="1" x14ac:dyDescent="0.2">
      <c r="A14" s="3" t="s">
        <v>102</v>
      </c>
      <c r="B14" s="7" t="s">
        <v>103</v>
      </c>
      <c r="C14" s="2"/>
      <c r="D14" s="2"/>
      <c r="E14" s="2"/>
      <c r="F14" s="2"/>
      <c r="G14" s="2"/>
      <c r="H14" s="2"/>
      <c r="I14" s="2"/>
      <c r="J14" s="2"/>
    </row>
    <row r="15" spans="1:11" ht="13.7" customHeight="1" x14ac:dyDescent="0.2">
      <c r="A15" s="3" t="s">
        <v>5</v>
      </c>
      <c r="B15" s="3" t="s">
        <v>57</v>
      </c>
      <c r="J15" s="3"/>
    </row>
    <row r="16" spans="1:11" ht="13.7" customHeight="1" x14ac:dyDescent="0.2">
      <c r="A16" s="3" t="s">
        <v>6</v>
      </c>
      <c r="B16" s="3" t="s">
        <v>100</v>
      </c>
      <c r="J16" s="3"/>
    </row>
    <row r="17" spans="1:10" ht="13.7" customHeight="1" x14ac:dyDescent="0.2">
      <c r="A17" s="3" t="s">
        <v>7</v>
      </c>
      <c r="B17" s="3" t="s">
        <v>97</v>
      </c>
      <c r="J17" s="3"/>
    </row>
    <row r="18" spans="1:10" ht="13.7" customHeight="1" x14ac:dyDescent="0.2">
      <c r="A18" s="3" t="s">
        <v>8</v>
      </c>
      <c r="B18" s="3" t="s">
        <v>9</v>
      </c>
      <c r="J18" s="3"/>
    </row>
    <row r="19" spans="1:10" ht="13.7" customHeight="1" x14ac:dyDescent="0.2">
      <c r="A19" s="3" t="s">
        <v>44</v>
      </c>
      <c r="B19" s="3" t="s">
        <v>10</v>
      </c>
      <c r="J19" s="3"/>
    </row>
    <row r="20" spans="1:10" ht="13.7" customHeight="1" x14ac:dyDescent="0.2">
      <c r="A20" s="3" t="s">
        <v>11</v>
      </c>
      <c r="B20" s="3" t="s">
        <v>108</v>
      </c>
      <c r="J20" s="3"/>
    </row>
    <row r="21" spans="1:10" ht="13.7" customHeight="1" x14ac:dyDescent="0.2">
      <c r="A21" s="3" t="s">
        <v>12</v>
      </c>
      <c r="B21" s="3" t="s">
        <v>32</v>
      </c>
      <c r="C21" s="2"/>
      <c r="D21" s="2"/>
      <c r="E21" s="2"/>
      <c r="F21" s="2"/>
      <c r="G21" s="2"/>
      <c r="H21" s="2"/>
      <c r="I21" s="2"/>
      <c r="J21" s="2"/>
    </row>
    <row r="22" spans="1:10" ht="13.7" customHeight="1" x14ac:dyDescent="0.2">
      <c r="A22" s="3" t="s">
        <v>13</v>
      </c>
      <c r="B22" s="3" t="s">
        <v>24</v>
      </c>
      <c r="J22" s="3"/>
    </row>
    <row r="23" spans="1:10" ht="13.7" customHeight="1" x14ac:dyDescent="0.2">
      <c r="A23" s="3" t="s">
        <v>25</v>
      </c>
      <c r="B23" s="3" t="s">
        <v>29</v>
      </c>
      <c r="J23" s="3"/>
    </row>
    <row r="24" spans="1:10" ht="13.7" customHeight="1" x14ac:dyDescent="0.2">
      <c r="J24" s="3"/>
    </row>
    <row r="25" spans="1:10" ht="13.7" customHeight="1" x14ac:dyDescent="0.2">
      <c r="A25" s="4" t="s">
        <v>14</v>
      </c>
      <c r="B25" s="5"/>
      <c r="C25" s="8" t="s">
        <v>16</v>
      </c>
      <c r="D25" s="8"/>
      <c r="E25" s="8" t="s">
        <v>70</v>
      </c>
      <c r="F25" s="8"/>
      <c r="G25" s="8" t="s">
        <v>74</v>
      </c>
      <c r="H25" s="8"/>
      <c r="I25" s="9" t="s">
        <v>75</v>
      </c>
      <c r="J25" s="3"/>
    </row>
    <row r="26" spans="1:10" ht="13.7" customHeight="1" x14ac:dyDescent="0.2">
      <c r="A26" s="3" t="s">
        <v>33</v>
      </c>
      <c r="C26" s="10">
        <v>37000</v>
      </c>
      <c r="E26" s="1"/>
      <c r="F26" s="12"/>
      <c r="G26" s="11">
        <f>SUM(E26*36)</f>
        <v>0</v>
      </c>
      <c r="H26" s="12"/>
      <c r="I26" s="11">
        <f>SUM(G26*6)</f>
        <v>0</v>
      </c>
      <c r="J26" s="3"/>
    </row>
    <row r="27" spans="1:10" s="13" customFormat="1" ht="13.7" customHeight="1" x14ac:dyDescent="0.2">
      <c r="A27" s="13" t="s">
        <v>79</v>
      </c>
      <c r="C27" s="14">
        <v>37000</v>
      </c>
      <c r="E27" s="1"/>
      <c r="F27" s="15"/>
      <c r="G27" s="16">
        <f>SUM(E27*36)</f>
        <v>0</v>
      </c>
      <c r="H27" s="15"/>
      <c r="I27" s="16">
        <f>SUM(G27*6)</f>
        <v>0</v>
      </c>
    </row>
    <row r="28" spans="1:10" ht="13.7" customHeight="1" x14ac:dyDescent="0.2">
      <c r="A28" s="13"/>
      <c r="B28" s="13"/>
      <c r="C28" s="10"/>
      <c r="E28" s="12"/>
      <c r="F28" s="12"/>
      <c r="G28" s="12"/>
      <c r="H28" s="12"/>
      <c r="I28" s="12"/>
      <c r="J28" s="3"/>
    </row>
    <row r="29" spans="1:10" ht="13.7" customHeight="1" x14ac:dyDescent="0.2">
      <c r="A29" s="17" t="s">
        <v>80</v>
      </c>
      <c r="B29" s="13"/>
      <c r="C29" s="10"/>
      <c r="E29" s="12"/>
      <c r="F29" s="12"/>
      <c r="G29" s="12"/>
      <c r="H29" s="12"/>
      <c r="I29" s="12"/>
      <c r="J29" s="3"/>
    </row>
    <row r="30" spans="1:10" ht="13.7" customHeight="1" x14ac:dyDescent="0.2">
      <c r="A30" s="13"/>
      <c r="B30" s="13"/>
      <c r="G30" s="18"/>
      <c r="J30" s="3"/>
    </row>
    <row r="31" spans="1:10" ht="13.7" customHeight="1" x14ac:dyDescent="0.2">
      <c r="A31" s="2" t="s">
        <v>64</v>
      </c>
      <c r="B31" s="19"/>
      <c r="C31" s="2" t="s">
        <v>16</v>
      </c>
      <c r="D31" s="2"/>
      <c r="E31" s="20" t="s">
        <v>71</v>
      </c>
      <c r="F31" s="5"/>
      <c r="G31" s="8" t="s">
        <v>74</v>
      </c>
      <c r="H31" s="8"/>
      <c r="I31" s="9" t="s">
        <v>75</v>
      </c>
      <c r="J31" s="3"/>
    </row>
    <row r="32" spans="1:10" ht="13.7" customHeight="1" x14ac:dyDescent="0.2">
      <c r="A32" s="6" t="s">
        <v>26</v>
      </c>
      <c r="B32" s="6"/>
      <c r="C32" s="12">
        <v>1</v>
      </c>
      <c r="E32" s="1"/>
      <c r="F32" s="21"/>
      <c r="G32" s="22">
        <f>SUM(E32*C32)</f>
        <v>0</v>
      </c>
      <c r="H32" s="23"/>
      <c r="I32" s="22">
        <f>SUM(G32*6)</f>
        <v>0</v>
      </c>
      <c r="J32" s="3"/>
    </row>
    <row r="33" spans="1:11" ht="13.7" customHeight="1" x14ac:dyDescent="0.2">
      <c r="A33" s="3" t="s">
        <v>17</v>
      </c>
      <c r="C33" s="12">
        <v>1</v>
      </c>
      <c r="E33" s="1"/>
      <c r="F33" s="21"/>
      <c r="G33" s="22">
        <f t="shared" ref="G33:G35" si="0">SUM(E33*C33)</f>
        <v>0</v>
      </c>
      <c r="H33" s="21"/>
      <c r="I33" s="22">
        <f t="shared" ref="I33:I35" si="1">SUM(G33*6)</f>
        <v>0</v>
      </c>
      <c r="J33" s="3"/>
    </row>
    <row r="34" spans="1:11" ht="13.7" customHeight="1" x14ac:dyDescent="0.2">
      <c r="A34" s="3" t="s">
        <v>18</v>
      </c>
      <c r="C34" s="12">
        <v>1</v>
      </c>
      <c r="E34" s="1"/>
      <c r="F34" s="21"/>
      <c r="G34" s="22">
        <f t="shared" si="0"/>
        <v>0</v>
      </c>
      <c r="H34" s="21"/>
      <c r="I34" s="22">
        <f t="shared" si="1"/>
        <v>0</v>
      </c>
      <c r="J34" s="3"/>
    </row>
    <row r="35" spans="1:11" ht="13.7" customHeight="1" x14ac:dyDescent="0.2">
      <c r="A35" s="3" t="s">
        <v>19</v>
      </c>
      <c r="C35" s="12">
        <v>1</v>
      </c>
      <c r="E35" s="1"/>
      <c r="F35" s="21"/>
      <c r="G35" s="22">
        <f t="shared" si="0"/>
        <v>0</v>
      </c>
      <c r="H35" s="21"/>
      <c r="I35" s="22">
        <f t="shared" si="1"/>
        <v>0</v>
      </c>
      <c r="J35" s="3"/>
    </row>
    <row r="36" spans="1:11" ht="13.7" customHeight="1" x14ac:dyDescent="0.2">
      <c r="A36" s="13"/>
      <c r="B36" s="2"/>
      <c r="C36" s="2"/>
      <c r="D36" s="2"/>
      <c r="E36" s="24"/>
      <c r="F36" s="24"/>
      <c r="G36" s="25" t="s">
        <v>88</v>
      </c>
      <c r="H36" s="26"/>
      <c r="I36" s="27">
        <f>SUM(I26:I27,I32:I35)</f>
        <v>0</v>
      </c>
    </row>
    <row r="37" spans="1:11" ht="13.7" customHeight="1" x14ac:dyDescent="0.2">
      <c r="G37" s="18"/>
      <c r="J37" s="3"/>
    </row>
    <row r="38" spans="1:11" ht="13.7" customHeight="1" x14ac:dyDescent="0.2">
      <c r="A38" s="4" t="s">
        <v>20</v>
      </c>
      <c r="B38" s="4" t="s">
        <v>21</v>
      </c>
      <c r="C38" s="4"/>
      <c r="D38" s="4"/>
      <c r="E38" s="4"/>
      <c r="F38" s="4"/>
      <c r="G38" s="4"/>
      <c r="H38" s="4"/>
      <c r="I38" s="4"/>
      <c r="J38" s="29"/>
      <c r="K38" s="5"/>
    </row>
    <row r="39" spans="1:11" ht="13.7" customHeight="1" x14ac:dyDescent="0.2">
      <c r="A39" s="3" t="s">
        <v>2</v>
      </c>
      <c r="B39" s="3" t="s">
        <v>109</v>
      </c>
    </row>
    <row r="40" spans="1:11" ht="13.7" customHeight="1" x14ac:dyDescent="0.2">
      <c r="A40" s="3" t="s">
        <v>3</v>
      </c>
      <c r="B40" s="3" t="s">
        <v>82</v>
      </c>
    </row>
    <row r="41" spans="1:11" ht="13.7" customHeight="1" x14ac:dyDescent="0.2">
      <c r="A41" s="3" t="s">
        <v>4</v>
      </c>
      <c r="B41" s="3" t="s">
        <v>22</v>
      </c>
    </row>
    <row r="42" spans="1:11" ht="13.7" customHeight="1" x14ac:dyDescent="0.2">
      <c r="A42" s="30" t="s">
        <v>56</v>
      </c>
      <c r="B42" s="7" t="s">
        <v>103</v>
      </c>
      <c r="C42" s="2"/>
      <c r="D42" s="2"/>
      <c r="E42" s="2"/>
      <c r="F42" s="2"/>
      <c r="G42" s="2"/>
      <c r="H42" s="2"/>
      <c r="I42" s="2"/>
    </row>
    <row r="43" spans="1:11" ht="13.7" customHeight="1" x14ac:dyDescent="0.2">
      <c r="A43" s="3" t="s">
        <v>27</v>
      </c>
      <c r="B43" s="3" t="s">
        <v>60</v>
      </c>
    </row>
    <row r="44" spans="1:11" ht="13.7" customHeight="1" x14ac:dyDescent="0.2">
      <c r="A44" s="3" t="s">
        <v>15</v>
      </c>
      <c r="B44" s="3" t="s">
        <v>58</v>
      </c>
    </row>
    <row r="45" spans="1:11" ht="13.7" customHeight="1" x14ac:dyDescent="0.2">
      <c r="A45" s="3" t="s">
        <v>47</v>
      </c>
      <c r="B45" s="3" t="s">
        <v>23</v>
      </c>
    </row>
    <row r="46" spans="1:11" ht="39.75" customHeight="1" x14ac:dyDescent="0.2">
      <c r="B46" s="6" t="s">
        <v>83</v>
      </c>
      <c r="C46" s="6"/>
      <c r="D46" s="6"/>
      <c r="E46" s="6"/>
      <c r="F46" s="6"/>
      <c r="G46" s="6"/>
      <c r="H46" s="6"/>
      <c r="I46" s="6"/>
      <c r="J46" s="6"/>
      <c r="K46" s="23"/>
    </row>
    <row r="47" spans="1:11" ht="13.7" customHeight="1" x14ac:dyDescent="0.2">
      <c r="A47" s="3" t="s">
        <v>11</v>
      </c>
      <c r="B47" s="3" t="s">
        <v>55</v>
      </c>
    </row>
    <row r="48" spans="1:11" ht="13.7" customHeight="1" x14ac:dyDescent="0.2">
      <c r="A48" s="3" t="s">
        <v>13</v>
      </c>
      <c r="B48" s="3" t="s">
        <v>24</v>
      </c>
    </row>
    <row r="49" spans="1:11" ht="13.7" customHeight="1" x14ac:dyDescent="0.2">
      <c r="A49" s="3" t="s">
        <v>28</v>
      </c>
      <c r="B49" s="3" t="s">
        <v>29</v>
      </c>
    </row>
    <row r="50" spans="1:11" ht="13.7" customHeight="1" x14ac:dyDescent="0.2"/>
    <row r="51" spans="1:11" ht="13.7" customHeight="1" x14ac:dyDescent="0.2">
      <c r="A51" s="4" t="s">
        <v>14</v>
      </c>
      <c r="B51" s="4"/>
      <c r="C51" s="8" t="s">
        <v>16</v>
      </c>
      <c r="D51" s="4"/>
      <c r="E51" s="8" t="s">
        <v>70</v>
      </c>
      <c r="F51" s="4"/>
      <c r="G51" s="8" t="s">
        <v>74</v>
      </c>
      <c r="H51" s="8"/>
      <c r="I51" s="9" t="s">
        <v>75</v>
      </c>
      <c r="J51" s="3"/>
    </row>
    <row r="52" spans="1:11" ht="13.7" customHeight="1" x14ac:dyDescent="0.2">
      <c r="A52" s="3" t="s">
        <v>35</v>
      </c>
      <c r="C52" s="10">
        <v>37000</v>
      </c>
      <c r="E52" s="1"/>
      <c r="F52" s="12"/>
      <c r="G52" s="11">
        <f>SUM(E52*36)</f>
        <v>0</v>
      </c>
      <c r="H52" s="12"/>
      <c r="I52" s="11">
        <f>SUM(G52*6)</f>
        <v>0</v>
      </c>
      <c r="J52" s="3"/>
    </row>
    <row r="53" spans="1:11" s="13" customFormat="1" ht="13.15" customHeight="1" x14ac:dyDescent="0.2">
      <c r="A53" s="13" t="s">
        <v>81</v>
      </c>
      <c r="C53" s="14">
        <v>37000</v>
      </c>
      <c r="E53" s="1"/>
      <c r="F53" s="15"/>
      <c r="G53" s="16">
        <f>SUM(E53*36)</f>
        <v>0</v>
      </c>
      <c r="H53" s="15"/>
      <c r="I53" s="16">
        <f>SUM(G53*6)</f>
        <v>0</v>
      </c>
    </row>
    <row r="54" spans="1:11" s="31" customFormat="1" ht="13.7" customHeight="1" x14ac:dyDescent="0.2">
      <c r="A54" s="17" t="s">
        <v>84</v>
      </c>
    </row>
    <row r="55" spans="1:11" ht="13.7" customHeight="1" x14ac:dyDescent="0.2">
      <c r="A55" s="13"/>
      <c r="B55" s="13"/>
    </row>
    <row r="56" spans="1:11" ht="13.7" customHeight="1" x14ac:dyDescent="0.2">
      <c r="A56" s="2" t="s">
        <v>36</v>
      </c>
      <c r="B56" s="19"/>
      <c r="C56" s="32" t="s">
        <v>16</v>
      </c>
      <c r="D56" s="2"/>
      <c r="E56" s="20" t="s">
        <v>72</v>
      </c>
      <c r="F56" s="4"/>
      <c r="G56" s="8" t="s">
        <v>74</v>
      </c>
      <c r="H56" s="8"/>
      <c r="I56" s="9" t="s">
        <v>75</v>
      </c>
    </row>
    <row r="57" spans="1:11" ht="13.7" customHeight="1" x14ac:dyDescent="0.2">
      <c r="A57" s="6" t="s">
        <v>26</v>
      </c>
      <c r="B57" s="6"/>
      <c r="C57" s="10">
        <v>1</v>
      </c>
      <c r="E57" s="1"/>
      <c r="F57" s="12"/>
      <c r="G57" s="11">
        <f>SUM(C57*E57)</f>
        <v>0</v>
      </c>
      <c r="H57" s="33"/>
      <c r="I57" s="11">
        <f>SUM(G57*6)</f>
        <v>0</v>
      </c>
      <c r="J57" s="3"/>
    </row>
    <row r="58" spans="1:11" ht="13.7" customHeight="1" x14ac:dyDescent="0.2">
      <c r="A58" s="34"/>
      <c r="B58" s="34"/>
      <c r="C58" s="10"/>
      <c r="E58" s="12"/>
      <c r="F58" s="12"/>
      <c r="G58" s="25" t="s">
        <v>89</v>
      </c>
      <c r="H58" s="35"/>
      <c r="I58" s="36">
        <f>SUM(I52:I53,I57)</f>
        <v>0</v>
      </c>
      <c r="J58" s="3"/>
    </row>
    <row r="59" spans="1:11" ht="13.7" customHeight="1" x14ac:dyDescent="0.2">
      <c r="A59" s="34"/>
      <c r="B59" s="34"/>
      <c r="C59" s="10"/>
      <c r="H59" s="34"/>
      <c r="J59" s="3"/>
    </row>
    <row r="60" spans="1:11" ht="13.7" customHeight="1" x14ac:dyDescent="0.2">
      <c r="A60" s="4" t="s">
        <v>30</v>
      </c>
      <c r="B60" s="37" t="s">
        <v>59</v>
      </c>
      <c r="C60" s="37"/>
      <c r="D60" s="37"/>
      <c r="E60" s="37"/>
      <c r="F60" s="37"/>
      <c r="G60" s="37"/>
      <c r="H60" s="37"/>
      <c r="I60" s="37"/>
      <c r="J60" s="37"/>
      <c r="K60" s="37"/>
    </row>
    <row r="61" spans="1:11" ht="13.7" customHeight="1" x14ac:dyDescent="0.2">
      <c r="A61" s="34" t="s">
        <v>3</v>
      </c>
      <c r="B61" s="6" t="s">
        <v>110</v>
      </c>
      <c r="C61" s="6"/>
      <c r="D61" s="6"/>
      <c r="E61" s="6"/>
      <c r="F61" s="6"/>
      <c r="G61" s="6"/>
      <c r="H61" s="6"/>
      <c r="I61" s="6"/>
      <c r="J61" s="6"/>
      <c r="K61" s="6"/>
    </row>
    <row r="62" spans="1:11" ht="13.7" customHeight="1" x14ac:dyDescent="0.2">
      <c r="A62" s="34"/>
      <c r="B62" s="34"/>
      <c r="C62" s="10"/>
      <c r="H62" s="34"/>
      <c r="J62" s="3"/>
    </row>
    <row r="63" spans="1:11" ht="13.7" customHeight="1" x14ac:dyDescent="0.2">
      <c r="A63" s="4" t="s">
        <v>14</v>
      </c>
      <c r="B63" s="4"/>
      <c r="C63" s="4" t="s">
        <v>42</v>
      </c>
      <c r="D63" s="4"/>
      <c r="E63" s="4" t="s">
        <v>73</v>
      </c>
      <c r="F63" s="4"/>
      <c r="G63" s="8" t="s">
        <v>74</v>
      </c>
      <c r="H63" s="8"/>
      <c r="I63" s="9" t="s">
        <v>75</v>
      </c>
      <c r="J63" s="3"/>
    </row>
    <row r="64" spans="1:11" ht="13.7" customHeight="1" x14ac:dyDescent="0.2">
      <c r="A64" s="3" t="s">
        <v>62</v>
      </c>
      <c r="B64" s="12" t="s">
        <v>61</v>
      </c>
      <c r="C64" s="12">
        <v>250</v>
      </c>
      <c r="D64" s="2"/>
      <c r="E64" s="1"/>
      <c r="F64" s="24"/>
      <c r="G64" s="22">
        <f>E64</f>
        <v>0</v>
      </c>
      <c r="H64" s="24"/>
      <c r="I64" s="22">
        <f t="shared" ref="I64:I70" si="2">SUM(E64*6)</f>
        <v>0</v>
      </c>
      <c r="J64" s="3"/>
    </row>
    <row r="65" spans="1:12" ht="13.7" customHeight="1" x14ac:dyDescent="0.2">
      <c r="A65" s="3" t="s">
        <v>37</v>
      </c>
      <c r="B65" s="12" t="s">
        <v>61</v>
      </c>
      <c r="C65" s="12">
        <v>50</v>
      </c>
      <c r="D65" s="2"/>
      <c r="E65" s="1"/>
      <c r="F65" s="24"/>
      <c r="G65" s="22">
        <f t="shared" ref="G65:G70" si="3">E65</f>
        <v>0</v>
      </c>
      <c r="H65" s="24"/>
      <c r="I65" s="22">
        <f t="shared" si="2"/>
        <v>0</v>
      </c>
      <c r="J65" s="3"/>
    </row>
    <row r="66" spans="1:12" ht="13.7" customHeight="1" x14ac:dyDescent="0.2">
      <c r="A66" s="3" t="s">
        <v>38</v>
      </c>
      <c r="B66" s="12" t="s">
        <v>61</v>
      </c>
      <c r="C66" s="12">
        <v>50</v>
      </c>
      <c r="D66" s="2"/>
      <c r="E66" s="1"/>
      <c r="F66" s="24"/>
      <c r="G66" s="22">
        <f t="shared" si="3"/>
        <v>0</v>
      </c>
      <c r="H66" s="24"/>
      <c r="I66" s="22">
        <f t="shared" si="2"/>
        <v>0</v>
      </c>
      <c r="J66" s="3"/>
    </row>
    <row r="67" spans="1:12" ht="13.7" customHeight="1" x14ac:dyDescent="0.2">
      <c r="A67" s="3" t="s">
        <v>41</v>
      </c>
      <c r="B67" s="12" t="s">
        <v>61</v>
      </c>
      <c r="C67" s="12">
        <v>100</v>
      </c>
      <c r="D67" s="2"/>
      <c r="E67" s="1"/>
      <c r="F67" s="24"/>
      <c r="G67" s="22">
        <f t="shared" si="3"/>
        <v>0</v>
      </c>
      <c r="H67" s="24"/>
      <c r="I67" s="22">
        <f t="shared" si="2"/>
        <v>0</v>
      </c>
      <c r="J67" s="3"/>
    </row>
    <row r="68" spans="1:12" ht="13.7" customHeight="1" x14ac:dyDescent="0.2">
      <c r="A68" s="3" t="s">
        <v>104</v>
      </c>
      <c r="B68" s="12" t="s">
        <v>61</v>
      </c>
      <c r="C68" s="12">
        <v>60</v>
      </c>
      <c r="D68" s="2"/>
      <c r="E68" s="1"/>
      <c r="F68" s="24"/>
      <c r="G68" s="22">
        <f t="shared" si="3"/>
        <v>0</v>
      </c>
      <c r="H68" s="24"/>
      <c r="I68" s="22">
        <f t="shared" si="2"/>
        <v>0</v>
      </c>
      <c r="J68" s="3"/>
    </row>
    <row r="69" spans="1:12" ht="13.7" customHeight="1" x14ac:dyDescent="0.2">
      <c r="A69" s="3" t="s">
        <v>39</v>
      </c>
      <c r="B69" s="12" t="s">
        <v>61</v>
      </c>
      <c r="C69" s="38">
        <v>50</v>
      </c>
      <c r="D69" s="2"/>
      <c r="E69" s="1"/>
      <c r="F69" s="24"/>
      <c r="G69" s="22">
        <f t="shared" si="3"/>
        <v>0</v>
      </c>
      <c r="H69" s="24"/>
      <c r="I69" s="22">
        <f t="shared" si="2"/>
        <v>0</v>
      </c>
      <c r="J69" s="3"/>
    </row>
    <row r="70" spans="1:12" ht="13.7" customHeight="1" x14ac:dyDescent="0.2">
      <c r="A70" s="3" t="s">
        <v>40</v>
      </c>
      <c r="B70" s="12" t="s">
        <v>61</v>
      </c>
      <c r="C70" s="12">
        <v>25</v>
      </c>
      <c r="D70" s="2"/>
      <c r="E70" s="1"/>
      <c r="F70" s="24"/>
      <c r="G70" s="22">
        <f t="shared" si="3"/>
        <v>0</v>
      </c>
      <c r="H70" s="24"/>
      <c r="I70" s="22">
        <f t="shared" si="2"/>
        <v>0</v>
      </c>
      <c r="J70" s="3"/>
    </row>
    <row r="71" spans="1:12" ht="13.7" customHeight="1" x14ac:dyDescent="0.2">
      <c r="B71" s="12"/>
      <c r="D71" s="2"/>
      <c r="E71" s="24"/>
      <c r="F71" s="24"/>
      <c r="G71" s="25" t="s">
        <v>90</v>
      </c>
      <c r="H71" s="25"/>
      <c r="I71" s="36">
        <f>SUM(I64:I70)</f>
        <v>0</v>
      </c>
      <c r="J71" s="3"/>
    </row>
    <row r="72" spans="1:12" ht="13.5" customHeight="1" x14ac:dyDescent="0.2">
      <c r="A72" s="3" t="s">
        <v>63</v>
      </c>
      <c r="B72" s="2"/>
      <c r="C72" s="2"/>
      <c r="D72" s="2"/>
      <c r="E72" s="2"/>
      <c r="F72" s="2"/>
      <c r="G72" s="2"/>
      <c r="H72" s="2"/>
      <c r="I72" s="2"/>
      <c r="J72" s="3"/>
    </row>
    <row r="73" spans="1:12" s="13" customFormat="1" ht="13.7" customHeight="1" x14ac:dyDescent="0.2">
      <c r="A73" s="17" t="s">
        <v>85</v>
      </c>
      <c r="J73" s="39"/>
    </row>
    <row r="74" spans="1:12" ht="13.7" customHeight="1" x14ac:dyDescent="0.2">
      <c r="G74" s="18"/>
      <c r="J74" s="2"/>
      <c r="K74" s="2"/>
      <c r="L74" s="2"/>
    </row>
    <row r="75" spans="1:12" ht="13.7" customHeight="1" x14ac:dyDescent="0.2">
      <c r="A75" s="4" t="s">
        <v>43</v>
      </c>
      <c r="B75" s="4" t="s">
        <v>98</v>
      </c>
      <c r="C75" s="5"/>
      <c r="D75" s="5"/>
      <c r="E75" s="5"/>
      <c r="F75" s="5"/>
      <c r="G75" s="5"/>
      <c r="H75" s="5"/>
      <c r="I75" s="5"/>
      <c r="J75" s="5"/>
      <c r="K75" s="5"/>
    </row>
    <row r="76" spans="1:12" ht="13.7" customHeight="1" x14ac:dyDescent="0.2">
      <c r="A76" s="3" t="s">
        <v>54</v>
      </c>
      <c r="B76" s="3" t="s">
        <v>52</v>
      </c>
      <c r="J76" s="3"/>
    </row>
    <row r="77" spans="1:12" ht="13.7" customHeight="1" x14ac:dyDescent="0.2">
      <c r="A77" s="3" t="s">
        <v>48</v>
      </c>
      <c r="B77" s="3" t="s">
        <v>53</v>
      </c>
      <c r="J77" s="3"/>
    </row>
    <row r="78" spans="1:12" ht="13.7" customHeight="1" x14ac:dyDescent="0.2">
      <c r="J78" s="3"/>
    </row>
    <row r="79" spans="1:12" x14ac:dyDescent="0.2">
      <c r="A79" s="4" t="s">
        <v>14</v>
      </c>
      <c r="B79" s="4"/>
      <c r="C79" s="40" t="s">
        <v>42</v>
      </c>
      <c r="D79" s="40"/>
      <c r="E79" s="41" t="s">
        <v>78</v>
      </c>
      <c r="F79" s="40"/>
      <c r="G79" s="8" t="s">
        <v>74</v>
      </c>
      <c r="H79" s="8"/>
      <c r="I79" s="9" t="s">
        <v>75</v>
      </c>
      <c r="J79" s="3"/>
    </row>
    <row r="80" spans="1:12" ht="13.7" customHeight="1" x14ac:dyDescent="0.2">
      <c r="A80" s="3" t="s">
        <v>66</v>
      </c>
      <c r="B80" s="12" t="s">
        <v>61</v>
      </c>
      <c r="C80" s="42">
        <v>36300</v>
      </c>
      <c r="D80" s="30"/>
      <c r="E80" s="1"/>
      <c r="F80" s="43"/>
      <c r="G80" s="44">
        <f>SUM(E80*35.5)</f>
        <v>0</v>
      </c>
      <c r="H80" s="43"/>
      <c r="I80" s="44">
        <f>SUM(G80*6)</f>
        <v>0</v>
      </c>
      <c r="J80" s="3"/>
    </row>
    <row r="81" spans="1:11" ht="13.15" customHeight="1" x14ac:dyDescent="0.2">
      <c r="A81" s="3" t="s">
        <v>51</v>
      </c>
      <c r="B81" s="2"/>
      <c r="C81" s="45" t="s">
        <v>49</v>
      </c>
      <c r="D81" s="30"/>
      <c r="E81" s="1"/>
      <c r="F81" s="43"/>
      <c r="G81" s="44">
        <f>E81</f>
        <v>0</v>
      </c>
      <c r="H81" s="43"/>
      <c r="I81" s="44">
        <f>SUM(G81*6)</f>
        <v>0</v>
      </c>
      <c r="J81" s="3"/>
    </row>
    <row r="82" spans="1:11" ht="13.15" customHeight="1" x14ac:dyDescent="0.2">
      <c r="B82" s="2"/>
      <c r="C82" s="10"/>
      <c r="E82" s="24"/>
      <c r="F82" s="21"/>
      <c r="G82" s="36" t="s">
        <v>91</v>
      </c>
      <c r="H82" s="25"/>
      <c r="I82" s="36">
        <f>SUM(I80:I81)</f>
        <v>0</v>
      </c>
      <c r="J82" s="3"/>
    </row>
    <row r="83" spans="1:11" ht="13.7" customHeight="1" x14ac:dyDescent="0.2">
      <c r="A83" s="46"/>
      <c r="E83" s="2"/>
    </row>
    <row r="84" spans="1:11" ht="45" customHeight="1" x14ac:dyDescent="0.2">
      <c r="A84" s="47" t="s">
        <v>65</v>
      </c>
      <c r="B84" s="48"/>
      <c r="C84" s="48"/>
      <c r="D84" s="48"/>
      <c r="E84" s="49" t="s">
        <v>92</v>
      </c>
      <c r="F84" s="48"/>
      <c r="G84" s="50" t="s">
        <v>93</v>
      </c>
      <c r="H84" s="51"/>
      <c r="I84" s="52" t="s">
        <v>94</v>
      </c>
      <c r="J84" s="53" t="s">
        <v>95</v>
      </c>
    </row>
    <row r="85" spans="1:11" ht="3" customHeight="1" x14ac:dyDescent="0.2">
      <c r="A85" s="54"/>
      <c r="B85" s="55"/>
      <c r="C85" s="55"/>
      <c r="D85" s="55"/>
      <c r="E85" s="55"/>
      <c r="F85" s="55"/>
      <c r="G85" s="55"/>
      <c r="H85" s="56"/>
      <c r="I85" s="54"/>
      <c r="J85" s="57"/>
    </row>
    <row r="86" spans="1:11" x14ac:dyDescent="0.2">
      <c r="A86" s="54" t="s">
        <v>67</v>
      </c>
      <c r="B86" s="55"/>
      <c r="C86" s="55"/>
      <c r="D86" s="55"/>
      <c r="E86" s="58">
        <f>I36</f>
        <v>0</v>
      </c>
      <c r="F86" s="55"/>
      <c r="G86" s="59">
        <f>SUM(E86*3)</f>
        <v>0</v>
      </c>
      <c r="H86" s="60"/>
      <c r="I86" s="61">
        <f>SUM(I26,I32,I33,I34,I35)</f>
        <v>0</v>
      </c>
      <c r="J86" s="62">
        <f>SUM(I86*3)</f>
        <v>0</v>
      </c>
    </row>
    <row r="87" spans="1:11" x14ac:dyDescent="0.2">
      <c r="A87" s="54" t="s">
        <v>50</v>
      </c>
      <c r="B87" s="55"/>
      <c r="C87" s="55"/>
      <c r="D87" s="55"/>
      <c r="E87" s="58">
        <f>I58</f>
        <v>0</v>
      </c>
      <c r="F87" s="55"/>
      <c r="G87" s="59">
        <f t="shared" ref="G87:G89" si="4">SUM(E87*3)</f>
        <v>0</v>
      </c>
      <c r="H87" s="60"/>
      <c r="I87" s="61">
        <f>SUM(I52,I57)</f>
        <v>0</v>
      </c>
      <c r="J87" s="62">
        <f t="shared" ref="J87:J89" si="5">SUM(I87*3)</f>
        <v>0</v>
      </c>
    </row>
    <row r="88" spans="1:11" x14ac:dyDescent="0.2">
      <c r="A88" s="54" t="s">
        <v>68</v>
      </c>
      <c r="B88" s="55"/>
      <c r="C88" s="55"/>
      <c r="D88" s="55"/>
      <c r="E88" s="58">
        <f>I71</f>
        <v>0</v>
      </c>
      <c r="F88" s="55"/>
      <c r="G88" s="59">
        <f t="shared" si="4"/>
        <v>0</v>
      </c>
      <c r="H88" s="60"/>
      <c r="I88" s="61">
        <f>SUM(I64:I70)</f>
        <v>0</v>
      </c>
      <c r="J88" s="62">
        <f t="shared" si="5"/>
        <v>0</v>
      </c>
    </row>
    <row r="89" spans="1:11" x14ac:dyDescent="0.2">
      <c r="A89" s="54" t="s">
        <v>69</v>
      </c>
      <c r="B89" s="55"/>
      <c r="C89" s="55"/>
      <c r="D89" s="55"/>
      <c r="E89" s="58">
        <f>I82</f>
        <v>0</v>
      </c>
      <c r="F89" s="55"/>
      <c r="G89" s="59">
        <f t="shared" si="4"/>
        <v>0</v>
      </c>
      <c r="H89" s="60"/>
      <c r="I89" s="61">
        <f>SUM(I80:I81)</f>
        <v>0</v>
      </c>
      <c r="J89" s="62">
        <f t="shared" si="5"/>
        <v>0</v>
      </c>
    </row>
    <row r="90" spans="1:11" x14ac:dyDescent="0.2">
      <c r="A90" s="54"/>
      <c r="B90" s="55"/>
      <c r="C90" s="55"/>
      <c r="D90" s="55"/>
      <c r="E90" s="55"/>
      <c r="F90" s="55"/>
      <c r="G90" s="63"/>
      <c r="H90" s="64"/>
      <c r="I90" s="54"/>
      <c r="J90" s="65"/>
    </row>
    <row r="91" spans="1:11" x14ac:dyDescent="0.2">
      <c r="A91" s="66" t="s">
        <v>76</v>
      </c>
      <c r="B91" s="67"/>
      <c r="C91" s="67"/>
      <c r="D91" s="67"/>
      <c r="E91" s="58">
        <f>SUM(E86:E89)</f>
        <v>0</v>
      </c>
      <c r="F91" s="55"/>
      <c r="G91" s="59">
        <f>SUM(G86:H89)</f>
        <v>0</v>
      </c>
      <c r="H91" s="60"/>
      <c r="I91" s="61">
        <f>SUM(I86:I89)</f>
        <v>0</v>
      </c>
      <c r="J91" s="62">
        <f>SUM(J86:J89)</f>
        <v>0</v>
      </c>
      <c r="K91" s="68"/>
    </row>
    <row r="92" spans="1:11" x14ac:dyDescent="0.2">
      <c r="A92" s="54" t="s">
        <v>86</v>
      </c>
      <c r="B92" s="55"/>
      <c r="C92" s="55"/>
      <c r="D92" s="55"/>
      <c r="E92" s="58">
        <f>SUM(E91*19%)</f>
        <v>0</v>
      </c>
      <c r="F92" s="55"/>
      <c r="G92" s="59">
        <f>SUM(G91*19%)</f>
        <v>0</v>
      </c>
      <c r="H92" s="60"/>
      <c r="I92" s="61">
        <f>SUM(I91*19%)</f>
        <v>0</v>
      </c>
      <c r="J92" s="62">
        <f>SUM(J91*19%)</f>
        <v>0</v>
      </c>
      <c r="K92" s="11"/>
    </row>
    <row r="93" spans="1:11" s="2" customFormat="1" x14ac:dyDescent="0.2">
      <c r="A93" s="69" t="s">
        <v>77</v>
      </c>
      <c r="B93" s="70"/>
      <c r="C93" s="70"/>
      <c r="D93" s="70"/>
      <c r="E93" s="71">
        <f>SUM(E91:E92)</f>
        <v>0</v>
      </c>
      <c r="F93" s="72"/>
      <c r="G93" s="73">
        <f>SUM(G91:H92)</f>
        <v>0</v>
      </c>
      <c r="H93" s="74"/>
      <c r="I93" s="75">
        <f>SUM(I91:I92)</f>
        <v>0</v>
      </c>
      <c r="J93" s="76">
        <f>SUM(J91:J92)</f>
        <v>0</v>
      </c>
      <c r="K93" s="68"/>
    </row>
    <row r="94" spans="1:11" s="78" customFormat="1" ht="24.75" customHeight="1" x14ac:dyDescent="0.2">
      <c r="A94" s="77" t="s">
        <v>87</v>
      </c>
      <c r="B94" s="77"/>
      <c r="C94" s="77"/>
      <c r="D94" s="77"/>
      <c r="E94" s="77"/>
      <c r="F94" s="77"/>
      <c r="G94" s="77"/>
      <c r="H94" s="77"/>
      <c r="I94" s="77"/>
      <c r="J94" s="77"/>
    </row>
    <row r="95" spans="1:11" s="78" customFormat="1" ht="48.75" customHeight="1" x14ac:dyDescent="0.2">
      <c r="A95" s="79" t="s">
        <v>96</v>
      </c>
      <c r="B95" s="79"/>
      <c r="C95" s="79"/>
      <c r="D95" s="79"/>
      <c r="E95" s="79"/>
      <c r="F95" s="79"/>
      <c r="G95" s="79"/>
      <c r="H95" s="79"/>
      <c r="I95" s="79"/>
      <c r="J95" s="79"/>
    </row>
  </sheetData>
  <sheetProtection algorithmName="SHA-512" hashValue="ekm438KsHRtCDo+pRkO/iwg8SkxPGFwCi6nklDHUO5fWlIM3uXba/UhKtE2uuBaJrAHO9XUpQSdf09qIKAjCmA==" saltValue="i2h/Int+LTlBY4Rs5M/3Tg==" spinCount="100000" sheet="1" selectLockedCells="1"/>
  <mergeCells count="10">
    <mergeCell ref="A2:G2"/>
    <mergeCell ref="B10:K10"/>
    <mergeCell ref="A32:B32"/>
    <mergeCell ref="A95:J95"/>
    <mergeCell ref="B60:K60"/>
    <mergeCell ref="B61:K61"/>
    <mergeCell ref="A57:B57"/>
    <mergeCell ref="B46:J46"/>
    <mergeCell ref="A94:J94"/>
    <mergeCell ref="G84:H84"/>
  </mergeCells>
  <phoneticPr fontId="10" type="noConversion"/>
  <conditionalFormatting sqref="E26:E27">
    <cfRule type="cellIs" dxfId="6" priority="8" operator="lessThan">
      <formula>0.01</formula>
    </cfRule>
  </conditionalFormatting>
  <conditionalFormatting sqref="E32:E35">
    <cfRule type="cellIs" dxfId="5" priority="6" operator="lessThan">
      <formula>0.01</formula>
    </cfRule>
  </conditionalFormatting>
  <conditionalFormatting sqref="E52:E53">
    <cfRule type="cellIs" dxfId="4" priority="5" operator="lessThan">
      <formula>0.01</formula>
    </cfRule>
  </conditionalFormatting>
  <conditionalFormatting sqref="E57">
    <cfRule type="cellIs" dxfId="3" priority="4" operator="lessThan">
      <formula>0.01</formula>
    </cfRule>
  </conditionalFormatting>
  <conditionalFormatting sqref="E64:E70">
    <cfRule type="cellIs" dxfId="2" priority="3" operator="lessThan">
      <formula>0.01</formula>
    </cfRule>
  </conditionalFormatting>
  <conditionalFormatting sqref="E80:E81">
    <cfRule type="cellIs" dxfId="1" priority="2" operator="lessThan">
      <formula>0.01</formula>
    </cfRule>
  </conditionalFormatting>
  <conditionalFormatting sqref="A2">
    <cfRule type="cellIs" dxfId="0" priority="1" operator="lessThan">
      <formula>0.01</formula>
    </cfRule>
  </conditionalFormatting>
  <dataValidations count="2">
    <dataValidation type="custom" errorStyle="information" allowBlank="1" showErrorMessage="1" errorTitle="Preise in € " error="Preise in €  mit maximal 2- Kommastellen" sqref="E26:E29 E32:E35 E52:E53 E57 E64:E70 E80:E81" xr:uid="{00000000-0002-0000-0000-000000000000}">
      <formula1>MOD(E26*10^2,1)=0</formula1>
    </dataValidation>
    <dataValidation type="custom" errorStyle="information" allowBlank="1" showInputMessage="1" showErrorMessage="1" error="Preise in €  mit maximal 2- Kommastellen" sqref="F32:G35" xr:uid="{00000000-0002-0000-0000-000001000000}">
      <formula1>MOD(F32*10^2,1)=0</formula1>
    </dataValidation>
  </dataValidations>
  <pageMargins left="0.25" right="0.25" top="0.75" bottom="0.75" header="0.3" footer="0.3"/>
  <pageSetup paperSize="9" scale="80" orientation="landscape" r:id="rId1"/>
  <headerFooter>
    <oddHeader>&amp;L&amp;"Arial,Fett"&amp;K00000023.0193 Ausschreibung Druck KVB FORUM ab 2024 ff</oddHeader>
  </headerFooter>
  <rowBreaks count="2" manualBreakCount="2">
    <brk id="36" max="16383" man="1"/>
    <brk id="5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Kassenärztliche Vereinigung Bayern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KVB Leere Arbeitsmappe</dc:title>
  <dc:creator>Bude, Maik (KVB - München)</dc:creator>
  <dc:description>Stand: 12.01.2015</dc:description>
  <cp:lastModifiedBy>Bude, Maik (KVB - München)</cp:lastModifiedBy>
  <cp:lastPrinted>2023-08-10T07:14:17Z</cp:lastPrinted>
  <dcterms:created xsi:type="dcterms:W3CDTF">2015-01-09T11:54:38Z</dcterms:created>
  <dcterms:modified xsi:type="dcterms:W3CDTF">2026-11-02T11:51:28Z</dcterms:modified>
</cp:coreProperties>
</file>