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showInkAnnotation="0"/>
  <mc:AlternateContent xmlns:mc="http://schemas.openxmlformats.org/markup-compatibility/2006">
    <mc:Choice Requires="x15">
      <x15ac:absPath xmlns:x15ac="http://schemas.microsoft.com/office/spreadsheetml/2010/11/ac" url="/Users/stefanopel/Library/CloudStorage/Dropbox/_POSCIMUR-Team/01. Projekte/x_Krankenhäuser, ect/Klinik St. Marien Amberg/Projekt 2025/03. Projekt/03. Ausschreibungsunterlagen/Daten_Kunde_2026-08-18/"/>
    </mc:Choice>
  </mc:AlternateContent>
  <xr:revisionPtr revIDLastSave="0" documentId="13_ncr:1_{42BA6788-1AF5-CA45-ADCA-50A519C8384B}" xr6:coauthVersionLast="47" xr6:coauthVersionMax="47" xr10:uidLastSave="{00000000-0000-0000-0000-000000000000}"/>
  <bookViews>
    <workbookView xWindow="0" yWindow="680" windowWidth="29400" windowHeight="16840" tabRatio="500" activeTab="2" xr2:uid="{00000000-000D-0000-FFFF-FFFF00000000}"/>
  </bookViews>
  <sheets>
    <sheet name="Anleitung" sheetId="2" r:id="rId1"/>
    <sheet name="Konditionen" sheetId="9" r:id="rId2"/>
    <sheet name="1.0 - TK-System" sheetId="6" r:id="rId3"/>
  </sheets>
  <definedNames>
    <definedName name="_a655350">#REF!</definedName>
    <definedName name="_xlnm.Print_Area" localSheetId="2">'1.0 - TK-System'!$A$1:$K$246</definedName>
    <definedName name="_xlnm.Print_Area" localSheetId="0">Anleitung!$A$1:$K$33</definedName>
    <definedName name="_xlnm.Print_Area" localSheetId="1">Konditionen!$A$1:$G$23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K36" i="6" l="1"/>
  <c r="K131" i="6"/>
  <c r="I131" i="6"/>
  <c r="G131" i="6"/>
  <c r="K129" i="6"/>
  <c r="I129" i="6"/>
  <c r="G129" i="6"/>
  <c r="K127" i="6"/>
  <c r="I127" i="6"/>
  <c r="G127" i="6"/>
  <c r="K183" i="6"/>
  <c r="K139" i="6"/>
  <c r="I139" i="6"/>
  <c r="G139" i="6"/>
  <c r="K102" i="6"/>
  <c r="G102" i="6"/>
  <c r="K100" i="6"/>
  <c r="G100" i="6"/>
  <c r="K108" i="6"/>
  <c r="G108" i="6"/>
  <c r="K168" i="6"/>
  <c r="I168" i="6"/>
  <c r="G168" i="6"/>
  <c r="K33" i="6"/>
  <c r="I33" i="6"/>
  <c r="G33" i="6"/>
  <c r="K58" i="6" l="1"/>
  <c r="I58" i="6"/>
  <c r="G58" i="6"/>
  <c r="K52" i="6"/>
  <c r="I52" i="6"/>
  <c r="G52" i="6"/>
  <c r="K26" i="6"/>
  <c r="I26" i="6"/>
  <c r="G26" i="6"/>
  <c r="K67" i="6" l="1"/>
  <c r="I67" i="6"/>
  <c r="G67" i="6"/>
  <c r="K55" i="6"/>
  <c r="I55" i="6"/>
  <c r="G55" i="6"/>
  <c r="G11" i="6" l="1"/>
  <c r="G13" i="6"/>
  <c r="G15" i="6"/>
  <c r="G17" i="6"/>
  <c r="G23" i="6"/>
  <c r="G49" i="6"/>
  <c r="G64" i="6"/>
  <c r="G74" i="6"/>
  <c r="G86" i="6"/>
  <c r="G92" i="6"/>
  <c r="G94" i="6"/>
  <c r="G96" i="6"/>
  <c r="G98" i="6"/>
  <c r="G110" i="6"/>
  <c r="G121" i="6"/>
  <c r="G137" i="6"/>
  <c r="G142" i="6"/>
  <c r="G144" i="6"/>
  <c r="G146" i="6"/>
  <c r="G148" i="6"/>
  <c r="G150" i="6"/>
  <c r="G156" i="6"/>
  <c r="G158" i="6"/>
  <c r="G160" i="6"/>
  <c r="G166" i="6"/>
  <c r="K11" i="6"/>
  <c r="K13" i="6"/>
  <c r="K15" i="6"/>
  <c r="K17" i="6"/>
  <c r="K23" i="6"/>
  <c r="K49" i="6"/>
  <c r="K64" i="6"/>
  <c r="K74" i="6"/>
  <c r="K86" i="6"/>
  <c r="K92" i="6"/>
  <c r="K94" i="6"/>
  <c r="K96" i="6"/>
  <c r="K98" i="6"/>
  <c r="K110" i="6"/>
  <c r="K121" i="6"/>
  <c r="K137" i="6"/>
  <c r="K142" i="6"/>
  <c r="K144" i="6"/>
  <c r="K146" i="6"/>
  <c r="K148" i="6"/>
  <c r="K150" i="6"/>
  <c r="K156" i="6"/>
  <c r="K158" i="6"/>
  <c r="K160" i="6"/>
  <c r="K166" i="6"/>
  <c r="K179" i="6"/>
  <c r="K181" i="6"/>
  <c r="K191" i="6"/>
  <c r="K193" i="6"/>
  <c r="K195" i="6"/>
  <c r="K202" i="6"/>
  <c r="K204" i="6"/>
  <c r="K206" i="6"/>
  <c r="K208" i="6"/>
  <c r="K214" i="6"/>
  <c r="K216" i="6"/>
  <c r="K218" i="6"/>
  <c r="K224" i="6"/>
  <c r="K230" i="6"/>
  <c r="K232" i="6"/>
  <c r="K234" i="6"/>
  <c r="K237" i="6"/>
  <c r="K239" i="6"/>
  <c r="K241" i="6"/>
  <c r="I11" i="6"/>
  <c r="I13" i="6"/>
  <c r="I15" i="6"/>
  <c r="I17" i="6"/>
  <c r="I23" i="6"/>
  <c r="I49" i="6"/>
  <c r="I64" i="6"/>
  <c r="I74" i="6"/>
  <c r="I86" i="6"/>
  <c r="I121" i="6"/>
  <c r="I137" i="6"/>
  <c r="I142" i="6"/>
  <c r="I144" i="6"/>
  <c r="I146" i="6"/>
  <c r="I148" i="6"/>
  <c r="I150" i="6"/>
  <c r="I156" i="6"/>
  <c r="I158" i="6"/>
  <c r="I160" i="6"/>
  <c r="I166" i="6"/>
  <c r="F246" i="6" l="1"/>
  <c r="C9" i="9" s="1"/>
  <c r="H246" i="6"/>
  <c r="E9" i="9" s="1"/>
  <c r="J246" i="6"/>
  <c r="G9" i="9" s="1"/>
  <c r="G11" i="9" l="1"/>
  <c r="G16" i="9"/>
  <c r="G12" i="9" l="1"/>
  <c r="G13" i="9" s="1"/>
  <c r="F9" i="9"/>
  <c r="G15" i="9" s="1"/>
  <c r="G17" i="9" l="1"/>
  <c r="D19" i="9" s="1"/>
  <c r="D20" i="9" s="1"/>
  <c r="D21" i="9" s="1"/>
</calcChain>
</file>

<file path=xl/sharedStrings.xml><?xml version="1.0" encoding="utf-8"?>
<sst xmlns="http://schemas.openxmlformats.org/spreadsheetml/2006/main" count="388" uniqueCount="236">
  <si>
    <t>Position</t>
  </si>
  <si>
    <t>Titel</t>
  </si>
  <si>
    <t>Anzahl</t>
  </si>
  <si>
    <t>Kauf:</t>
  </si>
  <si>
    <t>Einrichtungskosten:</t>
  </si>
  <si>
    <t>EP in Euro</t>
  </si>
  <si>
    <t>GP in Euro</t>
  </si>
  <si>
    <t>Typ:</t>
  </si>
  <si>
    <t>2.</t>
  </si>
  <si>
    <t>Amtsanschlüsse</t>
  </si>
  <si>
    <t>2.1.</t>
  </si>
  <si>
    <t>2.2.</t>
  </si>
  <si>
    <t>Teilnehmeranschlüsse</t>
  </si>
  <si>
    <t>3.</t>
  </si>
  <si>
    <t>3.1.</t>
  </si>
  <si>
    <t>3.2.</t>
  </si>
  <si>
    <t>2.1.1.</t>
  </si>
  <si>
    <t>xxxxx</t>
  </si>
  <si>
    <t>1.</t>
  </si>
  <si>
    <t>1.1.</t>
  </si>
  <si>
    <t>Media-Server (Zentraleinheit)</t>
  </si>
  <si>
    <t>1.1.2.</t>
  </si>
  <si>
    <t>1.1.3.</t>
  </si>
  <si>
    <t>1.1.4.</t>
  </si>
  <si>
    <t>Endgeräte und Zubehör</t>
  </si>
  <si>
    <t>Vermittlungsplatz</t>
  </si>
  <si>
    <t>3.1.1.</t>
  </si>
  <si>
    <t>Zubehör</t>
  </si>
  <si>
    <t>3.2.1.</t>
  </si>
  <si>
    <t>3.2.3.</t>
  </si>
  <si>
    <t>3.2.4.</t>
  </si>
  <si>
    <t>Lieferantenanmerkungen</t>
  </si>
  <si>
    <t>4.</t>
  </si>
  <si>
    <t>4.1.</t>
  </si>
  <si>
    <t>4.1.1.</t>
  </si>
  <si>
    <t>Systemmanagement</t>
  </si>
  <si>
    <t>Alarmmanagement</t>
  </si>
  <si>
    <t>Kauf</t>
  </si>
  <si>
    <t>Einrichtungskosten</t>
  </si>
  <si>
    <t>Nachlass in Prozent</t>
  </si>
  <si>
    <t>xxxxxx</t>
  </si>
  <si>
    <t>Servicefreiheit - Monate</t>
  </si>
  <si>
    <t>Servicekosten</t>
  </si>
  <si>
    <t>Dienstleistungen</t>
  </si>
  <si>
    <t>Tabellenblatt</t>
  </si>
  <si>
    <t>Anleitung</t>
  </si>
  <si>
    <t>Angaben</t>
  </si>
  <si>
    <t>Konditionen</t>
  </si>
  <si>
    <t>keine</t>
  </si>
  <si>
    <t>Bemerkungen</t>
  </si>
  <si>
    <t xml:space="preserve">  - Pflichtfeld  (Eingabe von Bieterangaben)</t>
  </si>
  <si>
    <t>Vergabenummer</t>
  </si>
  <si>
    <t>Version</t>
  </si>
  <si>
    <r>
      <t xml:space="preserve">Fracht, Verpackungs- und Anlieferungskosten  </t>
    </r>
    <r>
      <rPr>
        <sz val="11"/>
        <rFont val="Arial"/>
        <family val="2"/>
      </rPr>
      <t>(Pauschal)</t>
    </r>
  </si>
  <si>
    <r>
      <t xml:space="preserve">Demontage und Entsorgung  </t>
    </r>
    <r>
      <rPr>
        <sz val="11"/>
        <rFont val="Arial"/>
        <family val="2"/>
      </rPr>
      <t>(Pauschal)</t>
    </r>
  </si>
  <si>
    <r>
      <t xml:space="preserve">Dokumentation  </t>
    </r>
    <r>
      <rPr>
        <sz val="11"/>
        <rFont val="Arial"/>
        <family val="2"/>
      </rPr>
      <t>(Pauschal)</t>
    </r>
  </si>
  <si>
    <t>versehen werden. Abweichungen hiervon können zum Ausschluss führen.</t>
  </si>
  <si>
    <t>Diese Excel-Datei besteht aus nachfolgenden Tabellenblättern</t>
  </si>
  <si>
    <t>Die Datei ist im Excel-Format dem Angebot in digitaler Form auf einem Datentrüäger beizulegen.</t>
  </si>
  <si>
    <t xml:space="preserve">Die Datei muss nach erfolgter Dateneingabe ausgedruckt und rechtsverbindlich unterzeichnet werden. </t>
  </si>
  <si>
    <t>----</t>
  </si>
  <si>
    <t>Sollte der Platz für die notwendigen Lieferantenanmerkungen nicht ausreichen, so sind diese von Ihnen unter Hinweis auf die jeweilige Positionsnummer auf einem Zusatzblatt zu vermerken</t>
  </si>
  <si>
    <t>inklusive aller notwendiger Softwarelizenzen</t>
  </si>
  <si>
    <t>1.1.1.</t>
  </si>
  <si>
    <t>2.1.2.</t>
  </si>
  <si>
    <t>2.1.3.</t>
  </si>
  <si>
    <t>2.2.1.</t>
  </si>
  <si>
    <t>2.2.2.</t>
  </si>
  <si>
    <t xml:space="preserve">Contact Center </t>
  </si>
  <si>
    <t>Arbeitsplatz - Supervisor</t>
  </si>
  <si>
    <t>Konfigurationsmanagement</t>
  </si>
  <si>
    <t>Zentrales elektronische Telefonbuch</t>
  </si>
  <si>
    <t>5.2.3.</t>
  </si>
  <si>
    <t>5.2.2.</t>
  </si>
  <si>
    <t>5.2.1.</t>
  </si>
  <si>
    <t>5.2.</t>
  </si>
  <si>
    <t>5.1.1.</t>
  </si>
  <si>
    <t>5.1.</t>
  </si>
  <si>
    <t>5.</t>
  </si>
  <si>
    <t>4.3.2.</t>
  </si>
  <si>
    <t>4.3.1.</t>
  </si>
  <si>
    <t>4.3.</t>
  </si>
  <si>
    <t>4.2.3.</t>
  </si>
  <si>
    <t>4.2.2.</t>
  </si>
  <si>
    <t>4.2.1.</t>
  </si>
  <si>
    <t>4.2.</t>
  </si>
  <si>
    <t xml:space="preserve">Alle im Leistungsverzeichnis aufgeführten Positionen müssen mit Einzelpreisen und den entsprechenden Bemerkungen </t>
  </si>
  <si>
    <t>Amt- und Teilnehmeranschlüsse</t>
  </si>
  <si>
    <t>Anschlußorgan a/b</t>
  </si>
  <si>
    <t xml:space="preserve">PC - Vermittlungsplatz </t>
  </si>
  <si>
    <t>3.2.2.</t>
  </si>
  <si>
    <t>3.5.</t>
  </si>
  <si>
    <t>5.5.</t>
  </si>
  <si>
    <t>5.5.1.</t>
  </si>
  <si>
    <t>Anlieferung und Demontage</t>
  </si>
  <si>
    <t>Projektmanagement</t>
  </si>
  <si>
    <r>
      <t xml:space="preserve">Projektmanagement </t>
    </r>
    <r>
      <rPr>
        <sz val="11"/>
        <rFont val="Arial"/>
        <family val="2"/>
      </rPr>
      <t>(Personentage)</t>
    </r>
  </si>
  <si>
    <r>
      <t xml:space="preserve">Anforderungen an das Call-Routing </t>
    </r>
    <r>
      <rPr>
        <sz val="11"/>
        <rFont val="Arial"/>
        <family val="2"/>
      </rPr>
      <t>- Userlizenz</t>
    </r>
  </si>
  <si>
    <t>Schulungen Call Center</t>
  </si>
  <si>
    <t>4.3.3.</t>
  </si>
  <si>
    <t>Serverplattform</t>
  </si>
  <si>
    <t>Zentrale Serverplattform für Applikationen</t>
  </si>
  <si>
    <t>2.3.</t>
  </si>
  <si>
    <t>2.3.1.</t>
  </si>
  <si>
    <t>Applikationen</t>
  </si>
  <si>
    <r>
      <t xml:space="preserve">Funktionsanforderungen zum Contact Center Agenten-Endgerät </t>
    </r>
    <r>
      <rPr>
        <sz val="11"/>
        <rFont val="Arial"/>
        <family val="2"/>
      </rPr>
      <t>(je User ohne Endgerät)</t>
    </r>
  </si>
  <si>
    <t>Funktionsanforderungen zum Contact Center-Arbeitsplatz (je User)</t>
  </si>
  <si>
    <t>Monitoring und Reporting</t>
  </si>
  <si>
    <t>MetaDirectory</t>
  </si>
  <si>
    <t>Gateway</t>
  </si>
  <si>
    <r>
      <t xml:space="preserve">Gateway </t>
    </r>
    <r>
      <rPr>
        <sz val="11"/>
        <rFont val="Arial"/>
        <family val="2"/>
      </rPr>
      <t>(Baugruppenrahmen)</t>
    </r>
  </si>
  <si>
    <t>1.2.</t>
  </si>
  <si>
    <t>1.2.1.</t>
  </si>
  <si>
    <t>Dokumentation / Schulungsunterlagen für Administration und User</t>
  </si>
  <si>
    <t>Laufzeit / Monate</t>
  </si>
  <si>
    <t>Servicepreis - Laufzeit</t>
  </si>
  <si>
    <t xml:space="preserve">Nachlass in Prozent </t>
  </si>
  <si>
    <t>Servicefreiheit</t>
  </si>
  <si>
    <t xml:space="preserve">Der Wert für einen eventuellen Nachlass (Kauf / Service) sowie eine gewährte Servicefreiheit (in Monaten) ist als Dezimalzahl in der jeweiligen Spalte einzutragen.                          </t>
  </si>
  <si>
    <t>Zusätzliche Leistungen</t>
  </si>
  <si>
    <t>Media-Server / Gateway</t>
  </si>
  <si>
    <t xml:space="preserve">Media-Server </t>
  </si>
  <si>
    <t>1.2.2.</t>
  </si>
  <si>
    <t>Angebotspreis (netto)</t>
  </si>
  <si>
    <t>Angebotssumme (Kauf / Einrichtung / Service-Laufzeit) - netto</t>
  </si>
  <si>
    <t>Mehrwertsteuer</t>
  </si>
  <si>
    <t>Angebotssumme (Kauf / Einrichtung / Service-Laufzeit) - brutto</t>
  </si>
  <si>
    <t>1.0.</t>
  </si>
  <si>
    <t>Los 1.0</t>
  </si>
  <si>
    <t>als SIP-Anbindung - inklusive aller notwendiger Softwarelizenzen</t>
  </si>
  <si>
    <t>Gesamtsumme in Euro (Netto)  - Position 1. - 5.</t>
  </si>
  <si>
    <t>1.3.</t>
  </si>
  <si>
    <t>5.1.2.</t>
  </si>
  <si>
    <t>1.3.1.</t>
  </si>
  <si>
    <t xml:space="preserve">IP-Gateway </t>
  </si>
  <si>
    <t xml:space="preserve">005_003#Preisblatt </t>
  </si>
  <si>
    <t>Telekommunikations-Infrastruktur</t>
  </si>
  <si>
    <t xml:space="preserve">Telekommunikationssystem </t>
  </si>
  <si>
    <t>Kauf
Einrichtung</t>
  </si>
  <si>
    <t xml:space="preserve">SIP-Trunk (je Nutzerkanal) für SIP-Trunk I - Anbindung </t>
  </si>
  <si>
    <t xml:space="preserve">SIP-Trunk (je Nutzerkanal) für SIP-Trunk II - Anbindung </t>
  </si>
  <si>
    <t>2.1.4.</t>
  </si>
  <si>
    <t>Anschlußorgan U_</t>
  </si>
  <si>
    <t>Service- / Nutzungsgebühr, mtl.</t>
  </si>
  <si>
    <t>zur Aufnahme der Teilnehmer-Anschlussorgane (a/b / U_)</t>
  </si>
  <si>
    <t>Media-Gateway / -Router zur SIP-Trunk I - Anbindung (SBC)</t>
  </si>
  <si>
    <t>Media-Gateway / -Router zur SIP-Trunk II - Anbindung (SBC)</t>
  </si>
  <si>
    <t>Anbindung WLAN-Telefone</t>
  </si>
  <si>
    <t>Endgeräte</t>
  </si>
  <si>
    <t xml:space="preserve">Microsoft Teams Telefon Typ: A </t>
  </si>
  <si>
    <t xml:space="preserve">Microsoft Teams Telefon Typ: B </t>
  </si>
  <si>
    <t xml:space="preserve">Digitales Telefon U_ Typ: A </t>
  </si>
  <si>
    <t>Digitales Telefon U_ Typ: B</t>
  </si>
  <si>
    <t>Service- / Nutzungskosten</t>
  </si>
  <si>
    <t>monatlich</t>
  </si>
  <si>
    <t>Laufzeit</t>
  </si>
  <si>
    <t>TK-System</t>
  </si>
  <si>
    <t>24-11-096-TK</t>
  </si>
  <si>
    <t>Ausschreibung Telekommunikations-Infrastruktur</t>
  </si>
  <si>
    <t>Klinikum St. Marien Amberg</t>
  </si>
  <si>
    <t>User - Lizenz (Integration ASCOM-WLAN-Telefone)</t>
  </si>
  <si>
    <t>Survival Branch Authority (SBA) für Microsoft Teams</t>
  </si>
  <si>
    <t>Namensauflösung in Microsoft Teams</t>
  </si>
  <si>
    <r>
      <t xml:space="preserve">Einweisung / Schulung - PC-Vermittlungsplatz </t>
    </r>
    <r>
      <rPr>
        <sz val="11"/>
        <rFont val="Arial"/>
        <family val="2"/>
      </rPr>
      <t>(in Stunden)</t>
    </r>
  </si>
  <si>
    <r>
      <t xml:space="preserve">Einweisung / Schulung - Endgeräte </t>
    </r>
    <r>
      <rPr>
        <sz val="11"/>
        <rFont val="Arial"/>
        <family val="2"/>
      </rPr>
      <t>(in Stunden)</t>
    </r>
  </si>
  <si>
    <r>
      <t xml:space="preserve">Einweisung / Schulung - Systemmanagement </t>
    </r>
    <r>
      <rPr>
        <sz val="11"/>
        <rFont val="Arial"/>
        <family val="2"/>
      </rPr>
      <t>(in Stunden)</t>
    </r>
  </si>
  <si>
    <r>
      <t xml:space="preserve">Bestandsaufnahme und Dokumentation der Anforderungen  </t>
    </r>
    <r>
      <rPr>
        <sz val="11"/>
        <rFont val="Arial"/>
        <family val="2"/>
      </rPr>
      <t>(in Stunden)</t>
    </r>
  </si>
  <si>
    <t xml:space="preserve">Consulting / Beratung Microsoft Teams </t>
  </si>
  <si>
    <r>
      <t xml:space="preserve">Einweisung / Schulung - Contact Center - Supervisor </t>
    </r>
    <r>
      <rPr>
        <sz val="11"/>
        <rFont val="Arial"/>
        <family val="2"/>
      </rPr>
      <t>(in Stunden)</t>
    </r>
  </si>
  <si>
    <r>
      <t xml:space="preserve">Einweisung / Schulung - Contact Center - Agenten </t>
    </r>
    <r>
      <rPr>
        <sz val="11"/>
        <rFont val="Arial"/>
        <family val="2"/>
      </rPr>
      <t>(in Stunden)</t>
    </r>
  </si>
  <si>
    <r>
      <t xml:space="preserve">Erstellung- Contact Center - Design Call Flow </t>
    </r>
    <r>
      <rPr>
        <sz val="11"/>
        <rFont val="Arial"/>
        <family val="2"/>
      </rPr>
      <t>(in Stunden</t>
    </r>
    <r>
      <rPr>
        <b/>
        <sz val="11"/>
        <rFont val="Arial"/>
        <family val="2"/>
      </rPr>
      <t>)</t>
    </r>
  </si>
  <si>
    <r>
      <t xml:space="preserve">Consulting / Beratung MS Teams Integration und Azure AD </t>
    </r>
    <r>
      <rPr>
        <sz val="11"/>
        <rFont val="Arial"/>
        <family val="2"/>
      </rPr>
      <t>(in Stunden)</t>
    </r>
  </si>
  <si>
    <r>
      <t xml:space="preserve">Stunden für Leitungsnetzarbeiten </t>
    </r>
    <r>
      <rPr>
        <sz val="11"/>
        <rFont val="Arial"/>
        <family val="2"/>
      </rPr>
      <t>(in Stunden)</t>
    </r>
  </si>
  <si>
    <r>
      <t xml:space="preserve">Stunden für Montagetätigkeiten </t>
    </r>
    <r>
      <rPr>
        <sz val="11"/>
        <rFont val="Arial"/>
        <family val="2"/>
      </rPr>
      <t>(in Stunden)</t>
    </r>
  </si>
  <si>
    <r>
      <rPr>
        <b/>
        <sz val="11"/>
        <rFont val="Arial"/>
        <family val="2"/>
      </rPr>
      <t>Stunden für Programmiertätigkeiten - Tk-System / Applikationen</t>
    </r>
    <r>
      <rPr>
        <sz val="11"/>
        <rFont val="Arial"/>
        <family val="2"/>
      </rPr>
      <t xml:space="preserve"> (in Stunden)</t>
    </r>
  </si>
  <si>
    <r>
      <t xml:space="preserve">Stundenverrechnungssatz - Techniker  </t>
    </r>
    <r>
      <rPr>
        <sz val="11"/>
        <rFont val="Arial"/>
        <family val="2"/>
      </rPr>
      <t>(in Stunden)</t>
    </r>
  </si>
  <si>
    <r>
      <t xml:space="preserve">Stundenverrechnungssatz - Spezialist </t>
    </r>
    <r>
      <rPr>
        <sz val="11"/>
        <rFont val="Arial"/>
        <family val="2"/>
      </rPr>
      <t xml:space="preserve"> (in Stunden)</t>
    </r>
  </si>
  <si>
    <r>
      <t xml:space="preserve">Stundenverrechnungssatz - Experte </t>
    </r>
    <r>
      <rPr>
        <sz val="11"/>
        <rFont val="Arial"/>
        <family val="2"/>
      </rPr>
      <t xml:space="preserve"> (in Stunden)</t>
    </r>
  </si>
  <si>
    <t>5.3.</t>
  </si>
  <si>
    <t>5.3.1.</t>
  </si>
  <si>
    <t>Einweisung / Schulungen</t>
  </si>
  <si>
    <t>5.3.2.</t>
  </si>
  <si>
    <t>5.3.3.</t>
  </si>
  <si>
    <t>5.3.4.</t>
  </si>
  <si>
    <t>5.4.</t>
  </si>
  <si>
    <t>5.4.1.</t>
  </si>
  <si>
    <t>5.4.2.</t>
  </si>
  <si>
    <t>5.4.3.</t>
  </si>
  <si>
    <t>5.6.</t>
  </si>
  <si>
    <t>5.6.1.</t>
  </si>
  <si>
    <t>5.6.2.</t>
  </si>
  <si>
    <t>5.6.3.</t>
  </si>
  <si>
    <t>5.6.4.</t>
  </si>
  <si>
    <t>5.6.5.</t>
  </si>
  <si>
    <t>5.6.6.</t>
  </si>
  <si>
    <t>Hör- und Sprechgarnitur (Bluetooth)</t>
  </si>
  <si>
    <t>3.5.1.</t>
  </si>
  <si>
    <t>3.5.2.</t>
  </si>
  <si>
    <t>Datenbankanbindung</t>
  </si>
  <si>
    <t>Wandhalterung für Digitales Telefon Typ: A</t>
  </si>
  <si>
    <r>
      <t xml:space="preserve">IP Telefon Typ: B </t>
    </r>
    <r>
      <rPr>
        <sz val="11"/>
        <rFont val="Arial"/>
        <family val="2"/>
      </rPr>
      <t>(inklusive Userlizenz)</t>
    </r>
  </si>
  <si>
    <r>
      <t>IP Telefon Typ: A</t>
    </r>
    <r>
      <rPr>
        <sz val="11"/>
        <rFont val="Arial"/>
        <family val="2"/>
      </rPr>
      <t xml:space="preserve"> (inklusive Userlizenz)</t>
    </r>
  </si>
  <si>
    <t>3.2.5.</t>
  </si>
  <si>
    <t>3.2.6.</t>
  </si>
  <si>
    <t>Optionale Erweiterung des Call-Routing auf Microsoft Teams Teilnehmer</t>
  </si>
  <si>
    <t>für 50 User inklusive aller Softwarelizenzen</t>
  </si>
  <si>
    <r>
      <t xml:space="preserve">Systemsoftware </t>
    </r>
    <r>
      <rPr>
        <sz val="11"/>
        <rFont val="Arial"/>
        <family val="2"/>
      </rPr>
      <t>(für den gesamten Media-Server)</t>
    </r>
  </si>
  <si>
    <r>
      <t xml:space="preserve">Remote- und Fernwartungskonzept </t>
    </r>
    <r>
      <rPr>
        <sz val="11"/>
        <rFont val="Arial"/>
        <family val="2"/>
      </rPr>
      <t>(für den gesamten Media-Server)</t>
    </r>
  </si>
  <si>
    <r>
      <t xml:space="preserve">Musikeinspielung und Ansagetexte </t>
    </r>
    <r>
      <rPr>
        <sz val="11"/>
        <rFont val="Arial"/>
        <family val="2"/>
      </rPr>
      <t>(für den gesamten Media-Server)</t>
    </r>
  </si>
  <si>
    <t xml:space="preserve">Ansagekomponenten </t>
  </si>
  <si>
    <t>5.1.3.</t>
  </si>
  <si>
    <r>
      <t xml:space="preserve">Austausch der bestehenden TAE-Dosen gegen RJ-45 Dosen  </t>
    </r>
    <r>
      <rPr>
        <sz val="11"/>
        <rFont val="Arial"/>
        <family val="2"/>
      </rPr>
      <t>(Stück)</t>
    </r>
  </si>
  <si>
    <t xml:space="preserve">Die Dosen sind als Unterputzdose inklusive entsprechendem Abdeckrahmen zu liefern, </t>
  </si>
  <si>
    <t>anzuschließen und einzubauen</t>
  </si>
  <si>
    <t>Unified Communications</t>
  </si>
  <si>
    <r>
      <t xml:space="preserve">Voicemail </t>
    </r>
    <r>
      <rPr>
        <sz val="11"/>
        <rFont val="Arial"/>
        <family val="2"/>
      </rPr>
      <t xml:space="preserve">- Userlizenz </t>
    </r>
  </si>
  <si>
    <r>
      <t xml:space="preserve">Computer Telefonie Integration </t>
    </r>
    <r>
      <rPr>
        <sz val="11"/>
        <rFont val="Arial"/>
        <family val="2"/>
      </rPr>
      <t xml:space="preserve">(CTI) - Userlizenz </t>
    </r>
  </si>
  <si>
    <r>
      <t>PC-Fax</t>
    </r>
    <r>
      <rPr>
        <sz val="11"/>
        <rFont val="Arial"/>
        <family val="2"/>
      </rPr>
      <t xml:space="preserve"> - Userlizenz </t>
    </r>
  </si>
  <si>
    <t>wenn notwendig, falls Applikationen nicht auf der Media-Server-Plattfrom inkludiert</t>
  </si>
  <si>
    <t>4.3.1.1.</t>
  </si>
  <si>
    <t>4.3.4.</t>
  </si>
  <si>
    <t>4.3.5.</t>
  </si>
  <si>
    <t>4.3.6.</t>
  </si>
  <si>
    <t>4.4.</t>
  </si>
  <si>
    <t>4.4.1.</t>
  </si>
  <si>
    <t>4.4.2.</t>
  </si>
  <si>
    <t>4.4.3.</t>
  </si>
  <si>
    <t>4.5.</t>
  </si>
  <si>
    <t>4.5.1.</t>
  </si>
  <si>
    <t>4.5.2.</t>
  </si>
  <si>
    <t>1.3.2.</t>
  </si>
  <si>
    <t>Integration MS-Teams Nutzer (Hardphone / Softphone)</t>
  </si>
  <si>
    <r>
      <t xml:space="preserve">Für Kauf inklusive Einrichtung - </t>
    </r>
    <r>
      <rPr>
        <b/>
        <sz val="14"/>
        <rFont val="Arial"/>
        <family val="2"/>
      </rPr>
      <t>Laufzeit 5 Jahre</t>
    </r>
    <r>
      <rPr>
        <sz val="14"/>
        <rFont val="Arial"/>
        <family val="2"/>
      </rPr>
      <t xml:space="preserve"> - in Prozent</t>
    </r>
  </si>
  <si>
    <r>
      <t xml:space="preserve">Für Kauf inklusive Einrichtung - </t>
    </r>
    <r>
      <rPr>
        <b/>
        <sz val="14"/>
        <rFont val="Arial"/>
        <family val="2"/>
      </rPr>
      <t>Laufzeit 7 Jahre</t>
    </r>
    <r>
      <rPr>
        <sz val="14"/>
        <rFont val="Arial"/>
        <family val="2"/>
      </rPr>
      <t xml:space="preserve"> - in Prozent</t>
    </r>
  </si>
  <si>
    <r>
      <t xml:space="preserve">Für Kauf inklusive Einrichtung - </t>
    </r>
    <r>
      <rPr>
        <b/>
        <sz val="14"/>
        <rFont val="Arial"/>
        <family val="2"/>
      </rPr>
      <t>Laufzeit 8 Jahre</t>
    </r>
    <r>
      <rPr>
        <sz val="14"/>
        <rFont val="Arial"/>
        <family val="2"/>
      </rPr>
      <t xml:space="preserve"> - in Prozent</t>
    </r>
  </si>
  <si>
    <t>Optional - Abfrage Finanzierungsfaktor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</si>
</sst>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8">
    <font>
      <sz val="10"/>
      <color theme="1"/>
      <name val="ArialMT"/>
      <family val="2"/>
    </font>
    <font>
      <sz val="11"/>
      <name val="Arial"/>
      <family val="2"/>
    </font>
    <font>
      <b/>
      <sz val="11"/>
      <name val="Arial"/>
      <family val="2"/>
    </font>
    <font>
      <i/>
      <sz val="11"/>
      <name val="Arial"/>
      <family val="2"/>
    </font>
    <font>
      <i/>
      <sz val="11"/>
      <color rgb="FF0070C0"/>
      <name val="Arial"/>
      <family val="2"/>
    </font>
    <font>
      <b/>
      <u/>
      <sz val="11"/>
      <name val="Arial"/>
      <family val="2"/>
    </font>
    <font>
      <b/>
      <sz val="12"/>
      <name val="Arial"/>
      <family val="2"/>
    </font>
    <font>
      <sz val="12"/>
      <name val="Arial"/>
      <family val="2"/>
    </font>
    <font>
      <sz val="10"/>
      <name val="Arial"/>
      <family val="2"/>
    </font>
    <font>
      <sz val="11"/>
      <color rgb="FF0070C0"/>
      <name val="Arial"/>
      <family val="2"/>
    </font>
    <font>
      <b/>
      <sz val="12"/>
      <color rgb="FF0070C0"/>
      <name val="Arial"/>
      <family val="2"/>
    </font>
    <font>
      <sz val="8"/>
      <name val="ArialMT"/>
      <family val="2"/>
    </font>
    <font>
      <b/>
      <sz val="11"/>
      <color rgb="FF0070C0"/>
      <name val="Arial"/>
      <family val="2"/>
    </font>
    <font>
      <sz val="11"/>
      <color theme="1"/>
      <name val="Arial"/>
      <family val="2"/>
    </font>
    <font>
      <sz val="12"/>
      <color theme="1"/>
      <name val="Arial"/>
      <family val="2"/>
    </font>
    <font>
      <sz val="24"/>
      <color theme="1"/>
      <name val="Arial"/>
      <family val="2"/>
    </font>
    <font>
      <b/>
      <sz val="11"/>
      <color theme="1"/>
      <name val="Arial"/>
      <family val="2"/>
    </font>
    <font>
      <sz val="18"/>
      <color theme="1"/>
      <name val="Arial"/>
      <family val="2"/>
    </font>
    <font>
      <b/>
      <u/>
      <sz val="12"/>
      <color rgb="FF0070C0"/>
      <name val="Arial"/>
      <family val="2"/>
    </font>
    <font>
      <b/>
      <sz val="18"/>
      <color theme="1"/>
      <name val="Arial"/>
      <family val="2"/>
    </font>
    <font>
      <sz val="11"/>
      <color theme="4" tint="-0.249977111117893"/>
      <name val="Arial"/>
      <family val="2"/>
    </font>
    <font>
      <b/>
      <sz val="12"/>
      <color theme="1"/>
      <name val="Arial"/>
      <family val="2"/>
    </font>
    <font>
      <b/>
      <sz val="14"/>
      <color rgb="FF0070C0"/>
      <name val="Arial"/>
      <family val="2"/>
    </font>
    <font>
      <b/>
      <sz val="16"/>
      <name val="Arial"/>
      <family val="2"/>
    </font>
    <font>
      <sz val="16"/>
      <name val="Arial"/>
      <family val="2"/>
    </font>
    <font>
      <sz val="14"/>
      <color theme="1"/>
      <name val="Arial"/>
      <family val="2"/>
    </font>
    <font>
      <b/>
      <sz val="14"/>
      <color theme="1"/>
      <name val="Arial"/>
      <family val="2"/>
    </font>
    <font>
      <sz val="24"/>
      <color rgb="FF0070C0"/>
      <name val="Arial"/>
      <family val="2"/>
    </font>
    <font>
      <sz val="14"/>
      <name val="Arial"/>
      <family val="2"/>
    </font>
    <font>
      <b/>
      <sz val="14"/>
      <name val="Arial"/>
      <family val="2"/>
    </font>
    <font>
      <b/>
      <sz val="24"/>
      <color rgb="FF0070C0"/>
      <name val="Arial"/>
      <family val="2"/>
    </font>
    <font>
      <sz val="10"/>
      <color theme="1"/>
      <name val="ArialMT"/>
      <family val="2"/>
    </font>
    <font>
      <sz val="10"/>
      <name val="GillSans"/>
    </font>
    <font>
      <b/>
      <sz val="10"/>
      <name val="Arial"/>
      <family val="2"/>
    </font>
    <font>
      <sz val="12"/>
      <color theme="1"/>
      <name val="Calibri"/>
      <family val="2"/>
      <scheme val="minor"/>
    </font>
    <font>
      <sz val="11"/>
      <color theme="1"/>
      <name val="Calibri"/>
      <family val="2"/>
      <scheme val="minor"/>
    </font>
    <font>
      <sz val="11"/>
      <color rgb="FFFF0000"/>
      <name val="Arial"/>
      <family val="2"/>
    </font>
    <font>
      <i/>
      <sz val="11"/>
      <color rgb="FFFF0000"/>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
      <patternFill patternType="solid">
        <fgColor rgb="FFFFFCC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s>
  <borders count="16">
    <border>
      <left/>
      <right/>
      <top/>
      <bottom/>
      <diagonal/>
    </border>
    <border>
      <left style="thin">
        <color auto="1"/>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s>
  <cellStyleXfs count="5">
    <xf numFmtId="0" fontId="0" fillId="0" borderId="0"/>
    <xf numFmtId="0" fontId="32" fillId="0" borderId="0"/>
    <xf numFmtId="0" fontId="34" fillId="0" borderId="0"/>
    <xf numFmtId="0" fontId="31" fillId="0" borderId="0"/>
    <xf numFmtId="0" fontId="35" fillId="0" borderId="0"/>
  </cellStyleXfs>
  <cellXfs count="306">
    <xf numFmtId="0" fontId="0" fillId="0" borderId="0" xfId="0"/>
    <xf numFmtId="0" fontId="14" fillId="3" borderId="0" xfId="0" applyFont="1" applyFill="1" applyAlignment="1">
      <alignment vertical="center"/>
    </xf>
    <xf numFmtId="0" fontId="14" fillId="3" borderId="0" xfId="0" applyFont="1" applyFill="1"/>
    <xf numFmtId="0" fontId="15" fillId="3" borderId="0" xfId="0" applyFont="1" applyFill="1"/>
    <xf numFmtId="0" fontId="13" fillId="3" borderId="0" xfId="0" applyFont="1" applyFill="1" applyAlignment="1">
      <alignment vertical="center"/>
    </xf>
    <xf numFmtId="0" fontId="17" fillId="3" borderId="0" xfId="0" applyFont="1" applyFill="1"/>
    <xf numFmtId="0" fontId="18" fillId="3" borderId="0" xfId="0" applyFont="1" applyFill="1" applyAlignment="1">
      <alignment vertical="center"/>
    </xf>
    <xf numFmtId="0" fontId="19" fillId="3" borderId="0" xfId="0" applyFont="1" applyFill="1"/>
    <xf numFmtId="0" fontId="13" fillId="3" borderId="0" xfId="0" applyFont="1" applyFill="1" applyAlignment="1">
      <alignment horizontal="center" vertical="center" wrapText="1"/>
    </xf>
    <xf numFmtId="0" fontId="13" fillId="3" borderId="0" xfId="0" applyFont="1" applyFill="1" applyAlignment="1">
      <alignment horizontal="left" vertical="center"/>
    </xf>
    <xf numFmtId="0" fontId="21" fillId="3" borderId="0" xfId="0" applyFont="1" applyFill="1" applyAlignment="1">
      <alignment horizontal="left" vertical="center"/>
    </xf>
    <xf numFmtId="0" fontId="14" fillId="3" borderId="0" xfId="0" applyFont="1" applyFill="1" applyAlignment="1">
      <alignment horizontal="left" vertical="center"/>
    </xf>
    <xf numFmtId="0" fontId="22" fillId="5" borderId="14" xfId="0" applyFont="1" applyFill="1" applyBorder="1" applyAlignment="1" applyProtection="1">
      <alignment horizontal="center" vertical="center"/>
      <protection locked="0"/>
    </xf>
    <xf numFmtId="0" fontId="15" fillId="3" borderId="2" xfId="0" applyFont="1" applyFill="1" applyBorder="1"/>
    <xf numFmtId="0" fontId="15" fillId="3" borderId="4" xfId="0" applyFont="1" applyFill="1" applyBorder="1"/>
    <xf numFmtId="0" fontId="15" fillId="3" borderId="6" xfId="0" applyFont="1" applyFill="1" applyBorder="1"/>
    <xf numFmtId="0" fontId="15" fillId="3" borderId="7" xfId="0" applyFont="1" applyFill="1" applyBorder="1"/>
    <xf numFmtId="0" fontId="13" fillId="3" borderId="3" xfId="0" applyFont="1" applyFill="1" applyBorder="1" applyAlignment="1">
      <alignment vertical="center"/>
    </xf>
    <xf numFmtId="0" fontId="13" fillId="3" borderId="2" xfId="0" applyFont="1" applyFill="1" applyBorder="1" applyAlignment="1">
      <alignment vertical="center"/>
    </xf>
    <xf numFmtId="0" fontId="13" fillId="3" borderId="4" xfId="0" applyFont="1" applyFill="1" applyBorder="1" applyAlignment="1">
      <alignment vertical="center"/>
    </xf>
    <xf numFmtId="0" fontId="13" fillId="3" borderId="10" xfId="0" applyFont="1" applyFill="1" applyBorder="1" applyAlignment="1">
      <alignment vertical="center"/>
    </xf>
    <xf numFmtId="0" fontId="13" fillId="3" borderId="6" xfId="0" applyFont="1" applyFill="1" applyBorder="1" applyAlignment="1">
      <alignment vertical="center"/>
    </xf>
    <xf numFmtId="0" fontId="13" fillId="3" borderId="7" xfId="0" applyFont="1" applyFill="1" applyBorder="1" applyAlignment="1">
      <alignment vertical="center"/>
    </xf>
    <xf numFmtId="0" fontId="25" fillId="3" borderId="0" xfId="0" applyFont="1" applyFill="1" applyAlignment="1">
      <alignment vertical="center"/>
    </xf>
    <xf numFmtId="0" fontId="25" fillId="5" borderId="14" xfId="0" applyFont="1" applyFill="1" applyBorder="1" applyAlignment="1">
      <alignment vertical="center"/>
    </xf>
    <xf numFmtId="0" fontId="27" fillId="3" borderId="2" xfId="0" applyFont="1" applyFill="1" applyBorder="1"/>
    <xf numFmtId="0" fontId="27" fillId="3" borderId="6" xfId="0" applyFont="1" applyFill="1" applyBorder="1"/>
    <xf numFmtId="0" fontId="26" fillId="3" borderId="0" xfId="0" applyFont="1" applyFill="1" applyAlignment="1">
      <alignment vertical="center"/>
    </xf>
    <xf numFmtId="0" fontId="13"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3" borderId="3" xfId="0" applyFont="1" applyFill="1" applyBorder="1" applyAlignment="1">
      <alignment horizontal="left" vertical="center"/>
    </xf>
    <xf numFmtId="0" fontId="13" fillId="3" borderId="2" xfId="0" applyFont="1" applyFill="1" applyBorder="1" applyAlignment="1">
      <alignment horizontal="left" vertical="center"/>
    </xf>
    <xf numFmtId="0" fontId="13" fillId="3" borderId="4" xfId="0" applyFont="1" applyFill="1" applyBorder="1" applyAlignment="1">
      <alignment horizontal="left" vertical="center"/>
    </xf>
    <xf numFmtId="0" fontId="13" fillId="3" borderId="10" xfId="0" applyFont="1" applyFill="1" applyBorder="1" applyAlignment="1">
      <alignment horizontal="left" vertical="center"/>
    </xf>
    <xf numFmtId="0" fontId="13" fillId="3" borderId="6" xfId="0" applyFont="1" applyFill="1" applyBorder="1" applyAlignment="1">
      <alignment horizontal="left" vertical="center"/>
    </xf>
    <xf numFmtId="0" fontId="13" fillId="3" borderId="7" xfId="0" applyFont="1" applyFill="1" applyBorder="1" applyAlignment="1">
      <alignment horizontal="left" vertical="center"/>
    </xf>
    <xf numFmtId="0" fontId="14" fillId="3" borderId="3" xfId="0" applyFont="1" applyFill="1" applyBorder="1" applyAlignment="1">
      <alignment horizontal="left" vertical="center"/>
    </xf>
    <xf numFmtId="0" fontId="14" fillId="3" borderId="2" xfId="0" applyFont="1" applyFill="1" applyBorder="1" applyAlignment="1">
      <alignment horizontal="left" vertical="center"/>
    </xf>
    <xf numFmtId="0" fontId="14" fillId="3" borderId="4" xfId="0" applyFont="1" applyFill="1" applyBorder="1" applyAlignment="1">
      <alignment horizontal="left" vertical="center"/>
    </xf>
    <xf numFmtId="0" fontId="14" fillId="3" borderId="10" xfId="0" applyFont="1" applyFill="1" applyBorder="1" applyAlignment="1">
      <alignment horizontal="left" vertical="center"/>
    </xf>
    <xf numFmtId="0" fontId="14" fillId="3" borderId="6" xfId="0" applyFont="1" applyFill="1" applyBorder="1" applyAlignment="1">
      <alignment horizontal="left" vertical="center"/>
    </xf>
    <xf numFmtId="0" fontId="14" fillId="3" borderId="7" xfId="0" applyFont="1" applyFill="1" applyBorder="1" applyAlignment="1">
      <alignment horizontal="left" vertical="center"/>
    </xf>
    <xf numFmtId="0" fontId="30" fillId="3" borderId="3" xfId="0" applyFont="1" applyFill="1" applyBorder="1" applyAlignment="1">
      <alignment horizontal="center" vertical="center"/>
    </xf>
    <xf numFmtId="0" fontId="30" fillId="3" borderId="2" xfId="0" applyFont="1" applyFill="1" applyBorder="1" applyAlignment="1">
      <alignment horizontal="center" vertical="center"/>
    </xf>
    <xf numFmtId="0" fontId="30" fillId="3" borderId="10" xfId="0" applyFont="1" applyFill="1" applyBorder="1" applyAlignment="1">
      <alignment horizontal="center" vertical="center"/>
    </xf>
    <xf numFmtId="0" fontId="30" fillId="3" borderId="6"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2"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10" xfId="0" applyFont="1" applyFill="1" applyBorder="1" applyAlignment="1">
      <alignment horizontal="center" vertical="center"/>
    </xf>
    <xf numFmtId="0" fontId="21" fillId="3" borderId="6" xfId="0" applyFont="1" applyFill="1" applyBorder="1" applyAlignment="1">
      <alignment horizontal="center" vertical="center"/>
    </xf>
    <xf numFmtId="0" fontId="21" fillId="3" borderId="7" xfId="0" applyFont="1" applyFill="1" applyBorder="1" applyAlignment="1">
      <alignment horizontal="center" vertical="center"/>
    </xf>
    <xf numFmtId="0" fontId="13" fillId="2" borderId="3" xfId="0" quotePrefix="1" applyFont="1" applyFill="1" applyBorder="1" applyAlignment="1">
      <alignment horizontal="center" vertical="center" wrapText="1"/>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6" fillId="6" borderId="11" xfId="0" applyFont="1" applyFill="1" applyBorder="1" applyAlignment="1">
      <alignment horizontal="center" vertical="center"/>
    </xf>
    <xf numFmtId="0" fontId="16" fillId="6" borderId="12" xfId="0" applyFont="1" applyFill="1" applyBorder="1" applyAlignment="1">
      <alignment horizontal="center" vertical="center"/>
    </xf>
    <xf numFmtId="0" fontId="16" fillId="6" borderId="13" xfId="0" applyFont="1" applyFill="1" applyBorder="1" applyAlignment="1">
      <alignment horizontal="center" vertical="center"/>
    </xf>
    <xf numFmtId="0" fontId="13" fillId="2" borderId="3" xfId="0" quotePrefix="1" applyFont="1" applyFill="1" applyBorder="1" applyAlignment="1">
      <alignment horizontal="center" vertical="center"/>
    </xf>
    <xf numFmtId="0" fontId="13" fillId="3" borderId="1" xfId="0" applyFont="1" applyFill="1" applyBorder="1" applyAlignment="1">
      <alignment horizontal="center" vertical="center"/>
    </xf>
    <xf numFmtId="0" fontId="13" fillId="3" borderId="5" xfId="0" applyFont="1" applyFill="1" applyBorder="1" applyAlignment="1">
      <alignment horizontal="center" vertical="center"/>
    </xf>
    <xf numFmtId="1" fontId="23" fillId="4" borderId="11" xfId="0" applyNumberFormat="1" applyFont="1" applyFill="1" applyBorder="1" applyAlignment="1" applyProtection="1">
      <alignment horizontal="left" vertical="center"/>
    </xf>
    <xf numFmtId="1" fontId="23" fillId="4" borderId="12" xfId="0" applyNumberFormat="1" applyFont="1" applyFill="1" applyBorder="1" applyAlignment="1" applyProtection="1">
      <alignment horizontal="left" vertical="center"/>
    </xf>
    <xf numFmtId="1" fontId="23" fillId="4" borderId="13" xfId="0" applyNumberFormat="1" applyFont="1" applyFill="1" applyBorder="1" applyAlignment="1" applyProtection="1">
      <alignment horizontal="left" vertical="center"/>
    </xf>
    <xf numFmtId="0" fontId="24" fillId="3" borderId="0" xfId="0" applyFont="1" applyFill="1" applyAlignment="1" applyProtection="1">
      <alignment vertical="center"/>
    </xf>
    <xf numFmtId="1" fontId="29" fillId="8" borderId="14" xfId="0" applyNumberFormat="1" applyFont="1" applyFill="1" applyBorder="1" applyAlignment="1" applyProtection="1">
      <alignment horizontal="left" vertical="center"/>
    </xf>
    <xf numFmtId="0" fontId="7" fillId="3" borderId="0" xfId="0" applyFont="1" applyFill="1" applyProtection="1"/>
    <xf numFmtId="1" fontId="6" fillId="3" borderId="0" xfId="0" applyNumberFormat="1" applyFont="1" applyFill="1" applyAlignment="1" applyProtection="1">
      <alignment horizontal="left"/>
    </xf>
    <xf numFmtId="164" fontId="7" fillId="3" borderId="0" xfId="0" applyNumberFormat="1" applyFont="1" applyFill="1" applyProtection="1"/>
    <xf numFmtId="1" fontId="6" fillId="6" borderId="1" xfId="0" applyNumberFormat="1" applyFont="1" applyFill="1" applyBorder="1" applyAlignment="1" applyProtection="1">
      <alignment horizontal="center" vertical="center"/>
    </xf>
    <xf numFmtId="0" fontId="6" fillId="6" borderId="1" xfId="0" applyFont="1" applyFill="1" applyBorder="1" applyAlignment="1" applyProtection="1">
      <alignment horizontal="center" vertical="center"/>
    </xf>
    <xf numFmtId="164" fontId="6" fillId="6" borderId="1" xfId="0" applyNumberFormat="1" applyFont="1" applyFill="1" applyBorder="1" applyAlignment="1" applyProtection="1">
      <alignment horizontal="center" vertical="center"/>
    </xf>
    <xf numFmtId="164" fontId="6" fillId="6" borderId="3" xfId="0" applyNumberFormat="1" applyFont="1" applyFill="1" applyBorder="1" applyAlignment="1" applyProtection="1">
      <alignment horizontal="center" vertical="center"/>
    </xf>
    <xf numFmtId="164" fontId="6" fillId="6" borderId="2" xfId="0" applyNumberFormat="1" applyFont="1" applyFill="1" applyBorder="1" applyAlignment="1" applyProtection="1">
      <alignment horizontal="center" vertical="center"/>
    </xf>
    <xf numFmtId="164" fontId="6" fillId="6" borderId="4" xfId="0" applyNumberFormat="1" applyFont="1" applyFill="1" applyBorder="1" applyAlignment="1" applyProtection="1">
      <alignment horizontal="center" vertical="center"/>
    </xf>
    <xf numFmtId="0" fontId="7" fillId="0" borderId="0" xfId="0" applyFont="1" applyProtection="1"/>
    <xf numFmtId="1" fontId="6" fillId="6" borderId="5" xfId="0" applyNumberFormat="1" applyFont="1" applyFill="1" applyBorder="1" applyAlignment="1" applyProtection="1">
      <alignment horizontal="center" vertical="center"/>
    </xf>
    <xf numFmtId="0" fontId="6" fillId="6" borderId="5" xfId="0" applyFont="1" applyFill="1" applyBorder="1" applyAlignment="1" applyProtection="1">
      <alignment horizontal="center" vertical="center"/>
    </xf>
    <xf numFmtId="164" fontId="6" fillId="6" borderId="5" xfId="0" applyNumberFormat="1" applyFont="1" applyFill="1" applyBorder="1" applyAlignment="1" applyProtection="1">
      <alignment horizontal="center" vertical="center"/>
    </xf>
    <xf numFmtId="164" fontId="7" fillId="6" borderId="5" xfId="0" applyNumberFormat="1" applyFont="1" applyFill="1" applyBorder="1" applyAlignment="1" applyProtection="1">
      <alignment horizontal="center" vertical="center"/>
    </xf>
    <xf numFmtId="1" fontId="7" fillId="3" borderId="14" xfId="0" applyNumberFormat="1" applyFont="1" applyFill="1" applyBorder="1" applyAlignment="1" applyProtection="1">
      <alignment horizontal="center" vertical="center"/>
    </xf>
    <xf numFmtId="0" fontId="7" fillId="3" borderId="14" xfId="0" applyFont="1" applyFill="1" applyBorder="1" applyAlignment="1" applyProtection="1">
      <alignment vertical="center"/>
    </xf>
    <xf numFmtId="164" fontId="7" fillId="3" borderId="14" xfId="0" applyNumberFormat="1" applyFont="1" applyFill="1" applyBorder="1" applyAlignment="1" applyProtection="1">
      <alignment vertical="center"/>
    </xf>
    <xf numFmtId="3" fontId="10" fillId="3" borderId="14" xfId="0" applyNumberFormat="1" applyFont="1" applyFill="1" applyBorder="1" applyAlignment="1" applyProtection="1">
      <alignment horizontal="center" vertical="center"/>
    </xf>
    <xf numFmtId="0" fontId="7" fillId="3" borderId="0" xfId="0" applyFont="1" applyFill="1" applyAlignment="1" applyProtection="1">
      <alignment vertical="center"/>
    </xf>
    <xf numFmtId="1" fontId="33" fillId="6" borderId="1" xfId="0" applyNumberFormat="1" applyFont="1" applyFill="1" applyBorder="1" applyAlignment="1" applyProtection="1">
      <alignment horizontal="center" vertical="center" textRotation="90" wrapText="1"/>
    </xf>
    <xf numFmtId="0" fontId="6" fillId="6" borderId="11" xfId="0" applyFont="1" applyFill="1" applyBorder="1" applyAlignment="1" applyProtection="1">
      <alignment horizontal="left" vertical="center"/>
    </xf>
    <xf numFmtId="0" fontId="6" fillId="6" borderId="13" xfId="0" applyFont="1" applyFill="1" applyBorder="1" applyAlignment="1" applyProtection="1">
      <alignment horizontal="left" vertical="center"/>
    </xf>
    <xf numFmtId="0" fontId="6" fillId="6" borderId="12" xfId="0" applyFont="1" applyFill="1" applyBorder="1" applyAlignment="1" applyProtection="1">
      <alignment horizontal="left" vertical="center"/>
    </xf>
    <xf numFmtId="164" fontId="6" fillId="6" borderId="12" xfId="0" applyNumberFormat="1" applyFont="1" applyFill="1" applyBorder="1" applyProtection="1"/>
    <xf numFmtId="164" fontId="6" fillId="6" borderId="13" xfId="0" applyNumberFormat="1" applyFont="1" applyFill="1" applyBorder="1" applyAlignment="1" applyProtection="1">
      <alignment vertical="center"/>
    </xf>
    <xf numFmtId="1" fontId="33" fillId="6" borderId="8" xfId="0" applyNumberFormat="1" applyFont="1" applyFill="1" applyBorder="1" applyAlignment="1" applyProtection="1">
      <alignment horizontal="center" vertical="center" textRotation="90"/>
    </xf>
    <xf numFmtId="0" fontId="7" fillId="3" borderId="11" xfId="0" applyFont="1" applyFill="1" applyBorder="1" applyAlignment="1" applyProtection="1">
      <alignment vertical="center"/>
    </xf>
    <xf numFmtId="0" fontId="6" fillId="3" borderId="12" xfId="0" applyFont="1" applyFill="1" applyBorder="1" applyAlignment="1" applyProtection="1">
      <alignment horizontal="center" vertical="center"/>
    </xf>
    <xf numFmtId="164" fontId="7" fillId="3" borderId="12" xfId="0" applyNumberFormat="1" applyFont="1" applyFill="1" applyBorder="1" applyProtection="1"/>
    <xf numFmtId="164" fontId="7" fillId="3" borderId="13" xfId="0" applyNumberFormat="1" applyFont="1" applyFill="1" applyBorder="1" applyAlignment="1" applyProtection="1">
      <alignment vertical="center"/>
    </xf>
    <xf numFmtId="1" fontId="33" fillId="6" borderId="5" xfId="0" applyNumberFormat="1" applyFont="1" applyFill="1" applyBorder="1" applyAlignment="1" applyProtection="1">
      <alignment horizontal="center" vertical="center" textRotation="90"/>
    </xf>
    <xf numFmtId="1" fontId="33" fillId="7" borderId="1" xfId="0" applyNumberFormat="1" applyFont="1" applyFill="1" applyBorder="1" applyAlignment="1" applyProtection="1">
      <alignment horizontal="center" vertical="center" textRotation="90"/>
    </xf>
    <xf numFmtId="0" fontId="6" fillId="7" borderId="11" xfId="0" applyFont="1" applyFill="1" applyBorder="1" applyAlignment="1" applyProtection="1">
      <alignment horizontal="left" vertical="center"/>
    </xf>
    <xf numFmtId="0" fontId="6" fillId="7" borderId="13" xfId="0" applyFont="1" applyFill="1" applyBorder="1" applyAlignment="1" applyProtection="1">
      <alignment horizontal="left" vertical="center"/>
    </xf>
    <xf numFmtId="0" fontId="6" fillId="7" borderId="12" xfId="0" applyFont="1" applyFill="1" applyBorder="1" applyAlignment="1" applyProtection="1">
      <alignment horizontal="left" vertical="center"/>
    </xf>
    <xf numFmtId="164" fontId="6" fillId="7" borderId="12" xfId="0" applyNumberFormat="1" applyFont="1" applyFill="1" applyBorder="1" applyProtection="1"/>
    <xf numFmtId="164" fontId="6" fillId="7" borderId="13" xfId="0" applyNumberFormat="1" applyFont="1" applyFill="1" applyBorder="1" applyAlignment="1" applyProtection="1">
      <alignment vertical="center"/>
    </xf>
    <xf numFmtId="1" fontId="33" fillId="7" borderId="8" xfId="0" applyNumberFormat="1" applyFont="1" applyFill="1" applyBorder="1" applyAlignment="1" applyProtection="1">
      <alignment horizontal="center" vertical="center" textRotation="90"/>
    </xf>
    <xf numFmtId="1" fontId="33" fillId="7" borderId="5" xfId="0" applyNumberFormat="1" applyFont="1" applyFill="1" applyBorder="1" applyAlignment="1" applyProtection="1">
      <alignment horizontal="center" vertical="center" textRotation="90"/>
    </xf>
    <xf numFmtId="0" fontId="28" fillId="2" borderId="11" xfId="0" applyFont="1" applyFill="1" applyBorder="1" applyAlignment="1" applyProtection="1">
      <alignment horizontal="left" vertical="center"/>
    </xf>
    <xf numFmtId="0" fontId="28" fillId="2" borderId="13" xfId="0" applyFont="1" applyFill="1" applyBorder="1" applyAlignment="1" applyProtection="1">
      <alignment horizontal="left" vertical="center"/>
    </xf>
    <xf numFmtId="164" fontId="29" fillId="2" borderId="11" xfId="0" applyNumberFormat="1" applyFont="1" applyFill="1" applyBorder="1" applyAlignment="1" applyProtection="1">
      <alignment horizontal="right" vertical="center"/>
    </xf>
    <xf numFmtId="164" fontId="29" fillId="2" borderId="12" xfId="0" applyNumberFormat="1" applyFont="1" applyFill="1" applyBorder="1" applyAlignment="1" applyProtection="1">
      <alignment horizontal="right" vertical="center"/>
    </xf>
    <xf numFmtId="164" fontId="29" fillId="2" borderId="13" xfId="0" applyNumberFormat="1" applyFont="1" applyFill="1" applyBorder="1" applyAlignment="1" applyProtection="1">
      <alignment horizontal="right" vertical="center"/>
    </xf>
    <xf numFmtId="0" fontId="28" fillId="2" borderId="11" xfId="0" applyFont="1" applyFill="1" applyBorder="1" applyAlignment="1" applyProtection="1">
      <alignment vertical="center"/>
    </xf>
    <xf numFmtId="164" fontId="28" fillId="3" borderId="11" xfId="0" applyNumberFormat="1" applyFont="1" applyFill="1" applyBorder="1" applyAlignment="1" applyProtection="1">
      <alignment horizontal="right" vertical="center"/>
    </xf>
    <xf numFmtId="164" fontId="28" fillId="3" borderId="12" xfId="0" applyNumberFormat="1" applyFont="1" applyFill="1" applyBorder="1" applyAlignment="1" applyProtection="1">
      <alignment horizontal="right" vertical="center"/>
    </xf>
    <xf numFmtId="164" fontId="28" fillId="3" borderId="13" xfId="0" applyNumberFormat="1" applyFont="1" applyFill="1" applyBorder="1" applyAlignment="1" applyProtection="1">
      <alignment horizontal="right" vertical="center"/>
    </xf>
    <xf numFmtId="0" fontId="29" fillId="4" borderId="11" xfId="0" applyFont="1" applyFill="1" applyBorder="1" applyAlignment="1" applyProtection="1">
      <alignment horizontal="left" vertical="center"/>
    </xf>
    <xf numFmtId="0" fontId="29" fillId="4" borderId="13" xfId="0" applyFont="1" applyFill="1" applyBorder="1" applyAlignment="1" applyProtection="1">
      <alignment horizontal="left" vertical="center"/>
    </xf>
    <xf numFmtId="164" fontId="29" fillId="4" borderId="11" xfId="0" applyNumberFormat="1" applyFont="1" applyFill="1" applyBorder="1" applyAlignment="1" applyProtection="1">
      <alignment horizontal="right" vertical="center"/>
    </xf>
    <xf numFmtId="164" fontId="29" fillId="4" borderId="12" xfId="0" applyNumberFormat="1" applyFont="1" applyFill="1" applyBorder="1" applyAlignment="1" applyProtection="1">
      <alignment horizontal="right" vertical="center"/>
    </xf>
    <xf numFmtId="164" fontId="29" fillId="4" borderId="13" xfId="0" applyNumberFormat="1" applyFont="1" applyFill="1" applyBorder="1" applyAlignment="1" applyProtection="1">
      <alignment horizontal="right" vertical="center"/>
    </xf>
    <xf numFmtId="1" fontId="29" fillId="2" borderId="14" xfId="0" applyNumberFormat="1" applyFont="1" applyFill="1" applyBorder="1" applyAlignment="1" applyProtection="1">
      <alignment horizontal="left" vertical="center"/>
    </xf>
    <xf numFmtId="1" fontId="28" fillId="3" borderId="14" xfId="0" applyNumberFormat="1" applyFont="1" applyFill="1" applyBorder="1" applyAlignment="1" applyProtection="1">
      <alignment horizontal="left" vertical="center"/>
    </xf>
    <xf numFmtId="4" fontId="28" fillId="5" borderId="14" xfId="0" applyNumberFormat="1" applyFont="1" applyFill="1" applyBorder="1" applyAlignment="1" applyProtection="1">
      <alignment horizontal="center" vertical="center"/>
    </xf>
    <xf numFmtId="164" fontId="28" fillId="3" borderId="0" xfId="0" applyNumberFormat="1" applyFont="1" applyFill="1" applyAlignment="1" applyProtection="1">
      <alignment vertical="center"/>
    </xf>
    <xf numFmtId="0" fontId="28" fillId="3" borderId="0" xfId="0" applyFont="1" applyFill="1" applyAlignment="1" applyProtection="1">
      <alignment vertical="center"/>
    </xf>
    <xf numFmtId="0" fontId="29" fillId="5" borderId="14" xfId="0" applyFont="1" applyFill="1" applyBorder="1" applyAlignment="1" applyProtection="1">
      <alignment horizontal="center" vertical="center"/>
      <protection locked="0"/>
    </xf>
    <xf numFmtId="1" fontId="2" fillId="6" borderId="1" xfId="0" applyNumberFormat="1" applyFont="1" applyFill="1" applyBorder="1" applyAlignment="1" applyProtection="1">
      <alignment horizontal="center" vertical="center"/>
    </xf>
    <xf numFmtId="0" fontId="2" fillId="6" borderId="1" xfId="0" applyFont="1" applyFill="1" applyBorder="1" applyAlignment="1" applyProtection="1">
      <alignment horizontal="center" vertical="center"/>
    </xf>
    <xf numFmtId="0" fontId="2" fillId="6" borderId="3" xfId="0" applyFont="1" applyFill="1" applyBorder="1" applyAlignment="1" applyProtection="1">
      <alignment horizontal="center" vertical="center"/>
    </xf>
    <xf numFmtId="0" fontId="2" fillId="6" borderId="4" xfId="0" applyFont="1" applyFill="1" applyBorder="1" applyAlignment="1" applyProtection="1">
      <alignment horizontal="center" vertical="center"/>
    </xf>
    <xf numFmtId="3" fontId="2" fillId="6" borderId="1" xfId="0" applyNumberFormat="1" applyFont="1" applyFill="1" applyBorder="1" applyAlignment="1" applyProtection="1">
      <alignment horizontal="center" vertical="center"/>
    </xf>
    <xf numFmtId="164" fontId="2" fillId="6" borderId="3" xfId="0" applyNumberFormat="1" applyFont="1" applyFill="1" applyBorder="1" applyAlignment="1" applyProtection="1">
      <alignment horizontal="center"/>
    </xf>
    <xf numFmtId="164" fontId="2" fillId="6" borderId="4" xfId="0" applyNumberFormat="1" applyFont="1" applyFill="1" applyBorder="1" applyAlignment="1" applyProtection="1">
      <alignment horizontal="center"/>
    </xf>
    <xf numFmtId="164" fontId="2" fillId="6" borderId="4" xfId="0" applyNumberFormat="1" applyFont="1" applyFill="1" applyBorder="1" applyAlignment="1" applyProtection="1">
      <alignment horizontal="centerContinuous"/>
    </xf>
    <xf numFmtId="164" fontId="1" fillId="6" borderId="1" xfId="0" applyNumberFormat="1" applyFont="1" applyFill="1" applyBorder="1" applyAlignment="1" applyProtection="1">
      <alignment horizontal="centerContinuous"/>
    </xf>
    <xf numFmtId="0" fontId="1" fillId="3" borderId="0" xfId="0" applyFont="1" applyFill="1" applyProtection="1"/>
    <xf numFmtId="0" fontId="1" fillId="0" borderId="0" xfId="0" applyFont="1" applyProtection="1"/>
    <xf numFmtId="1" fontId="2" fillId="6" borderId="8" xfId="0" applyNumberFormat="1" applyFont="1" applyFill="1" applyBorder="1" applyAlignment="1" applyProtection="1">
      <alignment horizontal="center" vertical="center"/>
    </xf>
    <xf numFmtId="0" fontId="2" fillId="6" borderId="8" xfId="0" applyFont="1" applyFill="1" applyBorder="1" applyAlignment="1" applyProtection="1">
      <alignment horizontal="center" vertical="center"/>
    </xf>
    <xf numFmtId="0" fontId="2" fillId="6" borderId="9" xfId="0" applyFont="1" applyFill="1" applyBorder="1" applyAlignment="1" applyProtection="1">
      <alignment horizontal="center" vertical="center"/>
    </xf>
    <xf numFmtId="0" fontId="2" fillId="6" borderId="15" xfId="0" applyFont="1" applyFill="1" applyBorder="1" applyAlignment="1" applyProtection="1">
      <alignment horizontal="center" vertical="center"/>
    </xf>
    <xf numFmtId="3" fontId="2" fillId="6" borderId="8" xfId="0" applyNumberFormat="1" applyFont="1" applyFill="1" applyBorder="1" applyAlignment="1" applyProtection="1">
      <alignment horizontal="center" vertical="center"/>
    </xf>
    <xf numFmtId="164" fontId="2" fillId="6" borderId="0" xfId="0" applyNumberFormat="1" applyFont="1" applyFill="1" applyAlignment="1" applyProtection="1">
      <alignment horizontal="center"/>
    </xf>
    <xf numFmtId="164" fontId="2" fillId="6" borderId="15" xfId="0" applyNumberFormat="1" applyFont="1" applyFill="1" applyBorder="1" applyAlignment="1" applyProtection="1">
      <alignment horizontal="center"/>
    </xf>
    <xf numFmtId="164" fontId="20" fillId="6" borderId="9" xfId="0" applyNumberFormat="1" applyFont="1" applyFill="1" applyBorder="1" applyAlignment="1" applyProtection="1">
      <alignment horizontal="center"/>
    </xf>
    <xf numFmtId="164" fontId="20" fillId="6" borderId="15" xfId="0" applyNumberFormat="1" applyFont="1" applyFill="1" applyBorder="1" applyAlignment="1" applyProtection="1">
      <alignment horizontal="center"/>
    </xf>
    <xf numFmtId="164" fontId="2" fillId="6" borderId="15" xfId="0" applyNumberFormat="1" applyFont="1" applyFill="1" applyBorder="1" applyAlignment="1" applyProtection="1">
      <alignment horizontal="centerContinuous"/>
    </xf>
    <xf numFmtId="164" fontId="1" fillId="6" borderId="8" xfId="0" applyNumberFormat="1" applyFont="1" applyFill="1" applyBorder="1" applyAlignment="1" applyProtection="1">
      <alignment horizontal="centerContinuous"/>
    </xf>
    <xf numFmtId="1" fontId="2" fillId="6" borderId="5" xfId="0" applyNumberFormat="1" applyFont="1" applyFill="1" applyBorder="1" applyAlignment="1" applyProtection="1">
      <alignment horizontal="center" vertical="center"/>
    </xf>
    <xf numFmtId="0" fontId="2" fillId="6" borderId="5" xfId="0" applyFont="1" applyFill="1" applyBorder="1" applyAlignment="1" applyProtection="1">
      <alignment horizontal="center" vertical="center"/>
    </xf>
    <xf numFmtId="0" fontId="2" fillId="6" borderId="10" xfId="0" applyFont="1" applyFill="1" applyBorder="1" applyAlignment="1" applyProtection="1">
      <alignment horizontal="center" vertical="center"/>
    </xf>
    <xf numFmtId="0" fontId="2" fillId="6" borderId="7" xfId="0" applyFont="1" applyFill="1" applyBorder="1" applyAlignment="1" applyProtection="1">
      <alignment horizontal="center" vertical="center"/>
    </xf>
    <xf numFmtId="3" fontId="2" fillId="6" borderId="5" xfId="0" applyNumberFormat="1" applyFont="1" applyFill="1" applyBorder="1" applyAlignment="1" applyProtection="1">
      <alignment horizontal="center" vertical="center"/>
    </xf>
    <xf numFmtId="164" fontId="8" fillId="6" borderId="7" xfId="0" applyNumberFormat="1" applyFont="1" applyFill="1" applyBorder="1" applyAlignment="1" applyProtection="1">
      <alignment horizontal="center"/>
    </xf>
    <xf numFmtId="164" fontId="8" fillId="6" borderId="5" xfId="0" applyNumberFormat="1" applyFont="1" applyFill="1" applyBorder="1" applyAlignment="1" applyProtection="1">
      <alignment horizontal="center"/>
    </xf>
    <xf numFmtId="1" fontId="2" fillId="3" borderId="0" xfId="0" applyNumberFormat="1" applyFont="1" applyFill="1" applyAlignment="1" applyProtection="1">
      <alignment horizontal="left"/>
    </xf>
    <xf numFmtId="4" fontId="1" fillId="3" borderId="0" xfId="0" applyNumberFormat="1" applyFont="1" applyFill="1" applyProtection="1"/>
    <xf numFmtId="3" fontId="2" fillId="3" borderId="0" xfId="0" applyNumberFormat="1" applyFont="1" applyFill="1" applyAlignment="1" applyProtection="1">
      <alignment horizontal="center"/>
    </xf>
    <xf numFmtId="164" fontId="1" fillId="3" borderId="0" xfId="0" applyNumberFormat="1" applyFont="1" applyFill="1" applyProtection="1"/>
    <xf numFmtId="1" fontId="2" fillId="4" borderId="3" xfId="0" applyNumberFormat="1" applyFont="1" applyFill="1" applyBorder="1" applyAlignment="1" applyProtection="1">
      <alignment horizontal="left" vertical="center"/>
    </xf>
    <xf numFmtId="0" fontId="2" fillId="4" borderId="2" xfId="0" applyFont="1" applyFill="1" applyBorder="1" applyAlignment="1" applyProtection="1">
      <alignment horizontal="left" vertical="center"/>
    </xf>
    <xf numFmtId="0" fontId="2" fillId="4" borderId="2" xfId="0" applyFont="1" applyFill="1" applyBorder="1" applyAlignment="1" applyProtection="1">
      <alignment horizontal="left" vertical="center"/>
    </xf>
    <xf numFmtId="4" fontId="2" fillId="4" borderId="2" xfId="0" applyNumberFormat="1" applyFont="1" applyFill="1" applyBorder="1" applyProtection="1"/>
    <xf numFmtId="0" fontId="2" fillId="4" borderId="2" xfId="0" applyFont="1" applyFill="1" applyBorder="1" applyAlignment="1" applyProtection="1">
      <alignment horizontal="center"/>
    </xf>
    <xf numFmtId="164" fontId="1" fillId="4" borderId="2" xfId="0" applyNumberFormat="1" applyFont="1" applyFill="1" applyBorder="1" applyProtection="1"/>
    <xf numFmtId="164" fontId="1" fillId="4" borderId="4" xfId="0" applyNumberFormat="1" applyFont="1" applyFill="1" applyBorder="1" applyProtection="1"/>
    <xf numFmtId="1" fontId="2" fillId="4" borderId="10" xfId="0" applyNumberFormat="1" applyFont="1" applyFill="1" applyBorder="1" applyAlignment="1" applyProtection="1">
      <alignment horizontal="left" vertical="center"/>
    </xf>
    <xf numFmtId="0" fontId="2" fillId="4" borderId="6" xfId="0" applyFont="1" applyFill="1" applyBorder="1" applyAlignment="1" applyProtection="1">
      <alignment horizontal="left" vertical="center"/>
    </xf>
    <xf numFmtId="0" fontId="2" fillId="4" borderId="6" xfId="0" applyFont="1" applyFill="1" applyBorder="1" applyAlignment="1" applyProtection="1">
      <alignment horizontal="left" vertical="center"/>
    </xf>
    <xf numFmtId="4" fontId="2" fillId="4" borderId="6" xfId="0" applyNumberFormat="1" applyFont="1" applyFill="1" applyBorder="1" applyProtection="1"/>
    <xf numFmtId="0" fontId="2" fillId="4" borderId="6" xfId="0" applyFont="1" applyFill="1" applyBorder="1" applyAlignment="1" applyProtection="1">
      <alignment horizontal="center"/>
    </xf>
    <xf numFmtId="164" fontId="1" fillId="4" borderId="6" xfId="0" applyNumberFormat="1" applyFont="1" applyFill="1" applyBorder="1" applyProtection="1"/>
    <xf numFmtId="164" fontId="2" fillId="4" borderId="6" xfId="0" applyNumberFormat="1" applyFont="1" applyFill="1" applyBorder="1" applyProtection="1"/>
    <xf numFmtId="164" fontId="1" fillId="4" borderId="7" xfId="0" applyNumberFormat="1" applyFont="1" applyFill="1" applyBorder="1" applyProtection="1"/>
    <xf numFmtId="0" fontId="2" fillId="3" borderId="0" xfId="0" applyFont="1" applyFill="1" applyProtection="1"/>
    <xf numFmtId="4" fontId="2" fillId="3" borderId="0" xfId="0" applyNumberFormat="1" applyFont="1" applyFill="1" applyProtection="1"/>
    <xf numFmtId="0" fontId="2" fillId="3" borderId="0" xfId="0" applyFont="1" applyFill="1" applyAlignment="1" applyProtection="1">
      <alignment horizontal="center"/>
    </xf>
    <xf numFmtId="164" fontId="2" fillId="3" borderId="0" xfId="0" applyNumberFormat="1" applyFont="1" applyFill="1" applyProtection="1"/>
    <xf numFmtId="1" fontId="2" fillId="2" borderId="1" xfId="0" applyNumberFormat="1" applyFont="1" applyFill="1" applyBorder="1" applyAlignment="1" applyProtection="1">
      <alignment horizontal="left" vertical="center"/>
    </xf>
    <xf numFmtId="0" fontId="2" fillId="2" borderId="3" xfId="0" applyFont="1" applyFill="1" applyBorder="1" applyAlignment="1" applyProtection="1">
      <alignment horizontal="left" vertical="center"/>
    </xf>
    <xf numFmtId="0" fontId="2" fillId="2" borderId="2" xfId="0" applyFont="1" applyFill="1" applyBorder="1" applyAlignment="1" applyProtection="1">
      <alignment horizontal="left" vertical="center"/>
    </xf>
    <xf numFmtId="0" fontId="9" fillId="2" borderId="2" xfId="0"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164" fontId="1" fillId="2" borderId="2" xfId="0" applyNumberFormat="1" applyFont="1" applyFill="1" applyBorder="1" applyProtection="1"/>
    <xf numFmtId="164" fontId="2" fillId="2" borderId="2" xfId="0" applyNumberFormat="1" applyFont="1" applyFill="1" applyBorder="1" applyProtection="1"/>
    <xf numFmtId="164" fontId="1" fillId="2" borderId="4" xfId="0" applyNumberFormat="1" applyFont="1" applyFill="1" applyBorder="1" applyProtection="1"/>
    <xf numFmtId="1" fontId="2" fillId="2" borderId="5" xfId="0" applyNumberFormat="1" applyFont="1" applyFill="1" applyBorder="1" applyAlignment="1" applyProtection="1">
      <alignment horizontal="left" vertical="center"/>
    </xf>
    <xf numFmtId="0" fontId="2" fillId="2" borderId="10" xfId="0" applyFont="1" applyFill="1" applyBorder="1" applyAlignment="1" applyProtection="1">
      <alignment horizontal="left" vertical="center"/>
    </xf>
    <xf numFmtId="0" fontId="2" fillId="2" borderId="6" xfId="0" applyFont="1" applyFill="1" applyBorder="1" applyAlignment="1" applyProtection="1">
      <alignment horizontal="left" vertical="center"/>
    </xf>
    <xf numFmtId="0" fontId="12" fillId="2" borderId="6" xfId="0" applyFont="1" applyFill="1" applyBorder="1" applyAlignment="1" applyProtection="1">
      <alignment horizontal="center" vertical="center"/>
    </xf>
    <xf numFmtId="0" fontId="2" fillId="2" borderId="6" xfId="0" applyFont="1" applyFill="1" applyBorder="1" applyAlignment="1" applyProtection="1">
      <alignment horizontal="center" vertical="center"/>
    </xf>
    <xf numFmtId="164" fontId="1" fillId="2" borderId="6" xfId="0" applyNumberFormat="1" applyFont="1" applyFill="1" applyBorder="1" applyProtection="1"/>
    <xf numFmtId="164" fontId="2" fillId="2" borderId="6" xfId="0" applyNumberFormat="1" applyFont="1" applyFill="1" applyBorder="1" applyProtection="1"/>
    <xf numFmtId="164" fontId="1" fillId="2" borderId="7" xfId="0" applyNumberFormat="1" applyFont="1" applyFill="1" applyBorder="1" applyProtection="1"/>
    <xf numFmtId="1" fontId="2" fillId="3" borderId="8" xfId="0" applyNumberFormat="1" applyFont="1" applyFill="1" applyBorder="1" applyAlignment="1" applyProtection="1">
      <alignment horizontal="left"/>
    </xf>
    <xf numFmtId="0" fontId="5" fillId="3" borderId="9" xfId="0" applyFont="1" applyFill="1" applyBorder="1" applyProtection="1"/>
    <xf numFmtId="0" fontId="5" fillId="3" borderId="9" xfId="0" applyFont="1" applyFill="1" applyBorder="1" applyAlignment="1" applyProtection="1">
      <alignment horizontal="center"/>
    </xf>
    <xf numFmtId="4" fontId="2" fillId="3" borderId="8" xfId="0" applyNumberFormat="1" applyFont="1" applyFill="1" applyBorder="1" applyProtection="1"/>
    <xf numFmtId="0" fontId="12" fillId="3" borderId="8" xfId="0" applyFont="1" applyFill="1" applyBorder="1" applyAlignment="1" applyProtection="1">
      <alignment horizontal="center"/>
    </xf>
    <xf numFmtId="164" fontId="1" fillId="3" borderId="8" xfId="0" applyNumberFormat="1" applyFont="1" applyFill="1" applyBorder="1" applyProtection="1"/>
    <xf numFmtId="164" fontId="1" fillId="3" borderId="9" xfId="0" applyNumberFormat="1" applyFont="1" applyFill="1" applyBorder="1" applyProtection="1"/>
    <xf numFmtId="1" fontId="1" fillId="0" borderId="8" xfId="0" applyNumberFormat="1" applyFont="1" applyBorder="1" applyAlignment="1" applyProtection="1">
      <alignment horizontal="left"/>
    </xf>
    <xf numFmtId="0" fontId="2" fillId="3" borderId="9" xfId="0" applyFont="1" applyFill="1" applyBorder="1" applyProtection="1"/>
    <xf numFmtId="0" fontId="2" fillId="3" borderId="5" xfId="0" applyFont="1" applyFill="1" applyBorder="1" applyAlignment="1" applyProtection="1">
      <alignment horizontal="center"/>
    </xf>
    <xf numFmtId="0" fontId="12" fillId="0" borderId="5" xfId="0" applyFont="1" applyBorder="1" applyAlignment="1" applyProtection="1">
      <alignment horizontal="center"/>
    </xf>
    <xf numFmtId="164" fontId="1" fillId="0" borderId="5" xfId="0" applyNumberFormat="1" applyFont="1" applyBorder="1" applyProtection="1"/>
    <xf numFmtId="40" fontId="1" fillId="3" borderId="0" xfId="0" applyNumberFormat="1" applyFont="1" applyFill="1" applyAlignment="1" applyProtection="1">
      <alignment horizontal="right"/>
    </xf>
    <xf numFmtId="0" fontId="4" fillId="3" borderId="9" xfId="0" applyFont="1" applyFill="1" applyBorder="1" applyProtection="1"/>
    <xf numFmtId="0" fontId="4" fillId="3" borderId="9" xfId="0" applyFont="1" applyFill="1" applyBorder="1" applyAlignment="1" applyProtection="1">
      <alignment horizontal="center"/>
    </xf>
    <xf numFmtId="1" fontId="1" fillId="3" borderId="8" xfId="0" applyNumberFormat="1" applyFont="1" applyFill="1" applyBorder="1" applyAlignment="1" applyProtection="1">
      <alignment horizontal="left"/>
    </xf>
    <xf numFmtId="0" fontId="12" fillId="3" borderId="5" xfId="0" applyFont="1" applyFill="1" applyBorder="1" applyAlignment="1" applyProtection="1">
      <alignment horizontal="center"/>
    </xf>
    <xf numFmtId="164" fontId="1" fillId="3" borderId="5" xfId="0" applyNumberFormat="1" applyFont="1" applyFill="1" applyBorder="1" applyProtection="1"/>
    <xf numFmtId="0" fontId="2" fillId="3" borderId="9" xfId="0" applyFont="1" applyFill="1" applyBorder="1" applyAlignment="1" applyProtection="1">
      <alignment horizontal="center"/>
    </xf>
    <xf numFmtId="1" fontId="1" fillId="3" borderId="5" xfId="0" applyNumberFormat="1" applyFont="1" applyFill="1" applyBorder="1" applyAlignment="1" applyProtection="1">
      <alignment horizontal="left"/>
    </xf>
    <xf numFmtId="0" fontId="4" fillId="3" borderId="10" xfId="0" applyFont="1" applyFill="1" applyBorder="1" applyProtection="1"/>
    <xf numFmtId="0" fontId="4" fillId="3" borderId="10" xfId="0" applyFont="1" applyFill="1" applyBorder="1" applyAlignment="1" applyProtection="1">
      <alignment horizontal="center"/>
    </xf>
    <xf numFmtId="4" fontId="2" fillId="3" borderId="5" xfId="0" applyNumberFormat="1" applyFont="1" applyFill="1" applyBorder="1" applyProtection="1"/>
    <xf numFmtId="164" fontId="1" fillId="3" borderId="10" xfId="0" applyNumberFormat="1" applyFont="1" applyFill="1" applyBorder="1" applyProtection="1"/>
    <xf numFmtId="0" fontId="1" fillId="3" borderId="9" xfId="0" applyFont="1" applyFill="1" applyBorder="1" applyProtection="1"/>
    <xf numFmtId="0" fontId="3" fillId="3" borderId="9" xfId="0" applyFont="1" applyFill="1" applyBorder="1" applyAlignment="1" applyProtection="1">
      <alignment horizontal="center"/>
    </xf>
    <xf numFmtId="1" fontId="2" fillId="3" borderId="5" xfId="0" applyNumberFormat="1" applyFont="1" applyFill="1" applyBorder="1" applyAlignment="1" applyProtection="1">
      <alignment horizontal="left"/>
    </xf>
    <xf numFmtId="0" fontId="3" fillId="3" borderId="10" xfId="0" applyFont="1" applyFill="1" applyBorder="1" applyProtection="1"/>
    <xf numFmtId="0" fontId="3" fillId="3" borderId="10" xfId="0" applyFont="1" applyFill="1" applyBorder="1" applyAlignment="1" applyProtection="1">
      <alignment horizontal="center"/>
    </xf>
    <xf numFmtId="0" fontId="4" fillId="3" borderId="3" xfId="0" applyFont="1" applyFill="1" applyBorder="1" applyAlignment="1" applyProtection="1">
      <alignment horizontal="center"/>
    </xf>
    <xf numFmtId="4" fontId="2" fillId="3" borderId="4" xfId="0" applyNumberFormat="1" applyFont="1" applyFill="1" applyBorder="1" applyProtection="1"/>
    <xf numFmtId="0" fontId="3" fillId="3" borderId="9" xfId="0" applyFont="1" applyFill="1" applyBorder="1" applyProtection="1"/>
    <xf numFmtId="4" fontId="2" fillId="3" borderId="15" xfId="0" applyNumberFormat="1" applyFont="1" applyFill="1" applyBorder="1" applyProtection="1"/>
    <xf numFmtId="0" fontId="2" fillId="3" borderId="10" xfId="0" applyFont="1" applyFill="1" applyBorder="1" applyAlignment="1" applyProtection="1">
      <alignment horizontal="center"/>
    </xf>
    <xf numFmtId="4" fontId="2" fillId="3" borderId="7" xfId="0" applyNumberFormat="1" applyFont="1" applyFill="1" applyBorder="1" applyProtection="1"/>
    <xf numFmtId="164" fontId="1" fillId="3" borderId="5" xfId="0" applyNumberFormat="1" applyFont="1" applyFill="1" applyBorder="1" applyAlignment="1" applyProtection="1">
      <alignment horizontal="center"/>
    </xf>
    <xf numFmtId="0" fontId="3" fillId="3" borderId="3" xfId="0" applyFont="1" applyFill="1" applyBorder="1" applyAlignment="1" applyProtection="1">
      <alignment horizontal="center"/>
    </xf>
    <xf numFmtId="0" fontId="3" fillId="3" borderId="0" xfId="0" applyFont="1" applyFill="1" applyProtection="1"/>
    <xf numFmtId="0" fontId="3" fillId="3" borderId="0" xfId="0" applyFont="1" applyFill="1" applyAlignment="1" applyProtection="1">
      <alignment horizontal="center"/>
    </xf>
    <xf numFmtId="0" fontId="12" fillId="3" borderId="0" xfId="0" applyFont="1" applyFill="1" applyAlignment="1" applyProtection="1">
      <alignment horizontal="center"/>
    </xf>
    <xf numFmtId="0" fontId="4" fillId="3" borderId="0" xfId="0" applyFont="1" applyFill="1" applyProtection="1"/>
    <xf numFmtId="0" fontId="4" fillId="3" borderId="0" xfId="0" applyFont="1" applyFill="1" applyAlignment="1" applyProtection="1">
      <alignment horizontal="center"/>
    </xf>
    <xf numFmtId="0" fontId="36" fillId="3" borderId="0" xfId="0" applyFont="1" applyFill="1" applyProtection="1"/>
    <xf numFmtId="0" fontId="2" fillId="0" borderId="8" xfId="0" applyFont="1" applyBorder="1" applyProtection="1"/>
    <xf numFmtId="0" fontId="2" fillId="3" borderId="8" xfId="0" applyFont="1" applyFill="1" applyBorder="1" applyProtection="1"/>
    <xf numFmtId="0" fontId="1" fillId="3" borderId="8" xfId="0" applyFont="1" applyFill="1" applyBorder="1" applyProtection="1"/>
    <xf numFmtId="1" fontId="2" fillId="4" borderId="2" xfId="0" applyNumberFormat="1" applyFont="1" applyFill="1" applyBorder="1" applyAlignment="1" applyProtection="1">
      <alignment horizontal="left" vertical="center"/>
    </xf>
    <xf numFmtId="1" fontId="2" fillId="4" borderId="2" xfId="0" applyNumberFormat="1" applyFont="1" applyFill="1" applyBorder="1" applyAlignment="1" applyProtection="1">
      <alignment vertical="center"/>
    </xf>
    <xf numFmtId="3" fontId="2" fillId="4" borderId="2" xfId="0" applyNumberFormat="1" applyFont="1" applyFill="1" applyBorder="1" applyAlignment="1" applyProtection="1">
      <alignment horizontal="center"/>
    </xf>
    <xf numFmtId="1" fontId="2" fillId="4" borderId="6" xfId="0" applyNumberFormat="1" applyFont="1" applyFill="1" applyBorder="1" applyAlignment="1" applyProtection="1">
      <alignment horizontal="left" vertical="center"/>
    </xf>
    <xf numFmtId="1" fontId="2" fillId="4" borderId="6" xfId="0" applyNumberFormat="1" applyFont="1" applyFill="1" applyBorder="1" applyAlignment="1" applyProtection="1">
      <alignment vertical="center"/>
    </xf>
    <xf numFmtId="3" fontId="2" fillId="4" borderId="6" xfId="0" applyNumberFormat="1" applyFont="1" applyFill="1" applyBorder="1" applyAlignment="1" applyProtection="1">
      <alignment horizontal="center"/>
    </xf>
    <xf numFmtId="3" fontId="2" fillId="2" borderId="2" xfId="0" applyNumberFormat="1" applyFont="1" applyFill="1" applyBorder="1" applyAlignment="1" applyProtection="1">
      <alignment horizontal="center" vertical="center"/>
    </xf>
    <xf numFmtId="3" fontId="2" fillId="2" borderId="6" xfId="0" applyNumberFormat="1" applyFont="1" applyFill="1" applyBorder="1" applyAlignment="1" applyProtection="1">
      <alignment horizontal="center" vertical="center"/>
    </xf>
    <xf numFmtId="3" fontId="12" fillId="3" borderId="8" xfId="0" applyNumberFormat="1" applyFont="1" applyFill="1" applyBorder="1" applyAlignment="1" applyProtection="1">
      <alignment horizontal="center"/>
    </xf>
    <xf numFmtId="3" fontId="12" fillId="0" borderId="5" xfId="0" applyNumberFormat="1" applyFont="1" applyBorder="1" applyAlignment="1" applyProtection="1">
      <alignment horizontal="center"/>
    </xf>
    <xf numFmtId="3" fontId="12" fillId="3" borderId="5" xfId="0" applyNumberFormat="1" applyFont="1" applyFill="1" applyBorder="1" applyAlignment="1" applyProtection="1">
      <alignment horizontal="center"/>
    </xf>
    <xf numFmtId="164" fontId="1" fillId="0" borderId="5" xfId="0" applyNumberFormat="1" applyFont="1" applyBorder="1" applyAlignment="1" applyProtection="1">
      <alignment horizontal="center"/>
    </xf>
    <xf numFmtId="164" fontId="1" fillId="3" borderId="8" xfId="0" applyNumberFormat="1" applyFont="1" applyFill="1" applyBorder="1" applyAlignment="1" applyProtection="1">
      <alignment horizontal="center"/>
    </xf>
    <xf numFmtId="1" fontId="13" fillId="3" borderId="8" xfId="0" applyNumberFormat="1" applyFont="1" applyFill="1" applyBorder="1" applyAlignment="1" applyProtection="1">
      <alignment horizontal="left"/>
    </xf>
    <xf numFmtId="1" fontId="16" fillId="3" borderId="8" xfId="0" applyNumberFormat="1" applyFont="1" applyFill="1" applyBorder="1" applyAlignment="1" applyProtection="1">
      <alignment horizontal="left"/>
    </xf>
    <xf numFmtId="164" fontId="1" fillId="3" borderId="9" xfId="0" applyNumberFormat="1" applyFont="1" applyFill="1" applyBorder="1" applyAlignment="1" applyProtection="1">
      <alignment horizontal="center"/>
    </xf>
    <xf numFmtId="0" fontId="37" fillId="3" borderId="9" xfId="0" applyFont="1" applyFill="1" applyBorder="1" applyProtection="1"/>
    <xf numFmtId="3" fontId="2" fillId="3" borderId="8" xfId="0" applyNumberFormat="1" applyFont="1" applyFill="1" applyBorder="1" applyAlignment="1" applyProtection="1">
      <alignment horizontal="center"/>
    </xf>
    <xf numFmtId="0" fontId="1" fillId="3" borderId="10" xfId="0" applyFont="1" applyFill="1" applyBorder="1" applyProtection="1"/>
    <xf numFmtId="4" fontId="1" fillId="3" borderId="5" xfId="0" applyNumberFormat="1" applyFont="1" applyFill="1" applyBorder="1" applyProtection="1"/>
    <xf numFmtId="3" fontId="2" fillId="3" borderId="5" xfId="0" applyNumberFormat="1" applyFont="1" applyFill="1" applyBorder="1" applyAlignment="1" applyProtection="1">
      <alignment horizontal="center"/>
    </xf>
    <xf numFmtId="1" fontId="6" fillId="4" borderId="3" xfId="0" applyNumberFormat="1" applyFont="1" applyFill="1" applyBorder="1" applyAlignment="1" applyProtection="1">
      <alignment horizontal="left" vertical="center"/>
    </xf>
    <xf numFmtId="0" fontId="6" fillId="4" borderId="2" xfId="0" applyFont="1" applyFill="1" applyBorder="1" applyAlignment="1" applyProtection="1">
      <alignment horizontal="left" vertical="center"/>
    </xf>
    <xf numFmtId="0" fontId="6" fillId="4" borderId="2" xfId="0" applyFont="1" applyFill="1" applyBorder="1" applyAlignment="1" applyProtection="1">
      <alignment horizontal="left" vertical="center"/>
    </xf>
    <xf numFmtId="4" fontId="6" fillId="4" borderId="2" xfId="0" applyNumberFormat="1" applyFont="1" applyFill="1" applyBorder="1" applyProtection="1"/>
    <xf numFmtId="3" fontId="6" fillId="4" borderId="2" xfId="0" applyNumberFormat="1" applyFont="1" applyFill="1" applyBorder="1" applyAlignment="1" applyProtection="1">
      <alignment horizontal="center"/>
    </xf>
    <xf numFmtId="164" fontId="7" fillId="4" borderId="2" xfId="0" applyNumberFormat="1" applyFont="1" applyFill="1" applyBorder="1" applyProtection="1"/>
    <xf numFmtId="164" fontId="7" fillId="4" borderId="4" xfId="0" applyNumberFormat="1" applyFont="1" applyFill="1" applyBorder="1" applyProtection="1"/>
    <xf numFmtId="1" fontId="6" fillId="4" borderId="10" xfId="0" applyNumberFormat="1" applyFont="1" applyFill="1" applyBorder="1" applyAlignment="1" applyProtection="1">
      <alignment horizontal="left" vertical="center"/>
    </xf>
    <xf numFmtId="0" fontId="6" fillId="4" borderId="6" xfId="0" applyFont="1" applyFill="1" applyBorder="1" applyAlignment="1" applyProtection="1">
      <alignment horizontal="left" vertical="center"/>
    </xf>
    <xf numFmtId="0" fontId="6" fillId="4" borderId="6" xfId="0" applyFont="1" applyFill="1" applyBorder="1" applyAlignment="1" applyProtection="1">
      <alignment horizontal="left" vertical="center"/>
    </xf>
    <xf numFmtId="4" fontId="6" fillId="4" borderId="6" xfId="0" applyNumberFormat="1" applyFont="1" applyFill="1" applyBorder="1" applyProtection="1"/>
    <xf numFmtId="3" fontId="6" fillId="4" borderId="6" xfId="0" applyNumberFormat="1" applyFont="1" applyFill="1" applyBorder="1" applyAlignment="1" applyProtection="1">
      <alignment horizontal="center"/>
    </xf>
    <xf numFmtId="164" fontId="7" fillId="4" borderId="6" xfId="0" applyNumberFormat="1" applyFont="1" applyFill="1" applyBorder="1" applyProtection="1"/>
    <xf numFmtId="164" fontId="6" fillId="4" borderId="6" xfId="0" applyNumberFormat="1" applyFont="1" applyFill="1" applyBorder="1" applyProtection="1"/>
    <xf numFmtId="164" fontId="7" fillId="4" borderId="7" xfId="0" applyNumberFormat="1" applyFont="1" applyFill="1" applyBorder="1" applyProtection="1"/>
    <xf numFmtId="0" fontId="10" fillId="2" borderId="6" xfId="0" applyFont="1" applyFill="1" applyBorder="1" applyAlignment="1" applyProtection="1">
      <alignment horizontal="center" vertical="center"/>
    </xf>
    <xf numFmtId="0" fontId="13" fillId="3" borderId="9" xfId="0" applyFont="1" applyFill="1" applyBorder="1" applyProtection="1"/>
    <xf numFmtId="0" fontId="16" fillId="3" borderId="9" xfId="0" applyFont="1" applyFill="1" applyBorder="1" applyProtection="1"/>
    <xf numFmtId="3" fontId="12" fillId="3" borderId="0" xfId="0" applyNumberFormat="1" applyFont="1" applyFill="1" applyAlignment="1" applyProtection="1">
      <alignment horizontal="center"/>
    </xf>
    <xf numFmtId="0" fontId="2" fillId="2" borderId="2" xfId="0" applyFont="1" applyFill="1" applyBorder="1" applyAlignment="1" applyProtection="1">
      <alignment vertical="center"/>
    </xf>
    <xf numFmtId="0" fontId="2" fillId="2" borderId="4" xfId="0" applyFont="1" applyFill="1" applyBorder="1" applyAlignment="1" applyProtection="1">
      <alignment vertical="center"/>
    </xf>
    <xf numFmtId="0" fontId="2" fillId="2" borderId="6" xfId="0" applyFont="1" applyFill="1" applyBorder="1" applyAlignment="1" applyProtection="1">
      <alignment vertical="center"/>
    </xf>
    <xf numFmtId="0" fontId="2" fillId="2" borderId="7" xfId="0" applyFont="1" applyFill="1" applyBorder="1" applyAlignment="1" applyProtection="1">
      <alignment vertical="center"/>
    </xf>
    <xf numFmtId="0" fontId="5" fillId="3" borderId="3" xfId="0" applyFont="1" applyFill="1" applyBorder="1" applyAlignment="1" applyProtection="1">
      <alignment horizontal="center"/>
    </xf>
    <xf numFmtId="164" fontId="1" fillId="3" borderId="10" xfId="0" applyNumberFormat="1" applyFont="1" applyFill="1" applyBorder="1" applyAlignment="1" applyProtection="1">
      <alignment horizontal="center"/>
    </xf>
    <xf numFmtId="4" fontId="1" fillId="3" borderId="7" xfId="0" applyNumberFormat="1" applyFont="1" applyFill="1" applyBorder="1" applyProtection="1"/>
    <xf numFmtId="0" fontId="6" fillId="4" borderId="11" xfId="0" applyFont="1" applyFill="1" applyBorder="1" applyAlignment="1" applyProtection="1">
      <alignment horizontal="center" vertical="center"/>
    </xf>
    <xf numFmtId="0" fontId="6" fillId="4" borderId="12" xfId="0" applyFont="1" applyFill="1" applyBorder="1" applyAlignment="1" applyProtection="1">
      <alignment horizontal="center" vertical="center"/>
    </xf>
    <xf numFmtId="0" fontId="6" fillId="4" borderId="13" xfId="0" applyFont="1" applyFill="1" applyBorder="1" applyAlignment="1" applyProtection="1">
      <alignment horizontal="center" vertical="center"/>
    </xf>
    <xf numFmtId="164" fontId="21" fillId="4" borderId="11" xfId="0" applyNumberFormat="1" applyFont="1" applyFill="1" applyBorder="1" applyAlignment="1" applyProtection="1">
      <alignment horizontal="center" vertical="center"/>
    </xf>
    <xf numFmtId="164" fontId="21" fillId="4" borderId="13" xfId="0" applyNumberFormat="1" applyFont="1" applyFill="1" applyBorder="1" applyAlignment="1" applyProtection="1">
      <alignment horizontal="center" vertical="center"/>
    </xf>
    <xf numFmtId="164" fontId="6" fillId="4" borderId="11" xfId="0" applyNumberFormat="1" applyFont="1" applyFill="1" applyBorder="1" applyAlignment="1" applyProtection="1">
      <alignment horizontal="center" vertical="center"/>
    </xf>
    <xf numFmtId="164" fontId="6" fillId="4" borderId="13" xfId="0" applyNumberFormat="1" applyFont="1" applyFill="1" applyBorder="1" applyAlignment="1" applyProtection="1">
      <alignment horizontal="center" vertical="center"/>
    </xf>
    <xf numFmtId="0" fontId="6" fillId="3" borderId="0" xfId="0" applyFont="1" applyFill="1" applyAlignment="1" applyProtection="1">
      <alignment vertical="center"/>
    </xf>
    <xf numFmtId="0" fontId="6" fillId="0" borderId="0" xfId="0" applyFont="1" applyAlignment="1" applyProtection="1">
      <alignment vertical="center"/>
    </xf>
    <xf numFmtId="4" fontId="1" fillId="5" borderId="5" xfId="0" applyNumberFormat="1" applyFont="1" applyFill="1" applyBorder="1" applyAlignment="1" applyProtection="1">
      <alignment horizontal="left" vertical="center"/>
      <protection locked="0"/>
    </xf>
    <xf numFmtId="4" fontId="36" fillId="5" borderId="5" xfId="0" applyNumberFormat="1" applyFont="1" applyFill="1" applyBorder="1" applyAlignment="1" applyProtection="1">
      <alignment horizontal="left" vertical="center"/>
      <protection locked="0"/>
    </xf>
    <xf numFmtId="164" fontId="1" fillId="5" borderId="5" xfId="0" applyNumberFormat="1" applyFont="1" applyFill="1" applyBorder="1" applyAlignment="1" applyProtection="1">
      <alignment horizontal="right" vertical="center"/>
      <protection locked="0"/>
    </xf>
    <xf numFmtId="164" fontId="1" fillId="5" borderId="10" xfId="0" applyNumberFormat="1" applyFont="1" applyFill="1" applyBorder="1" applyAlignment="1" applyProtection="1">
      <alignment horizontal="right" vertical="center"/>
      <protection locked="0"/>
    </xf>
  </cellXfs>
  <cellStyles count="5">
    <cellStyle name="Standard" xfId="0" builtinId="0"/>
    <cellStyle name="Standard 2" xfId="2" xr:uid="{FD7DDF8B-7C66-184A-BAE2-AC89CAC93905}"/>
    <cellStyle name="Standard 2 2" xfId="4" xr:uid="{B5956EB0-4C5E-494A-B8BA-ADCC03DBCE0A}"/>
    <cellStyle name="Standard 5" xfId="1" xr:uid="{73811E92-2EB2-754A-B7BF-18AFA1653645}"/>
    <cellStyle name="Standard 6" xfId="3" xr:uid="{D12B6653-7899-6C4B-9CDE-BAEB6D1380EB}"/>
  </cellStyles>
  <dxfs count="0"/>
  <tableStyles count="0" defaultTableStyle="TableStyleMedium9" defaultPivotStyle="PivotStyleMedium7"/>
  <colors>
    <mruColors>
      <color rgb="FFFFFC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1292302</xdr:colOff>
      <xdr:row>0</xdr:row>
      <xdr:rowOff>63500</xdr:rowOff>
    </xdr:from>
    <xdr:to>
      <xdr:col>10</xdr:col>
      <xdr:colOff>643255</xdr:colOff>
      <xdr:row>1</xdr:row>
      <xdr:rowOff>190500</xdr:rowOff>
    </xdr:to>
    <xdr:pic>
      <xdr:nvPicPr>
        <xdr:cNvPr id="2" name="Grafik 1" descr="Ein Bild, das Text, Schrift, Grafiken, Logo enthält.&#10;&#10;KI-generierte Inhalte können fehlerhaft sein.">
          <a:extLst>
            <a:ext uri="{FF2B5EF4-FFF2-40B4-BE49-F238E27FC236}">
              <a16:creationId xmlns:a16="http://schemas.microsoft.com/office/drawing/2014/main" id="{F073E885-05EC-0A4D-A205-E8A721610E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79202" y="63500"/>
          <a:ext cx="2437053" cy="381000"/>
        </a:xfrm>
        <a:prstGeom prst="rect">
          <a:avLst/>
        </a:prstGeom>
      </xdr:spPr>
    </xdr:pic>
    <xdr:clientData/>
  </xdr:twoCellAnchor>
</xdr:wsDr>
</file>

<file path=xl/theme/theme1.xml><?xml version="1.0" encoding="utf-8"?>
<a:theme xmlns:a="http://schemas.openxmlformats.org/drawingml/2006/main" name="Office-Desig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autoPageBreaks="0" fitToPage="1"/>
  </sheetPr>
  <dimension ref="A1:K62"/>
  <sheetViews>
    <sheetView workbookViewId="0">
      <selection activeCell="H8" sqref="H8"/>
    </sheetView>
  </sheetViews>
  <sheetFormatPr baseColWidth="10" defaultColWidth="10.83203125" defaultRowHeight="16"/>
  <cols>
    <col min="1" max="1" width="10.83203125" style="2"/>
    <col min="2" max="3" width="18.83203125" style="2" customWidth="1"/>
    <col min="4" max="4" width="27.5" style="2" customWidth="1"/>
    <col min="5" max="6" width="18.83203125" style="2" customWidth="1"/>
    <col min="7" max="7" width="10.83203125" style="2"/>
    <col min="8" max="8" width="18.83203125" style="2" customWidth="1"/>
    <col min="9" max="16384" width="10.83203125" style="2"/>
  </cols>
  <sheetData>
    <row r="1" spans="1:11" s="3" customFormat="1" ht="20" customHeight="1">
      <c r="A1" s="46" t="s">
        <v>159</v>
      </c>
      <c r="B1" s="47"/>
      <c r="C1" s="47"/>
      <c r="D1" s="47"/>
      <c r="E1" s="47"/>
      <c r="F1" s="47"/>
      <c r="G1" s="47"/>
      <c r="H1" s="47"/>
      <c r="I1" s="25"/>
      <c r="J1" s="13"/>
      <c r="K1" s="14"/>
    </row>
    <row r="2" spans="1:11" s="3" customFormat="1" ht="20" customHeight="1">
      <c r="A2" s="48"/>
      <c r="B2" s="49"/>
      <c r="C2" s="49"/>
      <c r="D2" s="49"/>
      <c r="E2" s="49"/>
      <c r="F2" s="49"/>
      <c r="G2" s="49"/>
      <c r="H2" s="49"/>
      <c r="I2" s="26"/>
      <c r="J2" s="15"/>
      <c r="K2" s="16"/>
    </row>
    <row r="5" spans="1:11" s="5" customFormat="1" ht="23">
      <c r="A5" s="7" t="s">
        <v>158</v>
      </c>
    </row>
    <row r="6" spans="1:11" s="5" customFormat="1" ht="23"/>
    <row r="7" spans="1:11" s="1" customFormat="1" ht="15" customHeight="1">
      <c r="A7" s="1" t="s">
        <v>51</v>
      </c>
      <c r="C7" s="1" t="s">
        <v>157</v>
      </c>
    </row>
    <row r="8" spans="1:11" s="1" customFormat="1" ht="15" customHeight="1"/>
    <row r="9" spans="1:11" s="1" customFormat="1" ht="15" customHeight="1">
      <c r="A9" s="1" t="s">
        <v>52</v>
      </c>
      <c r="C9" s="1" t="s">
        <v>135</v>
      </c>
    </row>
    <row r="10" spans="1:11" s="1" customFormat="1" ht="15" customHeight="1"/>
    <row r="11" spans="1:11" s="1" customFormat="1" ht="15" customHeight="1">
      <c r="A11" s="11" t="s">
        <v>59</v>
      </c>
      <c r="B11" s="11"/>
      <c r="C11" s="11"/>
      <c r="D11" s="11"/>
      <c r="E11" s="11"/>
      <c r="F11" s="11"/>
      <c r="G11" s="11"/>
      <c r="H11" s="11"/>
      <c r="I11" s="11"/>
      <c r="J11" s="11"/>
    </row>
    <row r="12" spans="1:11" s="1" customFormat="1" ht="15" customHeight="1">
      <c r="A12" s="11" t="s">
        <v>58</v>
      </c>
      <c r="B12" s="11"/>
      <c r="C12" s="11"/>
      <c r="D12" s="11"/>
      <c r="E12" s="11"/>
      <c r="F12" s="11"/>
      <c r="G12" s="11"/>
      <c r="H12" s="11"/>
      <c r="I12" s="11"/>
      <c r="J12" s="11"/>
    </row>
    <row r="13" spans="1:11" s="1" customFormat="1" ht="15" customHeight="1"/>
    <row r="14" spans="1:11" s="1" customFormat="1" ht="15" customHeight="1"/>
    <row r="15" spans="1:11" s="1" customFormat="1" ht="15" customHeight="1">
      <c r="A15" s="6" t="s">
        <v>57</v>
      </c>
    </row>
    <row r="16" spans="1:11" s="1" customFormat="1" ht="15" customHeight="1"/>
    <row r="17" spans="1:11" s="1" customFormat="1" ht="15" customHeight="1"/>
    <row r="18" spans="1:11" s="4" customFormat="1" ht="22" customHeight="1">
      <c r="A18" s="62" t="s">
        <v>44</v>
      </c>
      <c r="B18" s="63"/>
      <c r="C18" s="63"/>
      <c r="D18" s="64"/>
      <c r="E18" s="62" t="s">
        <v>46</v>
      </c>
      <c r="F18" s="63"/>
      <c r="G18" s="64"/>
      <c r="H18" s="62" t="s">
        <v>49</v>
      </c>
      <c r="I18" s="63"/>
      <c r="J18" s="63"/>
      <c r="K18" s="64"/>
    </row>
    <row r="19" spans="1:11" s="4" customFormat="1" ht="22" customHeight="1"/>
    <row r="20" spans="1:11" s="4" customFormat="1" ht="31" customHeight="1">
      <c r="A20" s="50" t="s">
        <v>45</v>
      </c>
      <c r="B20" s="51"/>
      <c r="C20" s="51"/>
      <c r="D20" s="52"/>
      <c r="E20" s="34" t="s">
        <v>48</v>
      </c>
      <c r="F20" s="35"/>
      <c r="G20" s="36"/>
      <c r="H20" s="65" t="s">
        <v>60</v>
      </c>
      <c r="I20" s="57"/>
      <c r="J20" s="57"/>
      <c r="K20" s="58"/>
    </row>
    <row r="21" spans="1:11" s="4" customFormat="1" ht="31" customHeight="1">
      <c r="A21" s="53"/>
      <c r="B21" s="54"/>
      <c r="C21" s="54"/>
      <c r="D21" s="55"/>
      <c r="E21" s="37"/>
      <c r="F21" s="38"/>
      <c r="G21" s="39"/>
      <c r="H21" s="59"/>
      <c r="I21" s="60"/>
      <c r="J21" s="60"/>
      <c r="K21" s="61"/>
    </row>
    <row r="22" spans="1:11" s="4" customFormat="1" ht="31" customHeight="1">
      <c r="A22" s="50" t="s">
        <v>47</v>
      </c>
      <c r="B22" s="51"/>
      <c r="C22" s="51"/>
      <c r="D22" s="52"/>
      <c r="E22" s="17" t="s">
        <v>116</v>
      </c>
      <c r="F22" s="18"/>
      <c r="G22" s="19"/>
      <c r="H22" s="56" t="s">
        <v>118</v>
      </c>
      <c r="I22" s="57"/>
      <c r="J22" s="57"/>
      <c r="K22" s="58"/>
    </row>
    <row r="23" spans="1:11" s="4" customFormat="1" ht="31" customHeight="1">
      <c r="A23" s="53"/>
      <c r="B23" s="54"/>
      <c r="C23" s="54"/>
      <c r="D23" s="55"/>
      <c r="E23" s="20" t="s">
        <v>117</v>
      </c>
      <c r="F23" s="21"/>
      <c r="G23" s="22"/>
      <c r="H23" s="59"/>
      <c r="I23" s="60"/>
      <c r="J23" s="60"/>
      <c r="K23" s="61"/>
    </row>
    <row r="24" spans="1:11" s="4" customFormat="1" ht="31" customHeight="1">
      <c r="A24" s="66" t="s">
        <v>128</v>
      </c>
      <c r="B24" s="40" t="s">
        <v>156</v>
      </c>
      <c r="C24" s="41"/>
      <c r="D24" s="42"/>
      <c r="E24" s="34" t="s">
        <v>31</v>
      </c>
      <c r="F24" s="35"/>
      <c r="G24" s="36"/>
      <c r="H24" s="28" t="s">
        <v>61</v>
      </c>
      <c r="I24" s="29"/>
      <c r="J24" s="29"/>
      <c r="K24" s="30"/>
    </row>
    <row r="25" spans="1:11" s="4" customFormat="1" ht="31" customHeight="1">
      <c r="A25" s="67"/>
      <c r="B25" s="43"/>
      <c r="C25" s="44"/>
      <c r="D25" s="45"/>
      <c r="E25" s="37" t="s">
        <v>47</v>
      </c>
      <c r="F25" s="38"/>
      <c r="G25" s="39"/>
      <c r="H25" s="31"/>
      <c r="I25" s="32"/>
      <c r="J25" s="32"/>
      <c r="K25" s="33"/>
    </row>
    <row r="26" spans="1:11" s="4" customFormat="1" ht="23" customHeight="1">
      <c r="B26" s="9"/>
      <c r="C26" s="9"/>
      <c r="D26" s="9"/>
      <c r="E26" s="9"/>
      <c r="F26" s="9"/>
      <c r="G26" s="9"/>
      <c r="H26" s="8"/>
      <c r="I26" s="8"/>
      <c r="J26" s="8"/>
      <c r="K26" s="8"/>
    </row>
    <row r="27" spans="1:11" s="1" customFormat="1" ht="22" customHeight="1"/>
    <row r="28" spans="1:11" s="23" customFormat="1" ht="15" customHeight="1">
      <c r="A28" s="27" t="s">
        <v>86</v>
      </c>
      <c r="B28" s="27"/>
      <c r="C28" s="27"/>
      <c r="D28" s="27"/>
      <c r="E28" s="27"/>
      <c r="F28" s="27"/>
      <c r="G28" s="27"/>
      <c r="H28" s="27"/>
      <c r="I28" s="27"/>
      <c r="J28" s="27"/>
      <c r="K28" s="27"/>
    </row>
    <row r="29" spans="1:11" s="23" customFormat="1" ht="15" customHeight="1">
      <c r="A29" s="27" t="s">
        <v>56</v>
      </c>
      <c r="B29" s="27"/>
      <c r="C29" s="27"/>
      <c r="D29" s="27"/>
      <c r="E29" s="27"/>
      <c r="F29" s="27"/>
      <c r="G29" s="27"/>
      <c r="H29" s="27"/>
      <c r="I29" s="27"/>
      <c r="J29" s="27"/>
      <c r="K29" s="27"/>
    </row>
    <row r="30" spans="1:11" s="1" customFormat="1" ht="15" customHeight="1">
      <c r="B30" s="10"/>
      <c r="C30" s="10"/>
      <c r="D30" s="10"/>
      <c r="E30" s="10"/>
      <c r="F30" s="10"/>
      <c r="G30" s="10"/>
      <c r="H30" s="10"/>
      <c r="I30" s="10"/>
      <c r="J30" s="10"/>
      <c r="K30" s="10"/>
    </row>
    <row r="31" spans="1:11" s="1" customFormat="1" ht="22" customHeight="1"/>
    <row r="32" spans="1:11" s="23" customFormat="1" ht="15" customHeight="1">
      <c r="B32" s="24"/>
      <c r="C32" s="23" t="s">
        <v>50</v>
      </c>
    </row>
    <row r="33" s="1" customFormat="1" ht="22" customHeight="1"/>
    <row r="34" s="1" customFormat="1" ht="22" customHeight="1"/>
    <row r="35" s="1" customFormat="1" ht="22" customHeight="1"/>
    <row r="36" s="1" customFormat="1" ht="22" customHeight="1"/>
    <row r="37" s="1" customFormat="1" ht="22" customHeight="1"/>
    <row r="38" s="1" customFormat="1" ht="22" customHeight="1"/>
    <row r="39" s="1" customFormat="1" ht="22" customHeight="1"/>
    <row r="40" s="1" customFormat="1" ht="22" customHeight="1"/>
    <row r="41" s="1" customFormat="1" ht="22" customHeight="1"/>
    <row r="42" s="1" customFormat="1" ht="22" customHeight="1"/>
    <row r="43" s="1" customFormat="1" ht="22" customHeight="1"/>
    <row r="44" s="1" customFormat="1" ht="22" customHeight="1"/>
    <row r="45" s="1" customFormat="1" ht="22" customHeight="1"/>
    <row r="46" s="1" customFormat="1" ht="22" customHeight="1"/>
    <row r="47" s="1" customFormat="1" ht="22" customHeight="1"/>
    <row r="48" s="1" customFormat="1" ht="22" customHeight="1"/>
    <row r="49" s="1" customFormat="1" ht="22" customHeight="1"/>
    <row r="50" s="1" customFormat="1" ht="22" customHeight="1"/>
    <row r="51" s="1" customFormat="1" ht="22" customHeight="1"/>
    <row r="52" s="1" customFormat="1" ht="22" customHeight="1"/>
    <row r="53" s="1" customFormat="1" ht="22" customHeight="1"/>
    <row r="54" s="1" customFormat="1" ht="22" customHeight="1"/>
    <row r="55" s="1" customFormat="1" ht="22" customHeight="1"/>
    <row r="56" s="1" customFormat="1" ht="22" customHeight="1"/>
    <row r="57" s="1" customFormat="1" ht="22" customHeight="1"/>
    <row r="58" s="1" customFormat="1" ht="22" customHeight="1"/>
    <row r="59" s="1" customFormat="1" ht="22" customHeight="1"/>
    <row r="60" s="1" customFormat="1" ht="22" customHeight="1"/>
    <row r="61" s="1" customFormat="1" ht="22" customHeight="1"/>
    <row r="62" s="1" customFormat="1" ht="22" customHeight="1"/>
  </sheetData>
  <sheetProtection algorithmName="SHA-512" hashValue="O+7AKGscYYXT0KnKNFELjylelYExNxhM1fUGeVJK8zrSUj4gVuOeIa3PxgUXCbpv12fct5QMmiwBORBS/b+kCQ==" saltValue="CaKMcJXd6pHRqA/52uEnow==" spinCount="100000" sheet="1" objects="1" scenarios="1"/>
  <mergeCells count="14">
    <mergeCell ref="H24:K25"/>
    <mergeCell ref="E24:G24"/>
    <mergeCell ref="E25:G25"/>
    <mergeCell ref="B24:D25"/>
    <mergeCell ref="A1:H2"/>
    <mergeCell ref="A22:D23"/>
    <mergeCell ref="H22:K23"/>
    <mergeCell ref="A20:D21"/>
    <mergeCell ref="H18:K18"/>
    <mergeCell ref="E20:G21"/>
    <mergeCell ref="H20:K21"/>
    <mergeCell ref="E18:G18"/>
    <mergeCell ref="A24:A25"/>
    <mergeCell ref="A18:D18"/>
  </mergeCells>
  <phoneticPr fontId="11" type="noConversion"/>
  <printOptions horizontalCentered="1"/>
  <pageMargins left="0.39370078740157483" right="0.39370078740157483" top="1.1811023622047245" bottom="0.78740157480314965" header="0.31496062992125984" footer="0.31496062992125984"/>
  <pageSetup paperSize="9" scale="68" orientation="landscape" horizontalDpi="0" verticalDpi="0"/>
  <headerFooter>
    <oddFooter>&amp;C&amp;"Arial,Standard"&amp;K000000&amp;P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79998168889431442"/>
    <pageSetUpPr autoPageBreaks="0" fitToPage="1"/>
  </sheetPr>
  <dimension ref="A1:BL28"/>
  <sheetViews>
    <sheetView zoomScaleNormal="100" workbookViewId="0">
      <selection activeCell="C20" activeCellId="2" sqref="C12 C16 C20"/>
    </sheetView>
  </sheetViews>
  <sheetFormatPr baseColWidth="10" defaultColWidth="10" defaultRowHeight="16"/>
  <cols>
    <col min="1" max="1" width="15.83203125" style="74" customWidth="1"/>
    <col min="2" max="2" width="81.33203125" style="73" customWidth="1"/>
    <col min="3" max="7" width="22.83203125" style="75" customWidth="1"/>
    <col min="8" max="16384" width="10" style="73"/>
  </cols>
  <sheetData>
    <row r="1" spans="1:64" s="71" customFormat="1" ht="30" customHeight="1">
      <c r="A1" s="68" t="s">
        <v>135</v>
      </c>
      <c r="B1" s="69"/>
      <c r="C1" s="69"/>
      <c r="D1" s="69"/>
      <c r="E1" s="69"/>
      <c r="F1" s="69"/>
      <c r="G1" s="70"/>
    </row>
    <row r="4" spans="1:64" ht="26" customHeight="1">
      <c r="A4" s="72" t="s">
        <v>136</v>
      </c>
      <c r="B4" s="72"/>
      <c r="C4" s="72"/>
      <c r="D4" s="72"/>
      <c r="E4" s="72"/>
      <c r="F4" s="72"/>
      <c r="G4" s="72"/>
    </row>
    <row r="5" spans="1:64" ht="26" customHeight="1"/>
    <row r="6" spans="1:64" s="82" customFormat="1">
      <c r="A6" s="76" t="s">
        <v>0</v>
      </c>
      <c r="B6" s="77" t="s">
        <v>1</v>
      </c>
      <c r="C6" s="78" t="s">
        <v>37</v>
      </c>
      <c r="D6" s="79" t="s">
        <v>153</v>
      </c>
      <c r="E6" s="80"/>
      <c r="F6" s="81"/>
      <c r="G6" s="78" t="s">
        <v>38</v>
      </c>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row>
    <row r="7" spans="1:64" s="82" customFormat="1">
      <c r="A7" s="83"/>
      <c r="B7" s="84"/>
      <c r="C7" s="85"/>
      <c r="D7" s="86" t="s">
        <v>114</v>
      </c>
      <c r="E7" s="86" t="s">
        <v>154</v>
      </c>
      <c r="F7" s="86" t="s">
        <v>155</v>
      </c>
      <c r="G7" s="85"/>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row>
    <row r="9" spans="1:64" s="91" customFormat="1" ht="26" customHeight="1">
      <c r="A9" s="87" t="s">
        <v>127</v>
      </c>
      <c r="B9" s="88" t="s">
        <v>137</v>
      </c>
      <c r="C9" s="89">
        <f>SUM('1.0 - TK-System'!F246:G246)</f>
        <v>0</v>
      </c>
      <c r="D9" s="90">
        <v>60</v>
      </c>
      <c r="E9" s="89">
        <f>SUM('1.0 - TK-System'!H246:I246)</f>
        <v>0</v>
      </c>
      <c r="F9" s="89">
        <f>SUM(E9*D9)</f>
        <v>0</v>
      </c>
      <c r="G9" s="89">
        <f>SUM('1.0 - TK-System'!J246:K246)</f>
        <v>0</v>
      </c>
    </row>
    <row r="10" spans="1:64" ht="26" customHeight="1"/>
    <row r="11" spans="1:64" ht="26" customHeight="1">
      <c r="A11" s="92" t="s">
        <v>138</v>
      </c>
      <c r="B11" s="93" t="s">
        <v>123</v>
      </c>
      <c r="C11" s="94"/>
      <c r="D11" s="95"/>
      <c r="E11" s="96"/>
      <c r="F11" s="96"/>
      <c r="G11" s="97">
        <f>SUM(C9+G9)</f>
        <v>0</v>
      </c>
    </row>
    <row r="12" spans="1:64" ht="26" customHeight="1">
      <c r="A12" s="98"/>
      <c r="B12" s="99" t="s">
        <v>39</v>
      </c>
      <c r="C12" s="12"/>
      <c r="D12" s="100"/>
      <c r="E12" s="101"/>
      <c r="F12" s="101"/>
      <c r="G12" s="102">
        <f>-SUM(G11/100)*C12</f>
        <v>0</v>
      </c>
    </row>
    <row r="13" spans="1:64" ht="26" customHeight="1">
      <c r="A13" s="103"/>
      <c r="B13" s="93" t="s">
        <v>123</v>
      </c>
      <c r="C13" s="94"/>
      <c r="D13" s="95"/>
      <c r="E13" s="96"/>
      <c r="F13" s="96"/>
      <c r="G13" s="97">
        <f>SUM(G11+G12)</f>
        <v>0</v>
      </c>
    </row>
    <row r="14" spans="1:64" ht="26" customHeight="1"/>
    <row r="15" spans="1:64" ht="26" customHeight="1">
      <c r="A15" s="104" t="s">
        <v>42</v>
      </c>
      <c r="B15" s="105" t="s">
        <v>115</v>
      </c>
      <c r="C15" s="106"/>
      <c r="D15" s="107"/>
      <c r="E15" s="108"/>
      <c r="F15" s="108"/>
      <c r="G15" s="109">
        <f>SUM(F9)</f>
        <v>0</v>
      </c>
    </row>
    <row r="16" spans="1:64" ht="26" customHeight="1">
      <c r="A16" s="110"/>
      <c r="B16" s="99" t="s">
        <v>41</v>
      </c>
      <c r="C16" s="12"/>
      <c r="D16" s="100"/>
      <c r="E16" s="101"/>
      <c r="F16" s="101"/>
      <c r="G16" s="102">
        <f>-SUM(E9*C16)</f>
        <v>0</v>
      </c>
    </row>
    <row r="17" spans="1:7" ht="26" customHeight="1">
      <c r="A17" s="111"/>
      <c r="B17" s="105" t="s">
        <v>115</v>
      </c>
      <c r="C17" s="106"/>
      <c r="D17" s="107"/>
      <c r="E17" s="108"/>
      <c r="F17" s="108"/>
      <c r="G17" s="109">
        <f>SUM(G15+G16)</f>
        <v>0</v>
      </c>
    </row>
    <row r="18" spans="1:7" ht="26" customHeight="1"/>
    <row r="19" spans="1:7" ht="26" customHeight="1">
      <c r="B19" s="112" t="s">
        <v>124</v>
      </c>
      <c r="C19" s="113"/>
      <c r="D19" s="114">
        <f>SUM(G13+G17)</f>
        <v>0</v>
      </c>
      <c r="E19" s="115"/>
      <c r="F19" s="115"/>
      <c r="G19" s="116"/>
    </row>
    <row r="20" spans="1:7" ht="26" customHeight="1">
      <c r="B20" s="117" t="s">
        <v>125</v>
      </c>
      <c r="C20" s="131">
        <v>19</v>
      </c>
      <c r="D20" s="118">
        <f>SUM(D19/100)*C20</f>
        <v>0</v>
      </c>
      <c r="E20" s="119"/>
      <c r="F20" s="119"/>
      <c r="G20" s="120"/>
    </row>
    <row r="21" spans="1:7" ht="26" customHeight="1">
      <c r="B21" s="121" t="s">
        <v>126</v>
      </c>
      <c r="C21" s="122"/>
      <c r="D21" s="123">
        <f>SUM(D19+D20)</f>
        <v>0</v>
      </c>
      <c r="E21" s="124"/>
      <c r="F21" s="124"/>
      <c r="G21" s="125"/>
    </row>
    <row r="25" spans="1:7" ht="35" customHeight="1">
      <c r="A25" s="126" t="s">
        <v>235</v>
      </c>
      <c r="B25" s="126"/>
    </row>
    <row r="26" spans="1:7" s="130" customFormat="1" ht="35" customHeight="1">
      <c r="A26" s="127" t="s">
        <v>232</v>
      </c>
      <c r="B26" s="127"/>
      <c r="C26" s="128"/>
      <c r="D26" s="129"/>
      <c r="E26" s="129"/>
      <c r="F26" s="129"/>
      <c r="G26" s="129"/>
    </row>
    <row r="27" spans="1:7" s="130" customFormat="1" ht="35" customHeight="1">
      <c r="A27" s="127" t="s">
        <v>233</v>
      </c>
      <c r="B27" s="127"/>
      <c r="C27" s="128"/>
      <c r="D27" s="129"/>
      <c r="E27" s="129"/>
      <c r="F27" s="129"/>
      <c r="G27" s="129"/>
    </row>
    <row r="28" spans="1:7" s="130" customFormat="1" ht="35" customHeight="1">
      <c r="A28" s="127" t="s">
        <v>234</v>
      </c>
      <c r="B28" s="127"/>
      <c r="C28" s="128"/>
      <c r="D28" s="129"/>
      <c r="E28" s="129"/>
      <c r="F28" s="129"/>
      <c r="G28" s="129"/>
    </row>
  </sheetData>
  <sheetProtection algorithmName="SHA-512" hashValue="ulUsLSpvf3UMRUuce+pWddH/J5iS+dymG/PcBkD63sdcqafkiwRwqUw6d+QnkUi3ZcSzivaB+5NpCoOIfVYfLg==" saltValue="P9JL3YO6F6y5txxgWMAesQ==" spinCount="100000" sheet="1" objects="1" scenarios="1"/>
  <mergeCells count="22">
    <mergeCell ref="D6:F6"/>
    <mergeCell ref="B11:C11"/>
    <mergeCell ref="A1:G1"/>
    <mergeCell ref="D19:G19"/>
    <mergeCell ref="A15:A17"/>
    <mergeCell ref="C6:C7"/>
    <mergeCell ref="B17:C17"/>
    <mergeCell ref="B19:C19"/>
    <mergeCell ref="A6:A7"/>
    <mergeCell ref="B6:B7"/>
    <mergeCell ref="A11:A13"/>
    <mergeCell ref="B13:C13"/>
    <mergeCell ref="B15:C15"/>
    <mergeCell ref="G6:G7"/>
    <mergeCell ref="A4:G4"/>
    <mergeCell ref="A25:B25"/>
    <mergeCell ref="A26:B26"/>
    <mergeCell ref="A27:B27"/>
    <mergeCell ref="A28:B28"/>
    <mergeCell ref="D20:G20"/>
    <mergeCell ref="B21:C21"/>
    <mergeCell ref="D21:G21"/>
  </mergeCells>
  <phoneticPr fontId="11" type="noConversion"/>
  <printOptions horizontalCentered="1"/>
  <pageMargins left="0.39370078740157483" right="0.39370078740157483" top="1.1811023622047245" bottom="0.78740157480314965" header="0.39370078740157483" footer="0.31496062992125984"/>
  <pageSetup paperSize="9" scale="61" orientation="landscape" horizontalDpi="0" verticalDpi="0"/>
  <headerFooter>
    <oddHeader>&amp;L&amp;"Arial Fett,Fett"&amp;12&amp;K000000Ausschreibung Telekommunikations-Infrastruktur&amp;R&amp;"Arial Fett,Fett"&amp;12&amp;K000000Klinikum St. Marien Amberg</oddHeader>
    <oddFooter>&amp;C&amp;"Arial,Standard"&amp;K000000&amp;P</oddFooter>
  </headerFooter>
  <ignoredErrors>
    <ignoredError sqref="C9 E9:G9"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79998168889431442"/>
    <pageSetUpPr autoPageBreaks="0"/>
  </sheetPr>
  <dimension ref="A1:BP267"/>
  <sheetViews>
    <sheetView tabSelected="1" topLeftCell="B223" zoomScale="130" zoomScaleNormal="130" workbookViewId="0">
      <selection activeCell="J241" activeCellId="129" sqref="F11 F13 F15 F17 H11 H13 H15 H17 J11 J13 J15 J17 F23 F26 H23 H26 J23 J26 F33 H33 J33 J36 F49 F52 F55 F58 H49 H52 H55 H58 J49 J52 J55 J58 F64 F67 F74 H64 H67 H74 J64 J67 J74 F86 H86 J86 F92 F94 F96 F98 F100 F102 J92 J94 J96 J98 J100 J102 F108 F110 J108 J110 F121 H121 J121 F127 F129 F131 H127 H129 H131 J127 J129 J131 F137 F139 F142 F144 F146 F148 F150 H137 H139 H142 H144 H146 H148 H150 J137 J139 J142 J144 J146 J148 J150 F156 F158 F160 H156 H158 H160 J156 J158 J160 F166 F168 H166 H168 J166 J168 J179 J181 J183 J191 J193 J195 J202 J204 J206 J208 J214 J216 J218 J224 J230 J232 J234 J237 J239 J241"/>
    </sheetView>
  </sheetViews>
  <sheetFormatPr baseColWidth="10" defaultColWidth="10" defaultRowHeight="14"/>
  <cols>
    <col min="1" max="1" width="8.83203125" style="161" customWidth="1"/>
    <col min="2" max="2" width="82.33203125" style="141" customWidth="1"/>
    <col min="3" max="3" width="6" style="141" customWidth="1"/>
    <col min="4" max="4" width="30" style="141" customWidth="1"/>
    <col min="5" max="5" width="12" style="163" customWidth="1"/>
    <col min="6" max="11" width="20.83203125" style="164" customWidth="1"/>
    <col min="12" max="16384" width="10" style="141"/>
  </cols>
  <sheetData>
    <row r="1" spans="1:68" s="142" customFormat="1">
      <c r="A1" s="132" t="s">
        <v>0</v>
      </c>
      <c r="B1" s="133" t="s">
        <v>1</v>
      </c>
      <c r="C1" s="134" t="s">
        <v>31</v>
      </c>
      <c r="D1" s="135"/>
      <c r="E1" s="136" t="s">
        <v>2</v>
      </c>
      <c r="F1" s="137" t="s">
        <v>3</v>
      </c>
      <c r="G1" s="138"/>
      <c r="H1" s="137" t="s">
        <v>143</v>
      </c>
      <c r="I1" s="138"/>
      <c r="J1" s="139" t="s">
        <v>4</v>
      </c>
      <c r="K1" s="140"/>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c r="BK1" s="141"/>
      <c r="BL1" s="141"/>
      <c r="BM1" s="141"/>
      <c r="BN1" s="141"/>
      <c r="BO1" s="141"/>
      <c r="BP1" s="141"/>
    </row>
    <row r="2" spans="1:68" s="142" customFormat="1">
      <c r="A2" s="143"/>
      <c r="B2" s="144"/>
      <c r="C2" s="145"/>
      <c r="D2" s="146"/>
      <c r="E2" s="147"/>
      <c r="F2" s="148"/>
      <c r="G2" s="149"/>
      <c r="H2" s="150"/>
      <c r="I2" s="151"/>
      <c r="J2" s="152"/>
      <c r="K2" s="153"/>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c r="AR2" s="141"/>
      <c r="AS2" s="141"/>
      <c r="AT2" s="141"/>
      <c r="AU2" s="141"/>
      <c r="AV2" s="141"/>
      <c r="AW2" s="141"/>
      <c r="AX2" s="141"/>
      <c r="AY2" s="141"/>
      <c r="AZ2" s="141"/>
      <c r="BA2" s="141"/>
      <c r="BB2" s="141"/>
      <c r="BC2" s="141"/>
      <c r="BD2" s="141"/>
      <c r="BE2" s="141"/>
      <c r="BF2" s="141"/>
      <c r="BG2" s="141"/>
      <c r="BH2" s="141"/>
      <c r="BI2" s="141"/>
      <c r="BJ2" s="141"/>
      <c r="BK2" s="141"/>
      <c r="BL2" s="141"/>
      <c r="BM2" s="141"/>
      <c r="BN2" s="141"/>
      <c r="BO2" s="141"/>
      <c r="BP2" s="141"/>
    </row>
    <row r="3" spans="1:68" s="142" customFormat="1">
      <c r="A3" s="154"/>
      <c r="B3" s="155"/>
      <c r="C3" s="156"/>
      <c r="D3" s="157"/>
      <c r="E3" s="158"/>
      <c r="F3" s="159" t="s">
        <v>5</v>
      </c>
      <c r="G3" s="159" t="s">
        <v>6</v>
      </c>
      <c r="H3" s="160" t="s">
        <v>5</v>
      </c>
      <c r="I3" s="160" t="s">
        <v>6</v>
      </c>
      <c r="J3" s="159" t="s">
        <v>5</v>
      </c>
      <c r="K3" s="160" t="s">
        <v>6</v>
      </c>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c r="AR3" s="141"/>
      <c r="AS3" s="141"/>
      <c r="AT3" s="141"/>
      <c r="AU3" s="141"/>
      <c r="AV3" s="141"/>
      <c r="AW3" s="141"/>
      <c r="AX3" s="141"/>
      <c r="AY3" s="141"/>
      <c r="AZ3" s="141"/>
      <c r="BA3" s="141"/>
      <c r="BB3" s="141"/>
      <c r="BC3" s="141"/>
      <c r="BD3" s="141"/>
      <c r="BE3" s="141"/>
      <c r="BF3" s="141"/>
      <c r="BG3" s="141"/>
      <c r="BH3" s="141"/>
      <c r="BI3" s="141"/>
      <c r="BJ3" s="141"/>
      <c r="BK3" s="141"/>
      <c r="BL3" s="141"/>
      <c r="BM3" s="141"/>
      <c r="BN3" s="141"/>
      <c r="BO3" s="141"/>
      <c r="BP3" s="141"/>
    </row>
    <row r="4" spans="1:68">
      <c r="D4" s="162"/>
    </row>
    <row r="5" spans="1:68">
      <c r="A5" s="165" t="s">
        <v>18</v>
      </c>
      <c r="B5" s="166" t="s">
        <v>120</v>
      </c>
      <c r="C5" s="167"/>
      <c r="D5" s="168"/>
      <c r="E5" s="169"/>
      <c r="F5" s="170"/>
      <c r="G5" s="170"/>
      <c r="H5" s="170"/>
      <c r="I5" s="170"/>
      <c r="J5" s="170"/>
      <c r="K5" s="171"/>
    </row>
    <row r="6" spans="1:68">
      <c r="A6" s="172"/>
      <c r="B6" s="173"/>
      <c r="C6" s="174"/>
      <c r="D6" s="175"/>
      <c r="E6" s="176"/>
      <c r="F6" s="177"/>
      <c r="G6" s="177"/>
      <c r="H6" s="178"/>
      <c r="I6" s="177"/>
      <c r="J6" s="177"/>
      <c r="K6" s="179"/>
    </row>
    <row r="7" spans="1:68">
      <c r="B7" s="180"/>
      <c r="C7" s="180"/>
      <c r="D7" s="181"/>
      <c r="E7" s="182"/>
      <c r="H7" s="183"/>
    </row>
    <row r="8" spans="1:68">
      <c r="A8" s="184" t="s">
        <v>19</v>
      </c>
      <c r="B8" s="185" t="s">
        <v>121</v>
      </c>
      <c r="C8" s="186"/>
      <c r="D8" s="187"/>
      <c r="E8" s="188"/>
      <c r="F8" s="189"/>
      <c r="G8" s="189"/>
      <c r="H8" s="190"/>
      <c r="I8" s="189"/>
      <c r="J8" s="189"/>
      <c r="K8" s="191"/>
    </row>
    <row r="9" spans="1:68">
      <c r="A9" s="192"/>
      <c r="B9" s="193"/>
      <c r="C9" s="194"/>
      <c r="D9" s="195"/>
      <c r="E9" s="196"/>
      <c r="F9" s="197"/>
      <c r="G9" s="197"/>
      <c r="H9" s="198"/>
      <c r="I9" s="197"/>
      <c r="J9" s="197"/>
      <c r="K9" s="199"/>
    </row>
    <row r="10" spans="1:68">
      <c r="A10" s="200"/>
      <c r="B10" s="201"/>
      <c r="C10" s="202"/>
      <c r="D10" s="203"/>
      <c r="E10" s="204"/>
      <c r="F10" s="205"/>
      <c r="G10" s="205"/>
      <c r="H10" s="206"/>
      <c r="I10" s="205"/>
      <c r="J10" s="205"/>
      <c r="K10" s="205"/>
    </row>
    <row r="11" spans="1:68" s="142" customFormat="1">
      <c r="A11" s="207" t="s">
        <v>63</v>
      </c>
      <c r="B11" s="208" t="s">
        <v>20</v>
      </c>
      <c r="C11" s="209" t="s">
        <v>7</v>
      </c>
      <c r="D11" s="302"/>
      <c r="E11" s="210">
        <v>2</v>
      </c>
      <c r="F11" s="304"/>
      <c r="G11" s="211">
        <f>SUM(F11*E11)</f>
        <v>0</v>
      </c>
      <c r="H11" s="304"/>
      <c r="I11" s="211">
        <f>SUM(H11*E11)</f>
        <v>0</v>
      </c>
      <c r="J11" s="304"/>
      <c r="K11" s="211">
        <f>SUM(J11*E11)</f>
        <v>0</v>
      </c>
      <c r="L11" s="212"/>
      <c r="M11" s="212"/>
      <c r="N11" s="212"/>
      <c r="O11" s="212"/>
      <c r="P11" s="212"/>
      <c r="Q11" s="212"/>
      <c r="R11" s="212"/>
      <c r="S11" s="212"/>
      <c r="T11" s="212"/>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c r="AR11" s="141"/>
      <c r="AS11" s="141"/>
      <c r="AT11" s="141"/>
      <c r="AU11" s="141"/>
      <c r="AV11" s="141"/>
      <c r="AW11" s="141"/>
      <c r="AX11" s="141"/>
      <c r="AY11" s="141"/>
      <c r="AZ11" s="141"/>
      <c r="BA11" s="141"/>
      <c r="BB11" s="141"/>
      <c r="BC11" s="141"/>
      <c r="BD11" s="141"/>
      <c r="BE11" s="141"/>
      <c r="BF11" s="141"/>
      <c r="BG11" s="141"/>
      <c r="BH11" s="141"/>
      <c r="BI11" s="141"/>
      <c r="BJ11" s="141"/>
      <c r="BK11" s="141"/>
      <c r="BL11" s="141"/>
      <c r="BM11" s="141"/>
      <c r="BN11" s="141"/>
      <c r="BO11" s="141"/>
      <c r="BP11" s="141"/>
    </row>
    <row r="12" spans="1:68">
      <c r="A12" s="200"/>
      <c r="B12" s="213"/>
      <c r="C12" s="214"/>
      <c r="D12" s="203"/>
      <c r="E12" s="204"/>
      <c r="F12" s="205"/>
      <c r="G12" s="205"/>
      <c r="H12" s="206"/>
      <c r="I12" s="205"/>
      <c r="J12" s="205"/>
      <c r="K12" s="205"/>
    </row>
    <row r="13" spans="1:68">
      <c r="A13" s="215" t="s">
        <v>21</v>
      </c>
      <c r="B13" s="208" t="s">
        <v>206</v>
      </c>
      <c r="C13" s="209" t="s">
        <v>7</v>
      </c>
      <c r="D13" s="302"/>
      <c r="E13" s="216">
        <v>1</v>
      </c>
      <c r="F13" s="304"/>
      <c r="G13" s="217">
        <f>SUM(F13*E13)</f>
        <v>0</v>
      </c>
      <c r="H13" s="305"/>
      <c r="I13" s="217">
        <f>SUM(H13*E13)</f>
        <v>0</v>
      </c>
      <c r="J13" s="304"/>
      <c r="K13" s="217">
        <f>SUM(J13*E13)</f>
        <v>0</v>
      </c>
    </row>
    <row r="14" spans="1:68">
      <c r="A14" s="215"/>
      <c r="B14" s="213"/>
      <c r="C14" s="214"/>
      <c r="D14" s="203"/>
      <c r="E14" s="204"/>
      <c r="F14" s="205"/>
      <c r="G14" s="205"/>
      <c r="H14" s="206"/>
      <c r="I14" s="205"/>
      <c r="J14" s="205"/>
      <c r="K14" s="205"/>
    </row>
    <row r="15" spans="1:68">
      <c r="A15" s="215" t="s">
        <v>22</v>
      </c>
      <c r="B15" s="208" t="s">
        <v>207</v>
      </c>
      <c r="C15" s="218"/>
      <c r="D15" s="203"/>
      <c r="E15" s="216">
        <v>1</v>
      </c>
      <c r="F15" s="304"/>
      <c r="G15" s="217">
        <f>SUM(F15*E15)</f>
        <v>0</v>
      </c>
      <c r="H15" s="305"/>
      <c r="I15" s="217">
        <f>SUM(H15*E15)</f>
        <v>0</v>
      </c>
      <c r="J15" s="304"/>
      <c r="K15" s="217">
        <f>SUM(J15*E15)</f>
        <v>0</v>
      </c>
    </row>
    <row r="16" spans="1:68">
      <c r="A16" s="215"/>
      <c r="B16" s="213"/>
      <c r="C16" s="214"/>
      <c r="D16" s="203"/>
      <c r="E16" s="204"/>
      <c r="F16" s="205"/>
      <c r="G16" s="205"/>
      <c r="H16" s="206"/>
      <c r="I16" s="205"/>
      <c r="J16" s="205"/>
      <c r="K16" s="205"/>
    </row>
    <row r="17" spans="1:68">
      <c r="A17" s="215" t="s">
        <v>23</v>
      </c>
      <c r="B17" s="208" t="s">
        <v>208</v>
      </c>
      <c r="C17" s="209" t="s">
        <v>7</v>
      </c>
      <c r="D17" s="302"/>
      <c r="E17" s="216">
        <v>1</v>
      </c>
      <c r="F17" s="304"/>
      <c r="G17" s="217">
        <f>SUM(F17*E17)</f>
        <v>0</v>
      </c>
      <c r="H17" s="305"/>
      <c r="I17" s="217">
        <f>SUM(H17*E17)</f>
        <v>0</v>
      </c>
      <c r="J17" s="304"/>
      <c r="K17" s="217">
        <f>SUM(J17*E17)</f>
        <v>0</v>
      </c>
    </row>
    <row r="18" spans="1:68">
      <c r="A18" s="215"/>
      <c r="B18" s="213"/>
      <c r="C18" s="214"/>
      <c r="D18" s="203"/>
      <c r="E18" s="204"/>
      <c r="F18" s="205"/>
      <c r="G18" s="205"/>
      <c r="H18" s="206"/>
      <c r="I18" s="205"/>
      <c r="J18" s="205"/>
      <c r="K18" s="205"/>
    </row>
    <row r="19" spans="1:68">
      <c r="A19" s="219"/>
      <c r="B19" s="220"/>
      <c r="C19" s="221"/>
      <c r="D19" s="222"/>
      <c r="E19" s="216"/>
      <c r="F19" s="217"/>
      <c r="G19" s="217"/>
      <c r="H19" s="223"/>
      <c r="I19" s="217"/>
      <c r="J19" s="217"/>
      <c r="K19" s="217"/>
    </row>
    <row r="20" spans="1:68">
      <c r="A20" s="184" t="s">
        <v>111</v>
      </c>
      <c r="B20" s="185" t="s">
        <v>109</v>
      </c>
      <c r="C20" s="186"/>
      <c r="D20" s="187"/>
      <c r="E20" s="188"/>
      <c r="F20" s="189"/>
      <c r="G20" s="189"/>
      <c r="H20" s="190"/>
      <c r="I20" s="189"/>
      <c r="J20" s="189"/>
      <c r="K20" s="191"/>
    </row>
    <row r="21" spans="1:68">
      <c r="A21" s="192"/>
      <c r="B21" s="193"/>
      <c r="C21" s="194"/>
      <c r="D21" s="195"/>
      <c r="E21" s="196"/>
      <c r="F21" s="197"/>
      <c r="G21" s="197"/>
      <c r="H21" s="198"/>
      <c r="I21" s="197"/>
      <c r="J21" s="197"/>
      <c r="K21" s="199"/>
    </row>
    <row r="22" spans="1:68">
      <c r="A22" s="200"/>
      <c r="B22" s="201"/>
      <c r="C22" s="202"/>
      <c r="D22" s="203"/>
      <c r="E22" s="204"/>
      <c r="F22" s="205"/>
      <c r="G22" s="205"/>
      <c r="H22" s="206"/>
      <c r="I22" s="205"/>
      <c r="J22" s="205"/>
      <c r="K22" s="205"/>
    </row>
    <row r="23" spans="1:68" s="142" customFormat="1">
      <c r="A23" s="207" t="s">
        <v>112</v>
      </c>
      <c r="B23" s="208" t="s">
        <v>110</v>
      </c>
      <c r="C23" s="209" t="s">
        <v>7</v>
      </c>
      <c r="D23" s="302"/>
      <c r="E23" s="210">
        <v>2</v>
      </c>
      <c r="F23" s="304"/>
      <c r="G23" s="211">
        <f>SUM(F23*E23)</f>
        <v>0</v>
      </c>
      <c r="H23" s="304"/>
      <c r="I23" s="211">
        <f>SUM(H23*E23)</f>
        <v>0</v>
      </c>
      <c r="J23" s="304"/>
      <c r="K23" s="211">
        <f>SUM(J23*E23)</f>
        <v>0</v>
      </c>
      <c r="L23" s="212"/>
      <c r="M23" s="212"/>
      <c r="N23" s="212"/>
      <c r="O23" s="212"/>
      <c r="P23" s="212"/>
      <c r="Q23" s="212"/>
      <c r="R23" s="212"/>
      <c r="S23" s="212"/>
      <c r="T23" s="212"/>
      <c r="U23" s="141"/>
      <c r="V23" s="141"/>
      <c r="W23" s="141"/>
      <c r="X23" s="141"/>
      <c r="Y23" s="141"/>
      <c r="Z23" s="141"/>
      <c r="AA23" s="141"/>
      <c r="AB23" s="141"/>
      <c r="AC23" s="141"/>
      <c r="AD23" s="141"/>
      <c r="AE23" s="141"/>
      <c r="AF23" s="141"/>
      <c r="AG23" s="141"/>
      <c r="AH23" s="141"/>
      <c r="AI23" s="141"/>
      <c r="AJ23" s="141"/>
      <c r="AK23" s="141"/>
      <c r="AL23" s="141"/>
      <c r="AM23" s="141"/>
      <c r="AN23" s="141"/>
      <c r="AO23" s="141"/>
      <c r="AP23" s="141"/>
      <c r="AQ23" s="141"/>
      <c r="AR23" s="141"/>
      <c r="AS23" s="141"/>
      <c r="AT23" s="141"/>
      <c r="AU23" s="141"/>
      <c r="AV23" s="141"/>
      <c r="AW23" s="141"/>
      <c r="AX23" s="141"/>
      <c r="AY23" s="141"/>
      <c r="AZ23" s="141"/>
      <c r="BA23" s="141"/>
      <c r="BB23" s="141"/>
      <c r="BC23" s="141"/>
      <c r="BD23" s="141"/>
      <c r="BE23" s="141"/>
      <c r="BF23" s="141"/>
      <c r="BG23" s="141"/>
      <c r="BH23" s="141"/>
      <c r="BI23" s="141"/>
      <c r="BJ23" s="141"/>
      <c r="BK23" s="141"/>
      <c r="BL23" s="141"/>
      <c r="BM23" s="141"/>
      <c r="BN23" s="141"/>
      <c r="BO23" s="141"/>
      <c r="BP23" s="141"/>
    </row>
    <row r="24" spans="1:68">
      <c r="A24" s="215"/>
      <c r="B24" s="224" t="s">
        <v>144</v>
      </c>
      <c r="C24" s="214"/>
      <c r="D24" s="203"/>
      <c r="E24" s="204"/>
      <c r="F24" s="205"/>
      <c r="G24" s="205"/>
      <c r="H24" s="206"/>
      <c r="I24" s="205"/>
      <c r="J24" s="205"/>
      <c r="K24" s="205"/>
    </row>
    <row r="25" spans="1:68">
      <c r="A25" s="215"/>
      <c r="B25" s="224"/>
      <c r="C25" s="214"/>
      <c r="D25" s="203"/>
      <c r="E25" s="204"/>
      <c r="F25" s="205"/>
      <c r="G25" s="205"/>
      <c r="H25" s="206"/>
      <c r="I25" s="205"/>
      <c r="J25" s="205"/>
      <c r="K25" s="205"/>
    </row>
    <row r="26" spans="1:68" ht="14" customHeight="1">
      <c r="A26" s="215" t="s">
        <v>122</v>
      </c>
      <c r="B26" s="208" t="s">
        <v>134</v>
      </c>
      <c r="C26" s="209" t="s">
        <v>7</v>
      </c>
      <c r="D26" s="302"/>
      <c r="E26" s="216">
        <v>2</v>
      </c>
      <c r="F26" s="304"/>
      <c r="G26" s="217">
        <f>SUM(F26*E26)</f>
        <v>0</v>
      </c>
      <c r="H26" s="305"/>
      <c r="I26" s="217">
        <f>SUM(H26*E26)</f>
        <v>0</v>
      </c>
      <c r="J26" s="304"/>
      <c r="K26" s="217">
        <f>SUM(J26*E26)</f>
        <v>0</v>
      </c>
    </row>
    <row r="27" spans="1:68" ht="14" customHeight="1">
      <c r="A27" s="200"/>
      <c r="B27" s="224" t="s">
        <v>62</v>
      </c>
      <c r="C27" s="225"/>
      <c r="D27" s="203"/>
      <c r="E27" s="204"/>
      <c r="F27" s="205"/>
      <c r="G27" s="205"/>
      <c r="H27" s="206"/>
      <c r="I27" s="205"/>
      <c r="J27" s="205"/>
      <c r="K27" s="205"/>
    </row>
    <row r="28" spans="1:68">
      <c r="A28" s="215"/>
      <c r="B28" s="224"/>
      <c r="C28" s="214"/>
      <c r="D28" s="203"/>
      <c r="E28" s="204"/>
      <c r="F28" s="205"/>
      <c r="G28" s="205"/>
      <c r="H28" s="206"/>
      <c r="I28" s="205"/>
      <c r="J28" s="205"/>
      <c r="K28" s="205"/>
    </row>
    <row r="29" spans="1:68" ht="14" customHeight="1">
      <c r="A29" s="226"/>
      <c r="B29" s="227"/>
      <c r="C29" s="228"/>
      <c r="D29" s="222"/>
      <c r="E29" s="216"/>
      <c r="F29" s="217"/>
      <c r="G29" s="217"/>
      <c r="H29" s="223"/>
      <c r="I29" s="217"/>
      <c r="J29" s="217"/>
      <c r="K29" s="217"/>
    </row>
    <row r="30" spans="1:68">
      <c r="A30" s="184" t="s">
        <v>131</v>
      </c>
      <c r="B30" s="185" t="s">
        <v>161</v>
      </c>
      <c r="C30" s="186"/>
      <c r="D30" s="187"/>
      <c r="E30" s="188"/>
      <c r="F30" s="189"/>
      <c r="G30" s="189"/>
      <c r="H30" s="190"/>
      <c r="I30" s="189"/>
      <c r="J30" s="189"/>
      <c r="K30" s="191"/>
    </row>
    <row r="31" spans="1:68">
      <c r="A31" s="192"/>
      <c r="B31" s="193"/>
      <c r="C31" s="194"/>
      <c r="D31" s="195"/>
      <c r="E31" s="196"/>
      <c r="F31" s="197"/>
      <c r="G31" s="197"/>
      <c r="H31" s="198"/>
      <c r="I31" s="197"/>
      <c r="J31" s="197"/>
      <c r="K31" s="199"/>
    </row>
    <row r="32" spans="1:68">
      <c r="A32" s="200"/>
      <c r="B32" s="201"/>
      <c r="C32" s="202"/>
      <c r="D32" s="203"/>
      <c r="E32" s="204"/>
      <c r="F32" s="205"/>
      <c r="G32" s="205"/>
      <c r="H32" s="206"/>
      <c r="I32" s="205"/>
      <c r="J32" s="205"/>
      <c r="K32" s="205"/>
    </row>
    <row r="33" spans="1:68" s="142" customFormat="1">
      <c r="A33" s="207" t="s">
        <v>133</v>
      </c>
      <c r="B33" s="208" t="s">
        <v>161</v>
      </c>
      <c r="C33" s="209" t="s">
        <v>7</v>
      </c>
      <c r="D33" s="302"/>
      <c r="E33" s="210">
        <v>1</v>
      </c>
      <c r="F33" s="304"/>
      <c r="G33" s="211">
        <f>SUM(F33*E33)</f>
        <v>0</v>
      </c>
      <c r="H33" s="304"/>
      <c r="I33" s="211">
        <f>SUM(H33*E33)</f>
        <v>0</v>
      </c>
      <c r="J33" s="304"/>
      <c r="K33" s="211">
        <f>SUM(J33*E33)</f>
        <v>0</v>
      </c>
      <c r="L33" s="212"/>
      <c r="M33" s="212"/>
      <c r="N33" s="212"/>
      <c r="O33" s="212"/>
      <c r="P33" s="212"/>
      <c r="Q33" s="212"/>
      <c r="R33" s="212"/>
      <c r="S33" s="212"/>
      <c r="T33" s="212"/>
      <c r="U33" s="141"/>
      <c r="V33" s="141"/>
      <c r="W33" s="141"/>
      <c r="X33" s="141"/>
      <c r="Y33" s="141"/>
      <c r="Z33" s="141"/>
      <c r="AA33" s="141"/>
      <c r="AB33" s="141"/>
      <c r="AC33" s="141"/>
      <c r="AD33" s="141"/>
      <c r="AE33" s="141"/>
      <c r="AF33" s="141"/>
      <c r="AG33" s="141"/>
      <c r="AH33" s="141"/>
      <c r="AI33" s="141"/>
      <c r="AJ33" s="141"/>
      <c r="AK33" s="141"/>
      <c r="AL33" s="141"/>
      <c r="AM33" s="141"/>
      <c r="AN33" s="141"/>
      <c r="AO33" s="141"/>
      <c r="AP33" s="141"/>
      <c r="AQ33" s="141"/>
      <c r="AR33" s="141"/>
      <c r="AS33" s="141"/>
      <c r="AT33" s="141"/>
      <c r="AU33" s="141"/>
      <c r="AV33" s="141"/>
      <c r="AW33" s="141"/>
      <c r="AX33" s="141"/>
      <c r="AY33" s="141"/>
      <c r="AZ33" s="141"/>
      <c r="BA33" s="141"/>
      <c r="BB33" s="141"/>
      <c r="BC33" s="141"/>
      <c r="BD33" s="141"/>
      <c r="BE33" s="141"/>
      <c r="BF33" s="141"/>
      <c r="BG33" s="141"/>
      <c r="BH33" s="141"/>
      <c r="BI33" s="141"/>
      <c r="BJ33" s="141"/>
      <c r="BK33" s="141"/>
      <c r="BL33" s="141"/>
      <c r="BM33" s="141"/>
      <c r="BN33" s="141"/>
      <c r="BO33" s="141"/>
      <c r="BP33" s="141"/>
    </row>
    <row r="34" spans="1:68">
      <c r="A34" s="215"/>
      <c r="B34" s="224" t="s">
        <v>62</v>
      </c>
      <c r="C34" s="229"/>
      <c r="D34" s="230"/>
      <c r="E34" s="204"/>
      <c r="F34" s="205"/>
      <c r="G34" s="205"/>
      <c r="H34" s="206"/>
      <c r="I34" s="205"/>
      <c r="J34" s="205"/>
      <c r="K34" s="205"/>
    </row>
    <row r="35" spans="1:68" ht="14" customHeight="1">
      <c r="A35" s="200"/>
      <c r="B35" s="231"/>
      <c r="C35" s="225"/>
      <c r="D35" s="232"/>
      <c r="E35" s="204"/>
      <c r="F35" s="205"/>
      <c r="G35" s="205"/>
      <c r="H35" s="206"/>
      <c r="I35" s="205"/>
      <c r="J35" s="205"/>
      <c r="K35" s="205"/>
    </row>
    <row r="36" spans="1:68" s="142" customFormat="1">
      <c r="A36" s="207" t="s">
        <v>230</v>
      </c>
      <c r="B36" s="208" t="s">
        <v>231</v>
      </c>
      <c r="C36" s="233"/>
      <c r="D36" s="234"/>
      <c r="E36" s="210">
        <v>200</v>
      </c>
      <c r="F36" s="235" t="s">
        <v>17</v>
      </c>
      <c r="G36" s="235" t="s">
        <v>17</v>
      </c>
      <c r="H36" s="235" t="s">
        <v>17</v>
      </c>
      <c r="I36" s="235" t="s">
        <v>17</v>
      </c>
      <c r="J36" s="304"/>
      <c r="K36" s="211">
        <f>SUM(J36*E36)</f>
        <v>0</v>
      </c>
      <c r="L36" s="212"/>
      <c r="M36" s="212"/>
      <c r="N36" s="212"/>
      <c r="O36" s="212"/>
      <c r="P36" s="212"/>
      <c r="Q36" s="212"/>
      <c r="R36" s="212"/>
      <c r="S36" s="212"/>
      <c r="T36" s="212"/>
      <c r="U36" s="141"/>
      <c r="V36" s="141"/>
      <c r="W36" s="141"/>
      <c r="X36" s="141"/>
      <c r="Y36" s="141"/>
      <c r="Z36" s="141"/>
      <c r="AA36" s="141"/>
      <c r="AB36" s="141"/>
      <c r="AC36" s="141"/>
      <c r="AD36" s="141"/>
      <c r="AE36" s="141"/>
      <c r="AF36" s="141"/>
      <c r="AG36" s="141"/>
      <c r="AH36" s="141"/>
      <c r="AI36" s="141"/>
      <c r="AJ36" s="141"/>
      <c r="AK36" s="141"/>
      <c r="AL36" s="141"/>
      <c r="AM36" s="141"/>
      <c r="AN36" s="141"/>
      <c r="AO36" s="141"/>
      <c r="AP36" s="141"/>
      <c r="AQ36" s="141"/>
      <c r="AR36" s="141"/>
      <c r="AS36" s="141"/>
      <c r="AT36" s="141"/>
      <c r="AU36" s="141"/>
      <c r="AV36" s="141"/>
      <c r="AW36" s="141"/>
      <c r="AX36" s="141"/>
      <c r="AY36" s="141"/>
      <c r="AZ36" s="141"/>
      <c r="BA36" s="141"/>
      <c r="BB36" s="141"/>
      <c r="BC36" s="141"/>
      <c r="BD36" s="141"/>
      <c r="BE36" s="141"/>
      <c r="BF36" s="141"/>
      <c r="BG36" s="141"/>
      <c r="BH36" s="141"/>
      <c r="BI36" s="141"/>
      <c r="BJ36" s="141"/>
      <c r="BK36" s="141"/>
      <c r="BL36" s="141"/>
      <c r="BM36" s="141"/>
      <c r="BN36" s="141"/>
      <c r="BO36" s="141"/>
      <c r="BP36" s="141"/>
    </row>
    <row r="37" spans="1:68" ht="14" customHeight="1">
      <c r="A37" s="200"/>
      <c r="B37" s="231"/>
      <c r="C37" s="236"/>
      <c r="D37" s="230"/>
      <c r="E37" s="204"/>
      <c r="F37" s="205"/>
      <c r="G37" s="205"/>
      <c r="H37" s="206"/>
      <c r="I37" s="205"/>
      <c r="J37" s="205"/>
      <c r="K37" s="205"/>
    </row>
    <row r="38" spans="1:68" ht="14" customHeight="1">
      <c r="A38" s="226"/>
      <c r="B38" s="227"/>
      <c r="C38" s="228"/>
      <c r="D38" s="234"/>
      <c r="E38" s="216"/>
      <c r="F38" s="217"/>
      <c r="G38" s="217"/>
      <c r="H38" s="223"/>
      <c r="I38" s="217"/>
      <c r="J38" s="217"/>
      <c r="K38" s="217"/>
    </row>
    <row r="39" spans="1:68" ht="1" customHeight="1">
      <c r="B39" s="237"/>
      <c r="C39" s="238"/>
      <c r="D39" s="181"/>
      <c r="E39" s="239"/>
    </row>
    <row r="40" spans="1:68" ht="1" customHeight="1">
      <c r="B40" s="237"/>
      <c r="C40" s="238"/>
      <c r="D40" s="181"/>
      <c r="E40" s="239"/>
    </row>
    <row r="41" spans="1:68">
      <c r="B41" s="240"/>
      <c r="C41" s="241"/>
      <c r="D41" s="181"/>
      <c r="E41" s="239"/>
    </row>
    <row r="42" spans="1:68">
      <c r="B42" s="242"/>
      <c r="D42" s="162"/>
    </row>
    <row r="43" spans="1:68">
      <c r="A43" s="165" t="s">
        <v>8</v>
      </c>
      <c r="B43" s="166" t="s">
        <v>87</v>
      </c>
      <c r="C43" s="167"/>
      <c r="D43" s="168"/>
      <c r="E43" s="169"/>
      <c r="F43" s="170"/>
      <c r="G43" s="170"/>
      <c r="H43" s="170"/>
      <c r="I43" s="170"/>
      <c r="J43" s="170"/>
      <c r="K43" s="171"/>
    </row>
    <row r="44" spans="1:68">
      <c r="A44" s="172"/>
      <c r="B44" s="173"/>
      <c r="C44" s="174"/>
      <c r="D44" s="175"/>
      <c r="E44" s="176"/>
      <c r="F44" s="177"/>
      <c r="G44" s="177"/>
      <c r="H44" s="178"/>
      <c r="I44" s="177"/>
      <c r="J44" s="177"/>
      <c r="K44" s="179"/>
    </row>
    <row r="45" spans="1:68">
      <c r="B45" s="180"/>
      <c r="C45" s="180"/>
      <c r="D45" s="181"/>
      <c r="E45" s="182"/>
      <c r="H45" s="183"/>
    </row>
    <row r="46" spans="1:68">
      <c r="A46" s="184" t="s">
        <v>10</v>
      </c>
      <c r="B46" s="185" t="s">
        <v>9</v>
      </c>
      <c r="C46" s="186"/>
      <c r="D46" s="187"/>
      <c r="E46" s="188"/>
      <c r="F46" s="189"/>
      <c r="G46" s="189"/>
      <c r="H46" s="190"/>
      <c r="I46" s="189"/>
      <c r="J46" s="189"/>
      <c r="K46" s="191"/>
    </row>
    <row r="47" spans="1:68">
      <c r="A47" s="192"/>
      <c r="B47" s="193"/>
      <c r="C47" s="194"/>
      <c r="D47" s="195"/>
      <c r="E47" s="196"/>
      <c r="F47" s="197"/>
      <c r="G47" s="197"/>
      <c r="H47" s="198"/>
      <c r="I47" s="197"/>
      <c r="J47" s="197"/>
      <c r="K47" s="199"/>
    </row>
    <row r="48" spans="1:68" ht="14" customHeight="1">
      <c r="A48" s="200"/>
      <c r="B48" s="201"/>
      <c r="C48" s="202"/>
      <c r="D48" s="203"/>
      <c r="E48" s="204"/>
      <c r="F48" s="205"/>
      <c r="G48" s="205"/>
      <c r="H48" s="206"/>
      <c r="I48" s="205"/>
      <c r="J48" s="205"/>
      <c r="K48" s="205"/>
    </row>
    <row r="49" spans="1:11" ht="14" customHeight="1">
      <c r="A49" s="215" t="s">
        <v>16</v>
      </c>
      <c r="B49" s="208" t="s">
        <v>145</v>
      </c>
      <c r="C49" s="209" t="s">
        <v>7</v>
      </c>
      <c r="D49" s="302"/>
      <c r="E49" s="216">
        <v>1</v>
      </c>
      <c r="F49" s="304"/>
      <c r="G49" s="217">
        <f>SUM(F49*E49)</f>
        <v>0</v>
      </c>
      <c r="H49" s="305"/>
      <c r="I49" s="217">
        <f>SUM(H49*E49)</f>
        <v>0</v>
      </c>
      <c r="J49" s="304"/>
      <c r="K49" s="217">
        <f>SUM(J49*E49)</f>
        <v>0</v>
      </c>
    </row>
    <row r="50" spans="1:11" ht="14" customHeight="1">
      <c r="A50" s="200"/>
      <c r="B50" s="224" t="s">
        <v>62</v>
      </c>
      <c r="C50" s="225"/>
      <c r="D50" s="203"/>
      <c r="E50" s="204"/>
      <c r="F50" s="205"/>
      <c r="G50" s="205"/>
      <c r="H50" s="206"/>
      <c r="I50" s="205"/>
      <c r="J50" s="205"/>
      <c r="K50" s="205"/>
    </row>
    <row r="51" spans="1:11" ht="14" customHeight="1">
      <c r="A51" s="200"/>
      <c r="B51" s="231"/>
      <c r="C51" s="225"/>
      <c r="D51" s="203"/>
      <c r="E51" s="204"/>
      <c r="F51" s="205"/>
      <c r="G51" s="205"/>
      <c r="H51" s="206"/>
      <c r="I51" s="205"/>
      <c r="J51" s="205"/>
      <c r="K51" s="205"/>
    </row>
    <row r="52" spans="1:11" ht="14" customHeight="1">
      <c r="A52" s="215" t="s">
        <v>64</v>
      </c>
      <c r="B52" s="208" t="s">
        <v>139</v>
      </c>
      <c r="C52" s="209" t="s">
        <v>7</v>
      </c>
      <c r="D52" s="302"/>
      <c r="E52" s="216">
        <v>30</v>
      </c>
      <c r="F52" s="304"/>
      <c r="G52" s="217">
        <f>SUM(F52*E52)</f>
        <v>0</v>
      </c>
      <c r="H52" s="305"/>
      <c r="I52" s="217">
        <f>SUM(H52*E52)</f>
        <v>0</v>
      </c>
      <c r="J52" s="304"/>
      <c r="K52" s="217">
        <f>SUM(J52*E52)</f>
        <v>0</v>
      </c>
    </row>
    <row r="53" spans="1:11" ht="14" customHeight="1">
      <c r="A53" s="200"/>
      <c r="B53" s="224"/>
      <c r="C53" s="225"/>
      <c r="D53" s="203"/>
      <c r="E53" s="204"/>
      <c r="F53" s="205"/>
      <c r="G53" s="205"/>
      <c r="H53" s="206"/>
      <c r="I53" s="205"/>
      <c r="J53" s="205"/>
      <c r="K53" s="205"/>
    </row>
    <row r="54" spans="1:11" ht="14" customHeight="1">
      <c r="A54" s="200"/>
      <c r="B54" s="231"/>
      <c r="C54" s="225"/>
      <c r="D54" s="203"/>
      <c r="E54" s="204"/>
      <c r="F54" s="205"/>
      <c r="G54" s="205"/>
      <c r="H54" s="206"/>
      <c r="I54" s="205"/>
      <c r="J54" s="205"/>
      <c r="K54" s="205"/>
    </row>
    <row r="55" spans="1:11" ht="14" customHeight="1">
      <c r="A55" s="215" t="s">
        <v>65</v>
      </c>
      <c r="B55" s="208" t="s">
        <v>146</v>
      </c>
      <c r="C55" s="209" t="s">
        <v>7</v>
      </c>
      <c r="D55" s="302"/>
      <c r="E55" s="216">
        <v>1</v>
      </c>
      <c r="F55" s="304"/>
      <c r="G55" s="217">
        <f>SUM(F55*E55)</f>
        <v>0</v>
      </c>
      <c r="H55" s="305"/>
      <c r="I55" s="217">
        <f>SUM(H55*E55)</f>
        <v>0</v>
      </c>
      <c r="J55" s="304"/>
      <c r="K55" s="217">
        <f>SUM(J55*E55)</f>
        <v>0</v>
      </c>
    </row>
    <row r="56" spans="1:11" ht="14" customHeight="1">
      <c r="A56" s="200"/>
      <c r="B56" s="224" t="s">
        <v>62</v>
      </c>
      <c r="C56" s="225"/>
      <c r="D56" s="203"/>
      <c r="E56" s="204"/>
      <c r="F56" s="205"/>
      <c r="G56" s="205"/>
      <c r="H56" s="206"/>
      <c r="I56" s="205"/>
      <c r="J56" s="205"/>
      <c r="K56" s="205"/>
    </row>
    <row r="57" spans="1:11" ht="14" customHeight="1">
      <c r="A57" s="200"/>
      <c r="B57" s="224"/>
      <c r="C57" s="225"/>
      <c r="D57" s="203"/>
      <c r="E57" s="204"/>
      <c r="F57" s="205"/>
      <c r="G57" s="205"/>
      <c r="H57" s="206"/>
      <c r="I57" s="205"/>
      <c r="J57" s="205"/>
      <c r="K57" s="205"/>
    </row>
    <row r="58" spans="1:11" ht="14" customHeight="1">
      <c r="A58" s="215" t="s">
        <v>141</v>
      </c>
      <c r="B58" s="208" t="s">
        <v>140</v>
      </c>
      <c r="C58" s="209" t="s">
        <v>7</v>
      </c>
      <c r="D58" s="302"/>
      <c r="E58" s="216">
        <v>30</v>
      </c>
      <c r="F58" s="304"/>
      <c r="G58" s="217">
        <f>SUM(F58*E58)</f>
        <v>0</v>
      </c>
      <c r="H58" s="305"/>
      <c r="I58" s="217">
        <f>SUM(H58*E58)</f>
        <v>0</v>
      </c>
      <c r="J58" s="304"/>
      <c r="K58" s="217">
        <f>SUM(J58*E58)</f>
        <v>0</v>
      </c>
    </row>
    <row r="59" spans="1:11" ht="14" customHeight="1">
      <c r="A59" s="200"/>
      <c r="B59" s="224"/>
      <c r="C59" s="225"/>
      <c r="D59" s="203"/>
      <c r="E59" s="204"/>
      <c r="F59" s="205"/>
      <c r="G59" s="205"/>
      <c r="H59" s="206"/>
      <c r="I59" s="205"/>
      <c r="J59" s="205"/>
      <c r="K59" s="205"/>
    </row>
    <row r="60" spans="1:11" ht="14" customHeight="1">
      <c r="A60" s="226"/>
      <c r="B60" s="227"/>
      <c r="C60" s="228"/>
      <c r="D60" s="222"/>
      <c r="E60" s="216"/>
      <c r="F60" s="217"/>
      <c r="G60" s="217"/>
      <c r="H60" s="223"/>
      <c r="I60" s="217"/>
      <c r="J60" s="217"/>
      <c r="K60" s="217"/>
    </row>
    <row r="61" spans="1:11">
      <c r="A61" s="184" t="s">
        <v>11</v>
      </c>
      <c r="B61" s="185" t="s">
        <v>12</v>
      </c>
      <c r="C61" s="186"/>
      <c r="D61" s="187"/>
      <c r="E61" s="188"/>
      <c r="F61" s="189"/>
      <c r="G61" s="189"/>
      <c r="H61" s="190"/>
      <c r="I61" s="189"/>
      <c r="J61" s="189"/>
      <c r="K61" s="191"/>
    </row>
    <row r="62" spans="1:11">
      <c r="A62" s="192"/>
      <c r="B62" s="193"/>
      <c r="C62" s="194"/>
      <c r="D62" s="195"/>
      <c r="E62" s="196"/>
      <c r="F62" s="197"/>
      <c r="G62" s="197"/>
      <c r="H62" s="198"/>
      <c r="I62" s="197"/>
      <c r="J62" s="197"/>
      <c r="K62" s="199"/>
    </row>
    <row r="63" spans="1:11" ht="14" customHeight="1">
      <c r="A63" s="200"/>
      <c r="B63" s="231"/>
      <c r="C63" s="225"/>
      <c r="D63" s="203"/>
      <c r="E63" s="204"/>
      <c r="F63" s="205"/>
      <c r="G63" s="205"/>
      <c r="H63" s="206"/>
      <c r="I63" s="205"/>
      <c r="J63" s="205"/>
      <c r="K63" s="205"/>
    </row>
    <row r="64" spans="1:11" ht="14" customHeight="1">
      <c r="A64" s="215" t="s">
        <v>66</v>
      </c>
      <c r="B64" s="243" t="s">
        <v>88</v>
      </c>
      <c r="C64" s="209" t="s">
        <v>7</v>
      </c>
      <c r="D64" s="302"/>
      <c r="E64" s="216">
        <v>50</v>
      </c>
      <c r="F64" s="304"/>
      <c r="G64" s="217">
        <f>SUM(F64*E64)</f>
        <v>0</v>
      </c>
      <c r="H64" s="305"/>
      <c r="I64" s="217">
        <f>SUM(H64*E64)</f>
        <v>0</v>
      </c>
      <c r="J64" s="304"/>
      <c r="K64" s="217">
        <f>SUM(J64*E64)</f>
        <v>0</v>
      </c>
    </row>
    <row r="65" spans="1:11" ht="14" customHeight="1">
      <c r="A65" s="215"/>
      <c r="B65" s="224" t="s">
        <v>62</v>
      </c>
      <c r="C65" s="218"/>
      <c r="D65" s="203"/>
      <c r="E65" s="204"/>
      <c r="F65" s="205"/>
      <c r="G65" s="205"/>
      <c r="H65" s="206"/>
      <c r="I65" s="205"/>
      <c r="J65" s="205"/>
      <c r="K65" s="205"/>
    </row>
    <row r="66" spans="1:11" ht="14" customHeight="1">
      <c r="A66" s="215"/>
      <c r="B66" s="224"/>
      <c r="C66" s="218"/>
      <c r="D66" s="203"/>
      <c r="E66" s="204"/>
      <c r="F66" s="205"/>
      <c r="G66" s="205"/>
      <c r="H66" s="206"/>
      <c r="I66" s="205"/>
      <c r="J66" s="205"/>
      <c r="K66" s="205"/>
    </row>
    <row r="67" spans="1:11" ht="14" customHeight="1">
      <c r="A67" s="215" t="s">
        <v>67</v>
      </c>
      <c r="B67" s="243" t="s">
        <v>142</v>
      </c>
      <c r="C67" s="209" t="s">
        <v>7</v>
      </c>
      <c r="D67" s="302"/>
      <c r="E67" s="216">
        <v>330</v>
      </c>
      <c r="F67" s="304"/>
      <c r="G67" s="217">
        <f>SUM(F67*E67)</f>
        <v>0</v>
      </c>
      <c r="H67" s="305"/>
      <c r="I67" s="217">
        <f>SUM(H67*E67)</f>
        <v>0</v>
      </c>
      <c r="J67" s="304"/>
      <c r="K67" s="217">
        <f>SUM(J67*E67)</f>
        <v>0</v>
      </c>
    </row>
    <row r="68" spans="1:11" ht="14" customHeight="1">
      <c r="A68" s="215"/>
      <c r="B68" s="224" t="s">
        <v>62</v>
      </c>
      <c r="C68" s="218"/>
      <c r="D68" s="203"/>
      <c r="E68" s="204"/>
      <c r="F68" s="205"/>
      <c r="G68" s="205"/>
      <c r="H68" s="206"/>
      <c r="I68" s="205"/>
      <c r="J68" s="205"/>
      <c r="K68" s="205"/>
    </row>
    <row r="69" spans="1:11" ht="14" customHeight="1">
      <c r="A69" s="215"/>
      <c r="B69" s="224"/>
      <c r="C69" s="218"/>
      <c r="D69" s="203"/>
      <c r="E69" s="204"/>
      <c r="F69" s="205"/>
      <c r="G69" s="205"/>
      <c r="H69" s="206"/>
      <c r="I69" s="205"/>
      <c r="J69" s="205"/>
      <c r="K69" s="205"/>
    </row>
    <row r="70" spans="1:11" ht="14" customHeight="1">
      <c r="A70" s="226"/>
      <c r="B70" s="227"/>
      <c r="C70" s="228"/>
      <c r="D70" s="222"/>
      <c r="E70" s="216"/>
      <c r="F70" s="217"/>
      <c r="G70" s="217"/>
      <c r="H70" s="223"/>
      <c r="I70" s="217"/>
      <c r="J70" s="217"/>
      <c r="K70" s="217"/>
    </row>
    <row r="71" spans="1:11">
      <c r="A71" s="184" t="s">
        <v>102</v>
      </c>
      <c r="B71" s="185" t="s">
        <v>147</v>
      </c>
      <c r="C71" s="186"/>
      <c r="D71" s="187"/>
      <c r="E71" s="188"/>
      <c r="F71" s="189"/>
      <c r="G71" s="189"/>
      <c r="H71" s="190"/>
      <c r="I71" s="189"/>
      <c r="J71" s="189"/>
      <c r="K71" s="191"/>
    </row>
    <row r="72" spans="1:11">
      <c r="A72" s="192"/>
      <c r="B72" s="193"/>
      <c r="C72" s="194"/>
      <c r="D72" s="195"/>
      <c r="E72" s="196"/>
      <c r="F72" s="197"/>
      <c r="G72" s="197"/>
      <c r="H72" s="198"/>
      <c r="I72" s="197"/>
      <c r="J72" s="197"/>
      <c r="K72" s="199"/>
    </row>
    <row r="73" spans="1:11" ht="14" customHeight="1">
      <c r="A73" s="200"/>
      <c r="B73" s="231"/>
      <c r="C73" s="225"/>
      <c r="D73" s="203"/>
      <c r="E73" s="204"/>
      <c r="F73" s="205"/>
      <c r="G73" s="205"/>
      <c r="H73" s="206"/>
      <c r="I73" s="205"/>
      <c r="J73" s="205"/>
      <c r="K73" s="205"/>
    </row>
    <row r="74" spans="1:11" ht="14" customHeight="1">
      <c r="A74" s="215" t="s">
        <v>103</v>
      </c>
      <c r="B74" s="244" t="s">
        <v>160</v>
      </c>
      <c r="C74" s="209" t="s">
        <v>7</v>
      </c>
      <c r="D74" s="302"/>
      <c r="E74" s="216">
        <v>900</v>
      </c>
      <c r="F74" s="304"/>
      <c r="G74" s="217">
        <f>SUM(F74*E74)</f>
        <v>0</v>
      </c>
      <c r="H74" s="305"/>
      <c r="I74" s="217">
        <f>SUM(H74*E74)</f>
        <v>0</v>
      </c>
      <c r="J74" s="304"/>
      <c r="K74" s="217">
        <f>SUM(J74*E74)</f>
        <v>0</v>
      </c>
    </row>
    <row r="75" spans="1:11" ht="14" customHeight="1">
      <c r="A75" s="215"/>
      <c r="B75" s="245" t="s">
        <v>129</v>
      </c>
      <c r="C75" s="218"/>
      <c r="D75" s="203"/>
      <c r="E75" s="204"/>
      <c r="F75" s="205"/>
      <c r="G75" s="205"/>
      <c r="H75" s="206"/>
      <c r="I75" s="205"/>
      <c r="J75" s="205"/>
      <c r="K75" s="205"/>
    </row>
    <row r="76" spans="1:11" ht="14" customHeight="1">
      <c r="A76" s="215"/>
      <c r="B76" s="224"/>
      <c r="C76" s="218"/>
      <c r="D76" s="203"/>
      <c r="E76" s="204"/>
      <c r="F76" s="205"/>
      <c r="G76" s="205"/>
      <c r="H76" s="206"/>
      <c r="I76" s="205"/>
      <c r="J76" s="205"/>
      <c r="K76" s="205"/>
    </row>
    <row r="77" spans="1:11" ht="14" customHeight="1">
      <c r="A77" s="226"/>
      <c r="B77" s="227"/>
      <c r="C77" s="228"/>
      <c r="D77" s="222"/>
      <c r="E77" s="216"/>
      <c r="F77" s="217"/>
      <c r="G77" s="217"/>
      <c r="H77" s="223"/>
      <c r="I77" s="217"/>
      <c r="J77" s="217"/>
      <c r="K77" s="217"/>
    </row>
    <row r="78" spans="1:11" ht="14" customHeight="1">
      <c r="B78" s="237"/>
      <c r="C78" s="238"/>
      <c r="D78" s="181"/>
      <c r="E78" s="239"/>
    </row>
    <row r="79" spans="1:11">
      <c r="D79" s="162"/>
    </row>
    <row r="80" spans="1:11">
      <c r="A80" s="165" t="s">
        <v>13</v>
      </c>
      <c r="B80" s="246" t="s">
        <v>24</v>
      </c>
      <c r="C80" s="247"/>
      <c r="D80" s="168"/>
      <c r="E80" s="248"/>
      <c r="F80" s="170"/>
      <c r="G80" s="170"/>
      <c r="H80" s="170"/>
      <c r="I80" s="170"/>
      <c r="J80" s="170"/>
      <c r="K80" s="171"/>
    </row>
    <row r="81" spans="1:68">
      <c r="A81" s="172"/>
      <c r="B81" s="249"/>
      <c r="C81" s="250"/>
      <c r="D81" s="175"/>
      <c r="E81" s="251"/>
      <c r="F81" s="177"/>
      <c r="G81" s="177"/>
      <c r="H81" s="178"/>
      <c r="I81" s="177"/>
      <c r="J81" s="177"/>
      <c r="K81" s="179"/>
    </row>
    <row r="82" spans="1:68">
      <c r="B82" s="180"/>
      <c r="C82" s="180"/>
      <c r="D82" s="181"/>
      <c r="H82" s="183"/>
    </row>
    <row r="83" spans="1:68">
      <c r="A83" s="184" t="s">
        <v>14</v>
      </c>
      <c r="B83" s="185" t="s">
        <v>25</v>
      </c>
      <c r="C83" s="186"/>
      <c r="D83" s="187"/>
      <c r="E83" s="252"/>
      <c r="F83" s="189"/>
      <c r="G83" s="189"/>
      <c r="H83" s="190"/>
      <c r="I83" s="189"/>
      <c r="J83" s="189"/>
      <c r="K83" s="191"/>
    </row>
    <row r="84" spans="1:68">
      <c r="A84" s="192"/>
      <c r="B84" s="193"/>
      <c r="C84" s="194"/>
      <c r="D84" s="195"/>
      <c r="E84" s="253"/>
      <c r="F84" s="197"/>
      <c r="G84" s="197"/>
      <c r="H84" s="198"/>
      <c r="I84" s="197"/>
      <c r="J84" s="197"/>
      <c r="K84" s="199"/>
    </row>
    <row r="85" spans="1:68">
      <c r="A85" s="200"/>
      <c r="B85" s="201"/>
      <c r="C85" s="202"/>
      <c r="D85" s="203"/>
      <c r="E85" s="254"/>
      <c r="F85" s="205"/>
      <c r="G85" s="205"/>
      <c r="H85" s="206"/>
      <c r="I85" s="205"/>
      <c r="J85" s="205"/>
      <c r="K85" s="205"/>
    </row>
    <row r="86" spans="1:68" s="142" customFormat="1">
      <c r="A86" s="207" t="s">
        <v>26</v>
      </c>
      <c r="B86" s="208" t="s">
        <v>89</v>
      </c>
      <c r="C86" s="209" t="s">
        <v>7</v>
      </c>
      <c r="D86" s="302"/>
      <c r="E86" s="255">
        <v>2</v>
      </c>
      <c r="F86" s="304"/>
      <c r="G86" s="211">
        <f>SUM(F86*E86)</f>
        <v>0</v>
      </c>
      <c r="H86" s="304"/>
      <c r="I86" s="211">
        <f>SUM(H86*E86)</f>
        <v>0</v>
      </c>
      <c r="J86" s="304"/>
      <c r="K86" s="211">
        <f>SUM(J86*E86)</f>
        <v>0</v>
      </c>
      <c r="L86" s="212"/>
      <c r="M86" s="212"/>
      <c r="N86" s="212"/>
      <c r="O86" s="212"/>
      <c r="P86" s="212"/>
      <c r="Q86" s="212"/>
      <c r="R86" s="212"/>
      <c r="S86" s="212"/>
      <c r="T86" s="212"/>
      <c r="U86" s="141"/>
      <c r="V86" s="141"/>
      <c r="W86" s="141"/>
      <c r="X86" s="141"/>
      <c r="Y86" s="141"/>
      <c r="Z86" s="141"/>
      <c r="AA86" s="141"/>
      <c r="AB86" s="141"/>
      <c r="AC86" s="141"/>
      <c r="AD86" s="141"/>
      <c r="AE86" s="141"/>
      <c r="AF86" s="141"/>
      <c r="AG86" s="141"/>
      <c r="AH86" s="141"/>
      <c r="AI86" s="141"/>
      <c r="AJ86" s="141"/>
      <c r="AK86" s="141"/>
      <c r="AL86" s="141"/>
      <c r="AM86" s="141"/>
      <c r="AN86" s="141"/>
      <c r="AO86" s="141"/>
      <c r="AP86" s="141"/>
      <c r="AQ86" s="141"/>
      <c r="AR86" s="141"/>
      <c r="AS86" s="141"/>
      <c r="AT86" s="141"/>
      <c r="AU86" s="141"/>
      <c r="AV86" s="141"/>
      <c r="AW86" s="141"/>
      <c r="AX86" s="141"/>
      <c r="AY86" s="141"/>
      <c r="AZ86" s="141"/>
      <c r="BA86" s="141"/>
      <c r="BB86" s="141"/>
      <c r="BC86" s="141"/>
      <c r="BD86" s="141"/>
      <c r="BE86" s="141"/>
      <c r="BF86" s="141"/>
      <c r="BG86" s="141"/>
      <c r="BH86" s="141"/>
      <c r="BI86" s="141"/>
      <c r="BJ86" s="141"/>
      <c r="BK86" s="141"/>
      <c r="BL86" s="141"/>
      <c r="BM86" s="141"/>
      <c r="BN86" s="141"/>
      <c r="BO86" s="141"/>
      <c r="BP86" s="141"/>
    </row>
    <row r="87" spans="1:68">
      <c r="A87" s="200"/>
      <c r="B87" s="213"/>
      <c r="C87" s="214"/>
      <c r="D87" s="203"/>
      <c r="E87" s="254"/>
      <c r="F87" s="205"/>
      <c r="G87" s="205"/>
      <c r="H87" s="206"/>
      <c r="I87" s="205"/>
      <c r="J87" s="205"/>
      <c r="K87" s="205"/>
    </row>
    <row r="88" spans="1:68">
      <c r="A88" s="200"/>
      <c r="B88" s="213"/>
      <c r="C88" s="214"/>
      <c r="D88" s="203"/>
      <c r="E88" s="254"/>
      <c r="F88" s="205"/>
      <c r="G88" s="205"/>
      <c r="H88" s="206"/>
      <c r="I88" s="205"/>
      <c r="J88" s="205"/>
      <c r="K88" s="205"/>
    </row>
    <row r="89" spans="1:68">
      <c r="A89" s="184" t="s">
        <v>15</v>
      </c>
      <c r="B89" s="185" t="s">
        <v>148</v>
      </c>
      <c r="C89" s="186"/>
      <c r="D89" s="187"/>
      <c r="E89" s="252"/>
      <c r="F89" s="189"/>
      <c r="G89" s="189"/>
      <c r="H89" s="190"/>
      <c r="I89" s="189"/>
      <c r="J89" s="189"/>
      <c r="K89" s="191"/>
    </row>
    <row r="90" spans="1:68">
      <c r="A90" s="192"/>
      <c r="B90" s="193"/>
      <c r="C90" s="194"/>
      <c r="D90" s="195"/>
      <c r="E90" s="253"/>
      <c r="F90" s="197"/>
      <c r="G90" s="197"/>
      <c r="H90" s="198"/>
      <c r="I90" s="197"/>
      <c r="J90" s="197"/>
      <c r="K90" s="199"/>
    </row>
    <row r="91" spans="1:68">
      <c r="A91" s="200"/>
      <c r="B91" s="231"/>
      <c r="C91" s="225"/>
      <c r="D91" s="203"/>
      <c r="E91" s="254"/>
      <c r="F91" s="205"/>
      <c r="G91" s="205"/>
      <c r="H91" s="206"/>
      <c r="I91" s="205"/>
      <c r="J91" s="205"/>
      <c r="K91" s="205"/>
    </row>
    <row r="92" spans="1:68">
      <c r="A92" s="215" t="s">
        <v>28</v>
      </c>
      <c r="B92" s="208" t="s">
        <v>149</v>
      </c>
      <c r="C92" s="209" t="s">
        <v>7</v>
      </c>
      <c r="D92" s="302"/>
      <c r="E92" s="256">
        <v>5</v>
      </c>
      <c r="F92" s="304"/>
      <c r="G92" s="217">
        <f>SUM(F92*E92)</f>
        <v>0</v>
      </c>
      <c r="H92" s="235" t="s">
        <v>40</v>
      </c>
      <c r="I92" s="257" t="s">
        <v>40</v>
      </c>
      <c r="J92" s="304"/>
      <c r="K92" s="217">
        <f>SUM(J92*E92)</f>
        <v>0</v>
      </c>
    </row>
    <row r="93" spans="1:68">
      <c r="A93" s="200"/>
      <c r="B93" s="213"/>
      <c r="C93" s="214"/>
      <c r="D93" s="203"/>
      <c r="E93" s="254"/>
      <c r="F93" s="205"/>
      <c r="G93" s="205"/>
      <c r="H93" s="206"/>
      <c r="I93" s="205"/>
      <c r="J93" s="205"/>
      <c r="K93" s="205"/>
    </row>
    <row r="94" spans="1:68">
      <c r="A94" s="215" t="s">
        <v>90</v>
      </c>
      <c r="B94" s="208" t="s">
        <v>150</v>
      </c>
      <c r="C94" s="209" t="s">
        <v>7</v>
      </c>
      <c r="D94" s="302"/>
      <c r="E94" s="256">
        <v>5</v>
      </c>
      <c r="F94" s="304"/>
      <c r="G94" s="217">
        <f>SUM(F94*E94)</f>
        <v>0</v>
      </c>
      <c r="H94" s="235" t="s">
        <v>40</v>
      </c>
      <c r="I94" s="257" t="s">
        <v>40</v>
      </c>
      <c r="J94" s="304"/>
      <c r="K94" s="217">
        <f>SUM(J94*E94)</f>
        <v>0</v>
      </c>
    </row>
    <row r="95" spans="1:68">
      <c r="A95" s="200"/>
      <c r="B95" s="213"/>
      <c r="C95" s="214"/>
      <c r="D95" s="203"/>
      <c r="E95" s="254"/>
      <c r="F95" s="205"/>
      <c r="G95" s="205"/>
      <c r="H95" s="206"/>
      <c r="I95" s="205"/>
      <c r="J95" s="205"/>
      <c r="K95" s="205"/>
    </row>
    <row r="96" spans="1:68">
      <c r="A96" s="215" t="s">
        <v>29</v>
      </c>
      <c r="B96" s="208" t="s">
        <v>151</v>
      </c>
      <c r="C96" s="209" t="s">
        <v>7</v>
      </c>
      <c r="D96" s="302"/>
      <c r="E96" s="256">
        <v>300</v>
      </c>
      <c r="F96" s="304"/>
      <c r="G96" s="217">
        <f>SUM(F96*E96)</f>
        <v>0</v>
      </c>
      <c r="H96" s="235" t="s">
        <v>40</v>
      </c>
      <c r="I96" s="257" t="s">
        <v>40</v>
      </c>
      <c r="J96" s="304"/>
      <c r="K96" s="217">
        <f>SUM(J96*E96)</f>
        <v>0</v>
      </c>
    </row>
    <row r="97" spans="1:11">
      <c r="A97" s="200"/>
      <c r="B97" s="213"/>
      <c r="C97" s="214"/>
      <c r="D97" s="203"/>
      <c r="E97" s="254"/>
      <c r="F97" s="205"/>
      <c r="G97" s="205"/>
      <c r="H97" s="206"/>
      <c r="I97" s="205"/>
      <c r="J97" s="205"/>
      <c r="K97" s="205"/>
    </row>
    <row r="98" spans="1:11">
      <c r="A98" s="215" t="s">
        <v>30</v>
      </c>
      <c r="B98" s="208" t="s">
        <v>152</v>
      </c>
      <c r="C98" s="209" t="s">
        <v>7</v>
      </c>
      <c r="D98" s="302"/>
      <c r="E98" s="256">
        <v>30</v>
      </c>
      <c r="F98" s="304"/>
      <c r="G98" s="217">
        <f>SUM(F98*E98)</f>
        <v>0</v>
      </c>
      <c r="H98" s="235" t="s">
        <v>40</v>
      </c>
      <c r="I98" s="257" t="s">
        <v>40</v>
      </c>
      <c r="J98" s="304"/>
      <c r="K98" s="217">
        <f>SUM(J98*E98)</f>
        <v>0</v>
      </c>
    </row>
    <row r="99" spans="1:11">
      <c r="A99" s="215"/>
      <c r="B99" s="208"/>
      <c r="C99" s="218"/>
      <c r="D99" s="203"/>
      <c r="E99" s="254"/>
      <c r="F99" s="205"/>
      <c r="G99" s="205"/>
      <c r="H99" s="258"/>
      <c r="I99" s="258"/>
      <c r="J99" s="205"/>
      <c r="K99" s="205"/>
    </row>
    <row r="100" spans="1:11">
      <c r="A100" s="259" t="s">
        <v>202</v>
      </c>
      <c r="B100" s="208" t="s">
        <v>201</v>
      </c>
      <c r="C100" s="209" t="s">
        <v>7</v>
      </c>
      <c r="D100" s="302"/>
      <c r="E100" s="256">
        <v>0</v>
      </c>
      <c r="F100" s="304"/>
      <c r="G100" s="217">
        <f>SUM(F100*E100)</f>
        <v>0</v>
      </c>
      <c r="H100" s="235" t="s">
        <v>40</v>
      </c>
      <c r="I100" s="257" t="s">
        <v>40</v>
      </c>
      <c r="J100" s="304"/>
      <c r="K100" s="217">
        <f>SUM(J100*E100)</f>
        <v>0</v>
      </c>
    </row>
    <row r="101" spans="1:11">
      <c r="A101" s="260"/>
      <c r="B101" s="213"/>
      <c r="C101" s="214"/>
      <c r="D101" s="203"/>
      <c r="E101" s="254"/>
      <c r="F101" s="205"/>
      <c r="G101" s="205"/>
      <c r="H101" s="206"/>
      <c r="I101" s="205"/>
      <c r="J101" s="205"/>
      <c r="K101" s="205"/>
    </row>
    <row r="102" spans="1:11">
      <c r="A102" s="259" t="s">
        <v>203</v>
      </c>
      <c r="B102" s="208" t="s">
        <v>200</v>
      </c>
      <c r="C102" s="209" t="s">
        <v>7</v>
      </c>
      <c r="D102" s="302"/>
      <c r="E102" s="256">
        <v>0</v>
      </c>
      <c r="F102" s="304"/>
      <c r="G102" s="217">
        <f>SUM(F102*E102)</f>
        <v>0</v>
      </c>
      <c r="H102" s="235" t="s">
        <v>40</v>
      </c>
      <c r="I102" s="257" t="s">
        <v>40</v>
      </c>
      <c r="J102" s="304"/>
      <c r="K102" s="217">
        <f>SUM(J102*E102)</f>
        <v>0</v>
      </c>
    </row>
    <row r="103" spans="1:11">
      <c r="A103" s="215"/>
      <c r="B103" s="208"/>
      <c r="C103" s="218"/>
      <c r="D103" s="203"/>
      <c r="E103" s="254"/>
      <c r="F103" s="205"/>
      <c r="G103" s="205"/>
      <c r="H103" s="261"/>
      <c r="I103" s="258"/>
      <c r="J103" s="205"/>
      <c r="K103" s="205"/>
    </row>
    <row r="104" spans="1:11">
      <c r="A104" s="200"/>
      <c r="B104" s="262"/>
      <c r="C104" s="214"/>
      <c r="D104" s="203"/>
      <c r="E104" s="254"/>
      <c r="F104" s="205"/>
      <c r="G104" s="205"/>
      <c r="H104" s="206"/>
      <c r="I104" s="205"/>
      <c r="J104" s="205"/>
      <c r="K104" s="205"/>
    </row>
    <row r="105" spans="1:11">
      <c r="A105" s="184" t="s">
        <v>91</v>
      </c>
      <c r="B105" s="185" t="s">
        <v>27</v>
      </c>
      <c r="C105" s="186"/>
      <c r="D105" s="187"/>
      <c r="E105" s="252"/>
      <c r="F105" s="189"/>
      <c r="G105" s="189"/>
      <c r="H105" s="190"/>
      <c r="I105" s="189"/>
      <c r="J105" s="189"/>
      <c r="K105" s="191"/>
    </row>
    <row r="106" spans="1:11">
      <c r="A106" s="192"/>
      <c r="B106" s="193"/>
      <c r="C106" s="194"/>
      <c r="D106" s="195"/>
      <c r="E106" s="253"/>
      <c r="F106" s="197"/>
      <c r="G106" s="197"/>
      <c r="H106" s="198"/>
      <c r="I106" s="197"/>
      <c r="J106" s="197"/>
      <c r="K106" s="199"/>
    </row>
    <row r="107" spans="1:11">
      <c r="A107" s="200"/>
      <c r="B107" s="201"/>
      <c r="C107" s="201"/>
      <c r="D107" s="203"/>
      <c r="E107" s="263"/>
      <c r="F107" s="205"/>
      <c r="G107" s="205"/>
      <c r="H107" s="206"/>
      <c r="I107" s="205"/>
      <c r="J107" s="205"/>
      <c r="K107" s="205"/>
    </row>
    <row r="108" spans="1:11">
      <c r="A108" s="215" t="s">
        <v>196</v>
      </c>
      <c r="B108" s="208" t="s">
        <v>199</v>
      </c>
      <c r="C108" s="209" t="s">
        <v>7</v>
      </c>
      <c r="D108" s="302"/>
      <c r="E108" s="256">
        <v>0</v>
      </c>
      <c r="F108" s="304"/>
      <c r="G108" s="217">
        <f>SUM(F108*E108)</f>
        <v>0</v>
      </c>
      <c r="H108" s="235" t="s">
        <v>40</v>
      </c>
      <c r="I108" s="257" t="s">
        <v>40</v>
      </c>
      <c r="J108" s="304"/>
      <c r="K108" s="217">
        <f>SUM(J108*E108)</f>
        <v>0</v>
      </c>
    </row>
    <row r="109" spans="1:11">
      <c r="A109" s="200"/>
      <c r="B109" s="201"/>
      <c r="C109" s="201"/>
      <c r="D109" s="203"/>
      <c r="E109" s="263"/>
      <c r="F109" s="205"/>
      <c r="G109" s="205"/>
      <c r="H109" s="206"/>
      <c r="I109" s="205"/>
      <c r="J109" s="205"/>
      <c r="K109" s="205"/>
    </row>
    <row r="110" spans="1:11">
      <c r="A110" s="215" t="s">
        <v>197</v>
      </c>
      <c r="B110" s="208" t="s">
        <v>195</v>
      </c>
      <c r="C110" s="209" t="s">
        <v>7</v>
      </c>
      <c r="D110" s="303"/>
      <c r="E110" s="256">
        <v>60</v>
      </c>
      <c r="F110" s="304"/>
      <c r="G110" s="217">
        <f>SUM(F110*E110)</f>
        <v>0</v>
      </c>
      <c r="H110" s="235" t="s">
        <v>40</v>
      </c>
      <c r="I110" s="257" t="s">
        <v>40</v>
      </c>
      <c r="J110" s="304"/>
      <c r="K110" s="217">
        <f>SUM(J110*E110)</f>
        <v>0</v>
      </c>
    </row>
    <row r="111" spans="1:11">
      <c r="A111" s="200"/>
      <c r="B111" s="213"/>
      <c r="C111" s="213"/>
      <c r="D111" s="203"/>
      <c r="E111" s="254"/>
      <c r="F111" s="205"/>
      <c r="G111" s="205"/>
      <c r="H111" s="206"/>
      <c r="I111" s="205"/>
      <c r="J111" s="205"/>
      <c r="K111" s="205"/>
    </row>
    <row r="112" spans="1:11">
      <c r="A112" s="226"/>
      <c r="B112" s="264"/>
      <c r="C112" s="264"/>
      <c r="D112" s="265"/>
      <c r="E112" s="266"/>
      <c r="F112" s="217"/>
      <c r="G112" s="217"/>
      <c r="H112" s="217"/>
      <c r="I112" s="217"/>
      <c r="J112" s="217"/>
      <c r="K112" s="217"/>
    </row>
    <row r="113" spans="1:11" ht="14" customHeight="1">
      <c r="B113" s="237"/>
      <c r="C113" s="238"/>
      <c r="D113" s="181"/>
      <c r="E113" s="239"/>
    </row>
    <row r="114" spans="1:11">
      <c r="D114" s="162"/>
    </row>
    <row r="115" spans="1:11" ht="16">
      <c r="A115" s="267" t="s">
        <v>32</v>
      </c>
      <c r="B115" s="268" t="s">
        <v>104</v>
      </c>
      <c r="C115" s="269"/>
      <c r="D115" s="270"/>
      <c r="E115" s="271"/>
      <c r="F115" s="272"/>
      <c r="G115" s="272"/>
      <c r="H115" s="272"/>
      <c r="I115" s="272"/>
      <c r="J115" s="272"/>
      <c r="K115" s="273"/>
    </row>
    <row r="116" spans="1:11" ht="16">
      <c r="A116" s="274"/>
      <c r="B116" s="275"/>
      <c r="C116" s="276"/>
      <c r="D116" s="277"/>
      <c r="E116" s="278"/>
      <c r="F116" s="279"/>
      <c r="G116" s="279"/>
      <c r="H116" s="280"/>
      <c r="I116" s="279"/>
      <c r="J116" s="279"/>
      <c r="K116" s="281"/>
    </row>
    <row r="117" spans="1:11">
      <c r="B117" s="180"/>
      <c r="C117" s="180"/>
      <c r="D117" s="181"/>
      <c r="H117" s="183"/>
    </row>
    <row r="118" spans="1:11">
      <c r="A118" s="184" t="s">
        <v>33</v>
      </c>
      <c r="B118" s="185" t="s">
        <v>100</v>
      </c>
      <c r="C118" s="186"/>
      <c r="D118" s="187"/>
      <c r="E118" s="252"/>
      <c r="F118" s="189"/>
      <c r="G118" s="189"/>
      <c r="H118" s="190"/>
      <c r="I118" s="189"/>
      <c r="J118" s="189"/>
      <c r="K118" s="191"/>
    </row>
    <row r="119" spans="1:11" ht="16">
      <c r="A119" s="192"/>
      <c r="B119" s="193"/>
      <c r="C119" s="194"/>
      <c r="D119" s="282"/>
      <c r="E119" s="253"/>
      <c r="F119" s="197"/>
      <c r="G119" s="197"/>
      <c r="H119" s="198"/>
      <c r="I119" s="197"/>
      <c r="J119" s="197"/>
      <c r="K119" s="199"/>
    </row>
    <row r="120" spans="1:11">
      <c r="A120" s="200"/>
      <c r="B120" s="201"/>
      <c r="C120" s="202"/>
      <c r="D120" s="203"/>
      <c r="E120" s="254"/>
      <c r="F120" s="205"/>
      <c r="G120" s="205"/>
      <c r="H120" s="206"/>
      <c r="I120" s="205"/>
      <c r="J120" s="205"/>
      <c r="K120" s="205"/>
    </row>
    <row r="121" spans="1:11">
      <c r="A121" s="215" t="s">
        <v>34</v>
      </c>
      <c r="B121" s="208" t="s">
        <v>101</v>
      </c>
      <c r="C121" s="209" t="s">
        <v>7</v>
      </c>
      <c r="D121" s="302"/>
      <c r="E121" s="256">
        <v>2</v>
      </c>
      <c r="F121" s="304"/>
      <c r="G121" s="217">
        <f>SUM(F121*E121)</f>
        <v>0</v>
      </c>
      <c r="H121" s="305"/>
      <c r="I121" s="211">
        <f>SUM(H121*E121)</f>
        <v>0</v>
      </c>
      <c r="J121" s="304"/>
      <c r="K121" s="217">
        <f>SUM(J121*E121)</f>
        <v>0</v>
      </c>
    </row>
    <row r="122" spans="1:11">
      <c r="A122" s="200"/>
      <c r="B122" s="213" t="s">
        <v>218</v>
      </c>
      <c r="C122" s="214"/>
      <c r="D122" s="203"/>
      <c r="E122" s="254"/>
      <c r="F122" s="205"/>
      <c r="G122" s="205"/>
      <c r="H122" s="206"/>
      <c r="I122" s="205"/>
      <c r="J122" s="205"/>
      <c r="K122" s="205"/>
    </row>
    <row r="123" spans="1:11">
      <c r="A123" s="226"/>
      <c r="B123" s="220"/>
      <c r="C123" s="221"/>
      <c r="D123" s="222"/>
      <c r="E123" s="256"/>
      <c r="F123" s="217"/>
      <c r="G123" s="217"/>
      <c r="H123" s="223"/>
      <c r="I123" s="217"/>
      <c r="J123" s="217"/>
      <c r="K123" s="217"/>
    </row>
    <row r="124" spans="1:11">
      <c r="A124" s="184" t="s">
        <v>85</v>
      </c>
      <c r="B124" s="185" t="s">
        <v>214</v>
      </c>
      <c r="C124" s="186"/>
      <c r="D124" s="187"/>
      <c r="E124" s="252"/>
      <c r="F124" s="189"/>
      <c r="G124" s="189"/>
      <c r="H124" s="190"/>
      <c r="I124" s="189"/>
      <c r="J124" s="189"/>
      <c r="K124" s="191"/>
    </row>
    <row r="125" spans="1:11" ht="16">
      <c r="A125" s="192"/>
      <c r="B125" s="193"/>
      <c r="C125" s="194"/>
      <c r="D125" s="282"/>
      <c r="E125" s="253"/>
      <c r="F125" s="197"/>
      <c r="G125" s="197"/>
      <c r="H125" s="198"/>
      <c r="I125" s="197"/>
      <c r="J125" s="197"/>
      <c r="K125" s="199"/>
    </row>
    <row r="126" spans="1:11">
      <c r="A126" s="200"/>
      <c r="B126" s="201"/>
      <c r="C126" s="202"/>
      <c r="D126" s="203"/>
      <c r="E126" s="254"/>
      <c r="F126" s="205"/>
      <c r="G126" s="205"/>
      <c r="H126" s="206"/>
      <c r="I126" s="205"/>
      <c r="J126" s="205"/>
      <c r="K126" s="205"/>
    </row>
    <row r="127" spans="1:11">
      <c r="A127" s="215" t="s">
        <v>84</v>
      </c>
      <c r="B127" s="208" t="s">
        <v>215</v>
      </c>
      <c r="C127" s="209" t="s">
        <v>7</v>
      </c>
      <c r="D127" s="302"/>
      <c r="E127" s="256">
        <v>100</v>
      </c>
      <c r="F127" s="304"/>
      <c r="G127" s="217">
        <f>SUM(F127*E127)</f>
        <v>0</v>
      </c>
      <c r="H127" s="305"/>
      <c r="I127" s="211">
        <f>SUM(H127*E127)</f>
        <v>0</v>
      </c>
      <c r="J127" s="304"/>
      <c r="K127" s="217">
        <f>SUM(J127*E127)</f>
        <v>0</v>
      </c>
    </row>
    <row r="128" spans="1:11">
      <c r="A128" s="200"/>
      <c r="B128" s="213"/>
      <c r="C128" s="214"/>
      <c r="D128" s="203"/>
      <c r="E128" s="254"/>
      <c r="F128" s="205"/>
      <c r="G128" s="205"/>
      <c r="H128" s="206"/>
      <c r="I128" s="205"/>
      <c r="J128" s="205"/>
      <c r="K128" s="205"/>
    </row>
    <row r="129" spans="1:11">
      <c r="A129" s="215" t="s">
        <v>83</v>
      </c>
      <c r="B129" s="208" t="s">
        <v>216</v>
      </c>
      <c r="C129" s="209" t="s">
        <v>7</v>
      </c>
      <c r="D129" s="302"/>
      <c r="E129" s="256">
        <v>100</v>
      </c>
      <c r="F129" s="304"/>
      <c r="G129" s="217">
        <f>SUM(F129*E129)</f>
        <v>0</v>
      </c>
      <c r="H129" s="305"/>
      <c r="I129" s="211">
        <f>SUM(H129*E129)</f>
        <v>0</v>
      </c>
      <c r="J129" s="304"/>
      <c r="K129" s="217">
        <f>SUM(J129*E129)</f>
        <v>0</v>
      </c>
    </row>
    <row r="130" spans="1:11">
      <c r="A130" s="200"/>
      <c r="B130" s="213"/>
      <c r="C130" s="214"/>
      <c r="D130" s="203"/>
      <c r="E130" s="254"/>
      <c r="F130" s="205"/>
      <c r="G130" s="205"/>
      <c r="H130" s="206"/>
      <c r="I130" s="205"/>
      <c r="J130" s="205"/>
      <c r="K130" s="205"/>
    </row>
    <row r="131" spans="1:11">
      <c r="A131" s="215" t="s">
        <v>82</v>
      </c>
      <c r="B131" s="208" t="s">
        <v>217</v>
      </c>
      <c r="C131" s="209" t="s">
        <v>7</v>
      </c>
      <c r="D131" s="302"/>
      <c r="E131" s="256">
        <v>25</v>
      </c>
      <c r="F131" s="304"/>
      <c r="G131" s="217">
        <f>SUM(F131*E131)</f>
        <v>0</v>
      </c>
      <c r="H131" s="305"/>
      <c r="I131" s="211">
        <f>SUM(H131*E131)</f>
        <v>0</v>
      </c>
      <c r="J131" s="304"/>
      <c r="K131" s="217">
        <f>SUM(J131*E131)</f>
        <v>0</v>
      </c>
    </row>
    <row r="132" spans="1:11">
      <c r="A132" s="200"/>
      <c r="B132" s="213"/>
      <c r="C132" s="214"/>
      <c r="D132" s="203"/>
      <c r="E132" s="254"/>
      <c r="F132" s="205"/>
      <c r="G132" s="205"/>
      <c r="H132" s="206"/>
      <c r="I132" s="205"/>
      <c r="J132" s="205"/>
      <c r="K132" s="205"/>
    </row>
    <row r="133" spans="1:11">
      <c r="A133" s="226"/>
      <c r="B133" s="220"/>
      <c r="C133" s="221"/>
      <c r="D133" s="222"/>
      <c r="E133" s="256"/>
      <c r="F133" s="217"/>
      <c r="G133" s="217"/>
      <c r="H133" s="223"/>
      <c r="I133" s="217"/>
      <c r="J133" s="217"/>
      <c r="K133" s="217"/>
    </row>
    <row r="134" spans="1:11">
      <c r="A134" s="184" t="s">
        <v>81</v>
      </c>
      <c r="B134" s="185" t="s">
        <v>68</v>
      </c>
      <c r="C134" s="186"/>
      <c r="D134" s="187"/>
      <c r="E134" s="252"/>
      <c r="F134" s="189"/>
      <c r="G134" s="189"/>
      <c r="H134" s="190"/>
      <c r="I134" s="189"/>
      <c r="J134" s="189"/>
      <c r="K134" s="191"/>
    </row>
    <row r="135" spans="1:11" ht="16">
      <c r="A135" s="192"/>
      <c r="B135" s="193"/>
      <c r="C135" s="194"/>
      <c r="D135" s="282"/>
      <c r="E135" s="253"/>
      <c r="F135" s="197"/>
      <c r="G135" s="197"/>
      <c r="H135" s="198"/>
      <c r="I135" s="197"/>
      <c r="J135" s="197"/>
      <c r="K135" s="199"/>
    </row>
    <row r="136" spans="1:11">
      <c r="A136" s="200"/>
      <c r="B136" s="201"/>
      <c r="C136" s="202"/>
      <c r="D136" s="203"/>
      <c r="E136" s="254"/>
      <c r="F136" s="205"/>
      <c r="G136" s="205"/>
      <c r="H136" s="206"/>
      <c r="I136" s="205"/>
      <c r="J136" s="205"/>
      <c r="K136" s="205"/>
    </row>
    <row r="137" spans="1:11">
      <c r="A137" s="215" t="s">
        <v>80</v>
      </c>
      <c r="B137" s="208" t="s">
        <v>97</v>
      </c>
      <c r="C137" s="209" t="s">
        <v>7</v>
      </c>
      <c r="D137" s="302"/>
      <c r="E137" s="256">
        <v>50</v>
      </c>
      <c r="F137" s="304"/>
      <c r="G137" s="217">
        <f>SUM(F137*E137)</f>
        <v>0</v>
      </c>
      <c r="H137" s="305"/>
      <c r="I137" s="211">
        <f>SUM(H137*E137)</f>
        <v>0</v>
      </c>
      <c r="J137" s="304"/>
      <c r="K137" s="217">
        <f>SUM(J137*E137)</f>
        <v>0</v>
      </c>
    </row>
    <row r="138" spans="1:11">
      <c r="A138" s="200"/>
      <c r="B138" s="213"/>
      <c r="C138" s="214"/>
      <c r="D138" s="203"/>
      <c r="E138" s="254"/>
      <c r="F138" s="205"/>
      <c r="G138" s="205"/>
      <c r="H138" s="206"/>
      <c r="I138" s="205"/>
      <c r="J138" s="205"/>
      <c r="K138" s="205"/>
    </row>
    <row r="139" spans="1:11">
      <c r="A139" s="215" t="s">
        <v>219</v>
      </c>
      <c r="B139" s="208" t="s">
        <v>204</v>
      </c>
      <c r="C139" s="209" t="s">
        <v>7</v>
      </c>
      <c r="D139" s="302"/>
      <c r="E139" s="256">
        <v>0</v>
      </c>
      <c r="F139" s="304"/>
      <c r="G139" s="217">
        <f>SUM(F139*E139)</f>
        <v>0</v>
      </c>
      <c r="H139" s="305"/>
      <c r="I139" s="211">
        <f>SUM(H139*E139)</f>
        <v>0</v>
      </c>
      <c r="J139" s="304"/>
      <c r="K139" s="217">
        <f>SUM(J139*E139)</f>
        <v>0</v>
      </c>
    </row>
    <row r="140" spans="1:11">
      <c r="A140" s="200"/>
      <c r="B140" s="283" t="s">
        <v>205</v>
      </c>
      <c r="C140" s="214"/>
      <c r="D140" s="203"/>
      <c r="E140" s="254"/>
      <c r="F140" s="205"/>
      <c r="G140" s="205"/>
      <c r="H140" s="206"/>
      <c r="I140" s="205"/>
      <c r="J140" s="205"/>
      <c r="K140" s="205"/>
    </row>
    <row r="141" spans="1:11">
      <c r="A141" s="200"/>
      <c r="B141" s="213"/>
      <c r="C141" s="214"/>
      <c r="D141" s="203"/>
      <c r="E141" s="254"/>
      <c r="F141" s="205"/>
      <c r="G141" s="205"/>
      <c r="H141" s="206"/>
      <c r="I141" s="205"/>
      <c r="J141" s="205"/>
      <c r="K141" s="205"/>
    </row>
    <row r="142" spans="1:11">
      <c r="A142" s="215" t="s">
        <v>79</v>
      </c>
      <c r="B142" s="284" t="s">
        <v>209</v>
      </c>
      <c r="C142" s="209" t="s">
        <v>7</v>
      </c>
      <c r="D142" s="302"/>
      <c r="E142" s="256">
        <v>1</v>
      </c>
      <c r="F142" s="304"/>
      <c r="G142" s="217">
        <f>SUM(F142*E142)</f>
        <v>0</v>
      </c>
      <c r="H142" s="305"/>
      <c r="I142" s="211">
        <f>SUM(H142*E142)</f>
        <v>0</v>
      </c>
      <c r="J142" s="304"/>
      <c r="K142" s="217">
        <f>SUM(J142*E142)</f>
        <v>0</v>
      </c>
    </row>
    <row r="143" spans="1:11">
      <c r="A143" s="200"/>
      <c r="B143" s="213"/>
      <c r="C143" s="214"/>
      <c r="D143" s="203"/>
      <c r="E143" s="254"/>
      <c r="F143" s="205"/>
      <c r="G143" s="205"/>
      <c r="H143" s="206"/>
      <c r="I143" s="205"/>
      <c r="J143" s="205"/>
      <c r="K143" s="205"/>
    </row>
    <row r="144" spans="1:11">
      <c r="A144" s="215" t="s">
        <v>99</v>
      </c>
      <c r="B144" s="208" t="s">
        <v>105</v>
      </c>
      <c r="C144" s="209" t="s">
        <v>7</v>
      </c>
      <c r="D144" s="302"/>
      <c r="E144" s="256">
        <v>50</v>
      </c>
      <c r="F144" s="304"/>
      <c r="G144" s="217">
        <f>SUM(F144*E144)</f>
        <v>0</v>
      </c>
      <c r="H144" s="305"/>
      <c r="I144" s="211">
        <f>SUM(H144*E144)</f>
        <v>0</v>
      </c>
      <c r="J144" s="304"/>
      <c r="K144" s="217">
        <f>SUM(J144*E144)</f>
        <v>0</v>
      </c>
    </row>
    <row r="145" spans="1:11">
      <c r="A145" s="200"/>
      <c r="B145" s="213"/>
      <c r="C145" s="214"/>
      <c r="D145" s="203"/>
      <c r="E145" s="254"/>
      <c r="F145" s="205"/>
      <c r="G145" s="205"/>
      <c r="H145" s="206"/>
      <c r="I145" s="205"/>
      <c r="J145" s="205"/>
      <c r="K145" s="205"/>
    </row>
    <row r="146" spans="1:11">
      <c r="A146" s="215" t="s">
        <v>220</v>
      </c>
      <c r="B146" s="208" t="s">
        <v>106</v>
      </c>
      <c r="C146" s="209" t="s">
        <v>7</v>
      </c>
      <c r="D146" s="302"/>
      <c r="E146" s="256">
        <v>50</v>
      </c>
      <c r="F146" s="304"/>
      <c r="G146" s="217">
        <f>SUM(F146*E146)</f>
        <v>0</v>
      </c>
      <c r="H146" s="305"/>
      <c r="I146" s="211">
        <f>SUM(H146*E146)</f>
        <v>0</v>
      </c>
      <c r="J146" s="304"/>
      <c r="K146" s="217">
        <f>SUM(J146*E146)</f>
        <v>0</v>
      </c>
    </row>
    <row r="147" spans="1:11">
      <c r="A147" s="200"/>
      <c r="B147" s="213"/>
      <c r="C147" s="214"/>
      <c r="D147" s="203"/>
      <c r="E147" s="254"/>
      <c r="F147" s="205"/>
      <c r="G147" s="205"/>
      <c r="H147" s="206"/>
      <c r="I147" s="205"/>
      <c r="J147" s="205"/>
      <c r="K147" s="205"/>
    </row>
    <row r="148" spans="1:11">
      <c r="A148" s="215" t="s">
        <v>221</v>
      </c>
      <c r="B148" s="208" t="s">
        <v>69</v>
      </c>
      <c r="C148" s="209" t="s">
        <v>7</v>
      </c>
      <c r="D148" s="302"/>
      <c r="E148" s="256">
        <v>1</v>
      </c>
      <c r="F148" s="304"/>
      <c r="G148" s="217">
        <f>SUM(F148*E148)</f>
        <v>0</v>
      </c>
      <c r="H148" s="305"/>
      <c r="I148" s="211">
        <f>SUM(H148*E148)</f>
        <v>0</v>
      </c>
      <c r="J148" s="304"/>
      <c r="K148" s="217">
        <f>SUM(J148*E148)</f>
        <v>0</v>
      </c>
    </row>
    <row r="149" spans="1:11">
      <c r="A149" s="200"/>
      <c r="B149" s="213"/>
      <c r="C149" s="214"/>
      <c r="D149" s="203"/>
      <c r="E149" s="254"/>
      <c r="F149" s="205"/>
      <c r="G149" s="205"/>
      <c r="H149" s="206"/>
      <c r="I149" s="205"/>
      <c r="J149" s="205"/>
      <c r="K149" s="205"/>
    </row>
    <row r="150" spans="1:11">
      <c r="A150" s="215" t="s">
        <v>222</v>
      </c>
      <c r="B150" s="208" t="s">
        <v>107</v>
      </c>
      <c r="C150" s="209" t="s">
        <v>7</v>
      </c>
      <c r="D150" s="302"/>
      <c r="E150" s="256">
        <v>1</v>
      </c>
      <c r="F150" s="304"/>
      <c r="G150" s="217">
        <f>SUM(F150*E150)</f>
        <v>0</v>
      </c>
      <c r="H150" s="305"/>
      <c r="I150" s="211">
        <f>SUM(H150*E150)</f>
        <v>0</v>
      </c>
      <c r="J150" s="304"/>
      <c r="K150" s="217">
        <f>SUM(J150*E150)</f>
        <v>0</v>
      </c>
    </row>
    <row r="151" spans="1:11">
      <c r="A151" s="200"/>
      <c r="B151" s="213"/>
      <c r="C151" s="214"/>
      <c r="D151" s="203"/>
      <c r="E151" s="254"/>
      <c r="F151" s="205"/>
      <c r="G151" s="205"/>
      <c r="H151" s="206"/>
      <c r="I151" s="205"/>
      <c r="J151" s="205"/>
      <c r="K151" s="205"/>
    </row>
    <row r="152" spans="1:11">
      <c r="A152" s="226"/>
      <c r="B152" s="264"/>
      <c r="C152" s="264"/>
      <c r="D152" s="265"/>
      <c r="E152" s="256"/>
      <c r="F152" s="217"/>
      <c r="G152" s="217"/>
      <c r="H152" s="217"/>
      <c r="I152" s="217"/>
      <c r="J152" s="217"/>
      <c r="K152" s="217"/>
    </row>
    <row r="153" spans="1:11">
      <c r="A153" s="184" t="s">
        <v>223</v>
      </c>
      <c r="B153" s="185" t="s">
        <v>35</v>
      </c>
      <c r="C153" s="186"/>
      <c r="D153" s="187"/>
      <c r="E153" s="252"/>
      <c r="F153" s="189"/>
      <c r="G153" s="189"/>
      <c r="H153" s="190"/>
      <c r="I153" s="189"/>
      <c r="J153" s="189"/>
      <c r="K153" s="191"/>
    </row>
    <row r="154" spans="1:11" ht="16">
      <c r="A154" s="192"/>
      <c r="B154" s="193"/>
      <c r="C154" s="194"/>
      <c r="D154" s="282"/>
      <c r="E154" s="253"/>
      <c r="F154" s="197"/>
      <c r="G154" s="197"/>
      <c r="H154" s="198"/>
      <c r="I154" s="197"/>
      <c r="J154" s="197"/>
      <c r="K154" s="199"/>
    </row>
    <row r="155" spans="1:11">
      <c r="A155" s="200"/>
      <c r="B155" s="201"/>
      <c r="C155" s="202"/>
      <c r="D155" s="203"/>
      <c r="E155" s="254"/>
      <c r="F155" s="205"/>
      <c r="G155" s="205"/>
      <c r="H155" s="206"/>
      <c r="I155" s="205"/>
      <c r="J155" s="205"/>
      <c r="K155" s="205"/>
    </row>
    <row r="156" spans="1:11">
      <c r="A156" s="215" t="s">
        <v>224</v>
      </c>
      <c r="B156" s="208" t="s">
        <v>70</v>
      </c>
      <c r="C156" s="209" t="s">
        <v>7</v>
      </c>
      <c r="D156" s="302"/>
      <c r="E156" s="256">
        <v>1</v>
      </c>
      <c r="F156" s="304"/>
      <c r="G156" s="217">
        <f>SUM(F156*E156)</f>
        <v>0</v>
      </c>
      <c r="H156" s="305"/>
      <c r="I156" s="211">
        <f>SUM(H156*E156)</f>
        <v>0</v>
      </c>
      <c r="J156" s="304"/>
      <c r="K156" s="217">
        <f>SUM(J156*E156)</f>
        <v>0</v>
      </c>
    </row>
    <row r="157" spans="1:11">
      <c r="A157" s="200"/>
      <c r="B157" s="213"/>
      <c r="C157" s="214"/>
      <c r="D157" s="203"/>
      <c r="E157" s="254"/>
      <c r="F157" s="205"/>
      <c r="G157" s="205"/>
      <c r="H157" s="206"/>
      <c r="I157" s="205"/>
      <c r="J157" s="205"/>
      <c r="K157" s="205"/>
    </row>
    <row r="158" spans="1:11">
      <c r="A158" s="215" t="s">
        <v>225</v>
      </c>
      <c r="B158" s="208" t="s">
        <v>36</v>
      </c>
      <c r="C158" s="209" t="s">
        <v>7</v>
      </c>
      <c r="D158" s="302"/>
      <c r="E158" s="256">
        <v>1</v>
      </c>
      <c r="F158" s="304"/>
      <c r="G158" s="217">
        <f>SUM(F158*E158)</f>
        <v>0</v>
      </c>
      <c r="H158" s="305"/>
      <c r="I158" s="211">
        <f>SUM(H158*E158)</f>
        <v>0</v>
      </c>
      <c r="J158" s="304"/>
      <c r="K158" s="217">
        <f>SUM(J158*E158)</f>
        <v>0</v>
      </c>
    </row>
    <row r="159" spans="1:11">
      <c r="A159" s="215"/>
      <c r="B159" s="208"/>
      <c r="C159" s="218"/>
      <c r="D159" s="203"/>
      <c r="E159" s="254"/>
      <c r="F159" s="205"/>
      <c r="G159" s="205"/>
      <c r="H159" s="206"/>
      <c r="I159" s="205"/>
      <c r="J159" s="205"/>
      <c r="K159" s="205"/>
    </row>
    <row r="160" spans="1:11">
      <c r="A160" s="215" t="s">
        <v>226</v>
      </c>
      <c r="B160" s="208" t="s">
        <v>71</v>
      </c>
      <c r="C160" s="209" t="s">
        <v>7</v>
      </c>
      <c r="D160" s="302"/>
      <c r="E160" s="256">
        <v>1</v>
      </c>
      <c r="F160" s="304"/>
      <c r="G160" s="217">
        <f>SUM(F160*E160)</f>
        <v>0</v>
      </c>
      <c r="H160" s="305"/>
      <c r="I160" s="211">
        <f>SUM(H160*E160)</f>
        <v>0</v>
      </c>
      <c r="J160" s="304"/>
      <c r="K160" s="217">
        <f>SUM(J160*E160)</f>
        <v>0</v>
      </c>
    </row>
    <row r="161" spans="1:11">
      <c r="A161" s="200"/>
      <c r="B161" s="213"/>
      <c r="C161" s="214"/>
      <c r="D161" s="203"/>
      <c r="E161" s="254"/>
      <c r="F161" s="205"/>
      <c r="G161" s="205"/>
      <c r="H161" s="206"/>
      <c r="I161" s="205"/>
      <c r="J161" s="205"/>
      <c r="K161" s="205"/>
    </row>
    <row r="162" spans="1:11">
      <c r="A162" s="215"/>
      <c r="B162" s="208"/>
      <c r="C162" s="218"/>
      <c r="D162" s="203"/>
      <c r="E162" s="254"/>
      <c r="F162" s="205"/>
      <c r="G162" s="205"/>
      <c r="H162" s="206"/>
      <c r="I162" s="205"/>
      <c r="J162" s="205"/>
      <c r="K162" s="205"/>
    </row>
    <row r="163" spans="1:11">
      <c r="A163" s="184" t="s">
        <v>227</v>
      </c>
      <c r="B163" s="185" t="s">
        <v>198</v>
      </c>
      <c r="C163" s="186"/>
      <c r="D163" s="187"/>
      <c r="E163" s="252"/>
      <c r="F163" s="189"/>
      <c r="G163" s="189"/>
      <c r="H163" s="190"/>
      <c r="I163" s="189"/>
      <c r="J163" s="189"/>
      <c r="K163" s="191"/>
    </row>
    <row r="164" spans="1:11" ht="16">
      <c r="A164" s="192"/>
      <c r="B164" s="193"/>
      <c r="C164" s="194"/>
      <c r="D164" s="282"/>
      <c r="E164" s="253"/>
      <c r="F164" s="197"/>
      <c r="G164" s="197"/>
      <c r="H164" s="198"/>
      <c r="I164" s="197"/>
      <c r="J164" s="197"/>
      <c r="K164" s="199"/>
    </row>
    <row r="165" spans="1:11">
      <c r="A165" s="200"/>
      <c r="B165" s="213"/>
      <c r="C165" s="214"/>
      <c r="D165" s="203"/>
      <c r="E165" s="254"/>
      <c r="F165" s="205"/>
      <c r="G165" s="205"/>
      <c r="H165" s="206"/>
      <c r="I165" s="205"/>
      <c r="J165" s="205"/>
      <c r="K165" s="205"/>
    </row>
    <row r="166" spans="1:11">
      <c r="A166" s="215" t="s">
        <v>228</v>
      </c>
      <c r="B166" s="208" t="s">
        <v>108</v>
      </c>
      <c r="C166" s="209" t="s">
        <v>7</v>
      </c>
      <c r="D166" s="302"/>
      <c r="E166" s="256">
        <v>1</v>
      </c>
      <c r="F166" s="304"/>
      <c r="G166" s="217">
        <f>SUM(F166*E166)</f>
        <v>0</v>
      </c>
      <c r="H166" s="305"/>
      <c r="I166" s="211">
        <f>SUM(H166*E166)</f>
        <v>0</v>
      </c>
      <c r="J166" s="304"/>
      <c r="K166" s="217">
        <f>SUM(J166*E166)</f>
        <v>0</v>
      </c>
    </row>
    <row r="167" spans="1:11">
      <c r="A167" s="200"/>
      <c r="B167" s="213"/>
      <c r="C167" s="214"/>
      <c r="D167" s="203"/>
      <c r="E167" s="254"/>
      <c r="F167" s="205"/>
      <c r="G167" s="205"/>
      <c r="H167" s="206"/>
      <c r="I167" s="205"/>
      <c r="J167" s="205"/>
      <c r="K167" s="205"/>
    </row>
    <row r="168" spans="1:11">
      <c r="A168" s="215" t="s">
        <v>229</v>
      </c>
      <c r="B168" s="208" t="s">
        <v>162</v>
      </c>
      <c r="C168" s="209" t="s">
        <v>7</v>
      </c>
      <c r="D168" s="302"/>
      <c r="E168" s="256">
        <v>1</v>
      </c>
      <c r="F168" s="304"/>
      <c r="G168" s="217">
        <f>SUM(F168*E168)</f>
        <v>0</v>
      </c>
      <c r="H168" s="305"/>
      <c r="I168" s="211">
        <f>SUM(H168*E168)</f>
        <v>0</v>
      </c>
      <c r="J168" s="304"/>
      <c r="K168" s="217">
        <f>SUM(J168*E168)</f>
        <v>0</v>
      </c>
    </row>
    <row r="169" spans="1:11">
      <c r="A169" s="200"/>
      <c r="B169" s="213"/>
      <c r="C169" s="214"/>
      <c r="D169" s="203"/>
      <c r="E169" s="254"/>
      <c r="F169" s="205"/>
      <c r="G169" s="205"/>
      <c r="H169" s="206"/>
      <c r="I169" s="205"/>
      <c r="J169" s="205"/>
      <c r="K169" s="205"/>
    </row>
    <row r="170" spans="1:11">
      <c r="A170" s="226"/>
      <c r="B170" s="220"/>
      <c r="C170" s="221"/>
      <c r="D170" s="222"/>
      <c r="E170" s="256"/>
      <c r="F170" s="217"/>
      <c r="G170" s="217"/>
      <c r="H170" s="223"/>
      <c r="I170" s="217"/>
      <c r="J170" s="217"/>
      <c r="K170" s="217"/>
    </row>
    <row r="171" spans="1:11">
      <c r="B171" s="240"/>
      <c r="C171" s="241"/>
      <c r="D171" s="181"/>
      <c r="E171" s="285"/>
    </row>
    <row r="172" spans="1:11">
      <c r="B172" s="240"/>
      <c r="C172" s="241"/>
      <c r="D172" s="181"/>
      <c r="E172" s="285"/>
    </row>
    <row r="173" spans="1:11" ht="16">
      <c r="A173" s="267" t="s">
        <v>78</v>
      </c>
      <c r="B173" s="268" t="s">
        <v>43</v>
      </c>
      <c r="C173" s="269"/>
      <c r="D173" s="270"/>
      <c r="E173" s="271"/>
      <c r="F173" s="272"/>
      <c r="G173" s="272"/>
      <c r="H173" s="272"/>
      <c r="I173" s="272"/>
      <c r="J173" s="272"/>
      <c r="K173" s="273"/>
    </row>
    <row r="174" spans="1:11" ht="16">
      <c r="A174" s="274"/>
      <c r="B174" s="275"/>
      <c r="C174" s="276"/>
      <c r="D174" s="277"/>
      <c r="E174" s="278"/>
      <c r="F174" s="279"/>
      <c r="G174" s="279"/>
      <c r="H174" s="280"/>
      <c r="I174" s="279"/>
      <c r="J174" s="279"/>
      <c r="K174" s="281"/>
    </row>
    <row r="175" spans="1:11">
      <c r="B175" s="180"/>
      <c r="C175" s="180"/>
      <c r="D175" s="181"/>
      <c r="H175" s="183"/>
    </row>
    <row r="176" spans="1:11">
      <c r="A176" s="184" t="s">
        <v>77</v>
      </c>
      <c r="B176" s="185" t="s">
        <v>94</v>
      </c>
      <c r="C176" s="286"/>
      <c r="D176" s="286"/>
      <c r="E176" s="286"/>
      <c r="F176" s="286"/>
      <c r="G176" s="286"/>
      <c r="H176" s="286"/>
      <c r="I176" s="286"/>
      <c r="J176" s="286"/>
      <c r="K176" s="287"/>
    </row>
    <row r="177" spans="1:11" ht="16" customHeight="1">
      <c r="A177" s="192"/>
      <c r="B177" s="193"/>
      <c r="C177" s="288"/>
      <c r="D177" s="288"/>
      <c r="E177" s="288"/>
      <c r="F177" s="288"/>
      <c r="G177" s="288"/>
      <c r="H177" s="288"/>
      <c r="I177" s="288"/>
      <c r="J177" s="288"/>
      <c r="K177" s="289"/>
    </row>
    <row r="178" spans="1:11" ht="14" customHeight="1">
      <c r="A178" s="200"/>
      <c r="B178" s="201"/>
      <c r="C178" s="290"/>
      <c r="D178" s="232"/>
      <c r="E178" s="204"/>
      <c r="F178" s="205"/>
      <c r="G178" s="205"/>
      <c r="H178" s="206"/>
      <c r="I178" s="205"/>
      <c r="J178" s="205"/>
      <c r="K178" s="205"/>
    </row>
    <row r="179" spans="1:11" ht="14" customHeight="1">
      <c r="A179" s="215" t="s">
        <v>76</v>
      </c>
      <c r="B179" s="208" t="s">
        <v>53</v>
      </c>
      <c r="C179" s="208"/>
      <c r="D179" s="232"/>
      <c r="E179" s="216">
        <v>1</v>
      </c>
      <c r="F179" s="235" t="s">
        <v>17</v>
      </c>
      <c r="G179" s="235" t="s">
        <v>17</v>
      </c>
      <c r="H179" s="291" t="s">
        <v>17</v>
      </c>
      <c r="I179" s="235" t="s">
        <v>17</v>
      </c>
      <c r="J179" s="304"/>
      <c r="K179" s="217">
        <f>SUM(J179*E179)</f>
        <v>0</v>
      </c>
    </row>
    <row r="180" spans="1:11" ht="14" customHeight="1">
      <c r="A180" s="200"/>
      <c r="B180" s="231"/>
      <c r="C180" s="231"/>
      <c r="D180" s="232"/>
      <c r="E180" s="204"/>
      <c r="F180" s="258"/>
      <c r="G180" s="258"/>
      <c r="H180" s="261"/>
      <c r="I180" s="258"/>
      <c r="J180" s="205"/>
      <c r="K180" s="205"/>
    </row>
    <row r="181" spans="1:11" ht="14" customHeight="1">
      <c r="A181" s="215" t="s">
        <v>132</v>
      </c>
      <c r="B181" s="208" t="s">
        <v>54</v>
      </c>
      <c r="C181" s="208"/>
      <c r="D181" s="232"/>
      <c r="E181" s="216">
        <v>1</v>
      </c>
      <c r="F181" s="235" t="s">
        <v>17</v>
      </c>
      <c r="G181" s="235" t="s">
        <v>17</v>
      </c>
      <c r="H181" s="291" t="s">
        <v>17</v>
      </c>
      <c r="I181" s="235" t="s">
        <v>17</v>
      </c>
      <c r="J181" s="304"/>
      <c r="K181" s="217">
        <f>SUM(J181*E181)</f>
        <v>0</v>
      </c>
    </row>
    <row r="182" spans="1:11" ht="14" customHeight="1">
      <c r="A182" s="215"/>
      <c r="B182" s="208"/>
      <c r="C182" s="208"/>
      <c r="D182" s="232"/>
      <c r="E182" s="204"/>
      <c r="F182" s="258"/>
      <c r="G182" s="258"/>
      <c r="H182" s="261"/>
      <c r="I182" s="258"/>
      <c r="J182" s="205"/>
      <c r="K182" s="205"/>
    </row>
    <row r="183" spans="1:11" ht="14" customHeight="1">
      <c r="A183" s="215" t="s">
        <v>210</v>
      </c>
      <c r="B183" s="208" t="s">
        <v>211</v>
      </c>
      <c r="C183" s="208"/>
      <c r="D183" s="232"/>
      <c r="E183" s="216">
        <v>150</v>
      </c>
      <c r="F183" s="235" t="s">
        <v>17</v>
      </c>
      <c r="G183" s="235" t="s">
        <v>17</v>
      </c>
      <c r="H183" s="291" t="s">
        <v>17</v>
      </c>
      <c r="I183" s="235" t="s">
        <v>17</v>
      </c>
      <c r="J183" s="304"/>
      <c r="K183" s="217">
        <f>SUM(J183*E183)</f>
        <v>0</v>
      </c>
    </row>
    <row r="184" spans="1:11" ht="14" customHeight="1">
      <c r="A184" s="215"/>
      <c r="B184" s="224" t="s">
        <v>212</v>
      </c>
      <c r="C184" s="208"/>
      <c r="D184" s="232"/>
      <c r="E184" s="204"/>
      <c r="F184" s="258"/>
      <c r="G184" s="258"/>
      <c r="H184" s="261"/>
      <c r="I184" s="258"/>
      <c r="J184" s="205"/>
      <c r="K184" s="205"/>
    </row>
    <row r="185" spans="1:11" ht="14" customHeight="1">
      <c r="A185" s="215"/>
      <c r="B185" s="224" t="s">
        <v>213</v>
      </c>
      <c r="C185" s="208"/>
      <c r="D185" s="232"/>
      <c r="E185" s="204"/>
      <c r="F185" s="258"/>
      <c r="G185" s="258"/>
      <c r="H185" s="261"/>
      <c r="I185" s="258"/>
      <c r="J185" s="205"/>
      <c r="K185" s="205"/>
    </row>
    <row r="186" spans="1:11" ht="14" customHeight="1">
      <c r="A186" s="215"/>
      <c r="B186" s="208"/>
      <c r="C186" s="208"/>
      <c r="D186" s="232"/>
      <c r="E186" s="204"/>
      <c r="F186" s="258"/>
      <c r="G186" s="258"/>
      <c r="H186" s="261"/>
      <c r="I186" s="258"/>
      <c r="J186" s="205"/>
      <c r="K186" s="205"/>
    </row>
    <row r="187" spans="1:11" ht="14" customHeight="1">
      <c r="A187" s="226"/>
      <c r="B187" s="264"/>
      <c r="C187" s="264"/>
      <c r="D187" s="292"/>
      <c r="E187" s="216"/>
      <c r="F187" s="217"/>
      <c r="G187" s="217"/>
      <c r="H187" s="217"/>
      <c r="I187" s="217"/>
      <c r="J187" s="217"/>
      <c r="K187" s="217"/>
    </row>
    <row r="188" spans="1:11">
      <c r="A188" s="184" t="s">
        <v>75</v>
      </c>
      <c r="B188" s="185" t="s">
        <v>95</v>
      </c>
      <c r="C188" s="286"/>
      <c r="D188" s="286"/>
      <c r="E188" s="286"/>
      <c r="F188" s="286"/>
      <c r="G188" s="286"/>
      <c r="H188" s="286"/>
      <c r="I188" s="286"/>
      <c r="J188" s="286"/>
      <c r="K188" s="287"/>
    </row>
    <row r="189" spans="1:11" ht="16" customHeight="1">
      <c r="A189" s="192"/>
      <c r="B189" s="193"/>
      <c r="C189" s="288"/>
      <c r="D189" s="288"/>
      <c r="E189" s="288"/>
      <c r="F189" s="288"/>
      <c r="G189" s="288"/>
      <c r="H189" s="288"/>
      <c r="I189" s="288"/>
      <c r="J189" s="288"/>
      <c r="K189" s="289"/>
    </row>
    <row r="190" spans="1:11" ht="14" customHeight="1">
      <c r="A190" s="200"/>
      <c r="B190" s="201"/>
      <c r="C190" s="290"/>
      <c r="D190" s="232"/>
      <c r="E190" s="204"/>
      <c r="F190" s="205"/>
      <c r="G190" s="205"/>
      <c r="H190" s="206"/>
      <c r="I190" s="205"/>
      <c r="J190" s="205"/>
      <c r="K190" s="205"/>
    </row>
    <row r="191" spans="1:11" ht="14" customHeight="1">
      <c r="A191" s="215" t="s">
        <v>74</v>
      </c>
      <c r="B191" s="208" t="s">
        <v>96</v>
      </c>
      <c r="C191" s="208"/>
      <c r="D191" s="232"/>
      <c r="E191" s="216">
        <v>8</v>
      </c>
      <c r="F191" s="235" t="s">
        <v>17</v>
      </c>
      <c r="G191" s="235" t="s">
        <v>17</v>
      </c>
      <c r="H191" s="291" t="s">
        <v>17</v>
      </c>
      <c r="I191" s="235" t="s">
        <v>17</v>
      </c>
      <c r="J191" s="304"/>
      <c r="K191" s="217">
        <f>SUM(J191*E191)</f>
        <v>0</v>
      </c>
    </row>
    <row r="192" spans="1:11" ht="14" customHeight="1">
      <c r="A192" s="200"/>
      <c r="B192" s="231"/>
      <c r="C192" s="231"/>
      <c r="D192" s="232"/>
      <c r="E192" s="204"/>
      <c r="F192" s="258"/>
      <c r="G192" s="258"/>
      <c r="H192" s="261"/>
      <c r="I192" s="258"/>
      <c r="J192" s="205"/>
      <c r="K192" s="205"/>
    </row>
    <row r="193" spans="1:68" ht="14" customHeight="1">
      <c r="A193" s="215" t="s">
        <v>73</v>
      </c>
      <c r="B193" s="208" t="s">
        <v>166</v>
      </c>
      <c r="C193" s="208"/>
      <c r="D193" s="232"/>
      <c r="E193" s="216">
        <v>8</v>
      </c>
      <c r="F193" s="235" t="s">
        <v>17</v>
      </c>
      <c r="G193" s="235" t="s">
        <v>17</v>
      </c>
      <c r="H193" s="291" t="s">
        <v>17</v>
      </c>
      <c r="I193" s="235" t="s">
        <v>17</v>
      </c>
      <c r="J193" s="304"/>
      <c r="K193" s="217">
        <f>SUM(J193*E193)</f>
        <v>0</v>
      </c>
    </row>
    <row r="194" spans="1:68" ht="14" customHeight="1">
      <c r="A194" s="200"/>
      <c r="B194" s="231"/>
      <c r="C194" s="231"/>
      <c r="D194" s="232"/>
      <c r="E194" s="204"/>
      <c r="F194" s="258"/>
      <c r="G194" s="258"/>
      <c r="H194" s="261"/>
      <c r="I194" s="258"/>
      <c r="J194" s="205"/>
      <c r="K194" s="205"/>
    </row>
    <row r="195" spans="1:68" ht="14" customHeight="1">
      <c r="A195" s="215" t="s">
        <v>72</v>
      </c>
      <c r="B195" s="208" t="s">
        <v>55</v>
      </c>
      <c r="C195" s="208"/>
      <c r="D195" s="232"/>
      <c r="E195" s="216">
        <v>1</v>
      </c>
      <c r="F195" s="235" t="s">
        <v>17</v>
      </c>
      <c r="G195" s="235" t="s">
        <v>17</v>
      </c>
      <c r="H195" s="291" t="s">
        <v>17</v>
      </c>
      <c r="I195" s="235" t="s">
        <v>17</v>
      </c>
      <c r="J195" s="304"/>
      <c r="K195" s="217">
        <f>SUM(J195*E195)</f>
        <v>0</v>
      </c>
    </row>
    <row r="196" spans="1:68" ht="14" customHeight="1">
      <c r="A196" s="200"/>
      <c r="B196" s="231"/>
      <c r="C196" s="231"/>
      <c r="D196" s="232"/>
      <c r="E196" s="204"/>
      <c r="F196" s="258"/>
      <c r="G196" s="258"/>
      <c r="H196" s="261"/>
      <c r="I196" s="258"/>
      <c r="J196" s="205"/>
      <c r="K196" s="205"/>
    </row>
    <row r="197" spans="1:68" ht="14" customHeight="1">
      <c r="A197" s="226"/>
      <c r="B197" s="264"/>
      <c r="C197" s="264"/>
      <c r="D197" s="292"/>
      <c r="E197" s="216"/>
      <c r="F197" s="217"/>
      <c r="G197" s="217"/>
      <c r="H197" s="217"/>
      <c r="I197" s="217"/>
      <c r="J197" s="217"/>
      <c r="K197" s="217"/>
    </row>
    <row r="198" spans="1:68">
      <c r="A198" s="184" t="s">
        <v>178</v>
      </c>
      <c r="B198" s="185" t="s">
        <v>180</v>
      </c>
      <c r="C198" s="186"/>
      <c r="D198" s="187"/>
      <c r="E198" s="252"/>
      <c r="F198" s="189"/>
      <c r="G198" s="189"/>
      <c r="H198" s="190"/>
      <c r="I198" s="189"/>
      <c r="J198" s="189"/>
      <c r="K198" s="191"/>
    </row>
    <row r="199" spans="1:68" ht="16">
      <c r="A199" s="192"/>
      <c r="B199" s="193"/>
      <c r="C199" s="194"/>
      <c r="D199" s="282"/>
      <c r="E199" s="253"/>
      <c r="F199" s="197"/>
      <c r="G199" s="197"/>
      <c r="H199" s="198"/>
      <c r="I199" s="197"/>
      <c r="J199" s="197"/>
      <c r="K199" s="199"/>
    </row>
    <row r="200" spans="1:68">
      <c r="A200" s="200"/>
      <c r="B200" s="201"/>
      <c r="C200" s="290"/>
      <c r="D200" s="232"/>
      <c r="E200" s="254"/>
      <c r="F200" s="205"/>
      <c r="G200" s="205"/>
      <c r="H200" s="206"/>
      <c r="I200" s="205"/>
      <c r="J200" s="205"/>
      <c r="K200" s="205"/>
    </row>
    <row r="201" spans="1:68">
      <c r="A201" s="200"/>
      <c r="B201" s="201"/>
      <c r="C201" s="202"/>
      <c r="D201" s="232"/>
      <c r="E201" s="254"/>
      <c r="F201" s="205"/>
      <c r="G201" s="205"/>
      <c r="H201" s="206"/>
      <c r="I201" s="205"/>
      <c r="J201" s="205"/>
      <c r="K201" s="205"/>
    </row>
    <row r="202" spans="1:68" s="142" customFormat="1">
      <c r="A202" s="207" t="s">
        <v>179</v>
      </c>
      <c r="B202" s="208" t="s">
        <v>163</v>
      </c>
      <c r="C202" s="218"/>
      <c r="D202" s="232"/>
      <c r="E202" s="255">
        <v>8</v>
      </c>
      <c r="F202" s="235" t="s">
        <v>17</v>
      </c>
      <c r="G202" s="235" t="s">
        <v>17</v>
      </c>
      <c r="H202" s="291" t="s">
        <v>17</v>
      </c>
      <c r="I202" s="235" t="s">
        <v>17</v>
      </c>
      <c r="J202" s="304"/>
      <c r="K202" s="211">
        <f>SUM(J202*E202)</f>
        <v>0</v>
      </c>
      <c r="L202" s="212"/>
      <c r="M202" s="212"/>
      <c r="N202" s="212"/>
      <c r="O202" s="212"/>
      <c r="P202" s="212"/>
      <c r="Q202" s="212"/>
      <c r="R202" s="212"/>
      <c r="S202" s="212"/>
      <c r="T202" s="212"/>
      <c r="U202" s="141"/>
      <c r="V202" s="141"/>
      <c r="W202" s="141"/>
      <c r="X202" s="141"/>
      <c r="Y202" s="141"/>
      <c r="Z202" s="141"/>
      <c r="AA202" s="141"/>
      <c r="AB202" s="141"/>
      <c r="AC202" s="141"/>
      <c r="AD202" s="141"/>
      <c r="AE202" s="141"/>
      <c r="AF202" s="141"/>
      <c r="AG202" s="141"/>
      <c r="AH202" s="141"/>
      <c r="AI202" s="141"/>
      <c r="AJ202" s="141"/>
      <c r="AK202" s="141"/>
      <c r="AL202" s="141"/>
      <c r="AM202" s="141"/>
      <c r="AN202" s="141"/>
      <c r="AO202" s="141"/>
      <c r="AP202" s="141"/>
      <c r="AQ202" s="141"/>
      <c r="AR202" s="141"/>
      <c r="AS202" s="141"/>
      <c r="AT202" s="141"/>
      <c r="AU202" s="141"/>
      <c r="AV202" s="141"/>
      <c r="AW202" s="141"/>
      <c r="AX202" s="141"/>
      <c r="AY202" s="141"/>
      <c r="AZ202" s="141"/>
      <c r="BA202" s="141"/>
      <c r="BB202" s="141"/>
      <c r="BC202" s="141"/>
      <c r="BD202" s="141"/>
      <c r="BE202" s="141"/>
      <c r="BF202" s="141"/>
      <c r="BG202" s="141"/>
      <c r="BH202" s="141"/>
      <c r="BI202" s="141"/>
      <c r="BJ202" s="141"/>
      <c r="BK202" s="141"/>
      <c r="BL202" s="141"/>
      <c r="BM202" s="141"/>
      <c r="BN202" s="141"/>
      <c r="BO202" s="141"/>
      <c r="BP202" s="141"/>
    </row>
    <row r="203" spans="1:68">
      <c r="A203" s="215"/>
      <c r="B203" s="208"/>
      <c r="C203" s="218"/>
      <c r="D203" s="232"/>
      <c r="E203" s="254"/>
      <c r="F203" s="258"/>
      <c r="G203" s="258"/>
      <c r="H203" s="261"/>
      <c r="I203" s="258"/>
      <c r="J203" s="205"/>
      <c r="K203" s="205"/>
      <c r="L203" s="212"/>
      <c r="M203" s="212"/>
      <c r="N203" s="212"/>
      <c r="O203" s="212"/>
      <c r="P203" s="212"/>
      <c r="Q203" s="212"/>
      <c r="R203" s="212"/>
      <c r="S203" s="212"/>
      <c r="T203" s="212"/>
    </row>
    <row r="204" spans="1:68" s="142" customFormat="1">
      <c r="A204" s="207" t="s">
        <v>181</v>
      </c>
      <c r="B204" s="208" t="s">
        <v>164</v>
      </c>
      <c r="C204" s="218"/>
      <c r="D204" s="232"/>
      <c r="E204" s="255">
        <v>8</v>
      </c>
      <c r="F204" s="235" t="s">
        <v>17</v>
      </c>
      <c r="G204" s="235" t="s">
        <v>17</v>
      </c>
      <c r="H204" s="291" t="s">
        <v>17</v>
      </c>
      <c r="I204" s="235" t="s">
        <v>17</v>
      </c>
      <c r="J204" s="304"/>
      <c r="K204" s="211">
        <f>SUM(J204*E204)</f>
        <v>0</v>
      </c>
      <c r="L204" s="212"/>
      <c r="M204" s="212"/>
      <c r="N204" s="212"/>
      <c r="O204" s="212"/>
      <c r="P204" s="212"/>
      <c r="Q204" s="212"/>
      <c r="R204" s="212"/>
      <c r="S204" s="212"/>
      <c r="T204" s="212"/>
      <c r="U204" s="141"/>
      <c r="V204" s="141"/>
      <c r="W204" s="141"/>
      <c r="X204" s="141"/>
      <c r="Y204" s="141"/>
      <c r="Z204" s="141"/>
      <c r="AA204" s="141"/>
      <c r="AB204" s="141"/>
      <c r="AC204" s="141"/>
      <c r="AD204" s="141"/>
      <c r="AE204" s="141"/>
      <c r="AF204" s="141"/>
      <c r="AG204" s="141"/>
      <c r="AH204" s="141"/>
      <c r="AI204" s="141"/>
      <c r="AJ204" s="141"/>
      <c r="AK204" s="141"/>
      <c r="AL204" s="141"/>
      <c r="AM204" s="141"/>
      <c r="AN204" s="141"/>
      <c r="AO204" s="141"/>
      <c r="AP204" s="141"/>
      <c r="AQ204" s="141"/>
      <c r="AR204" s="141"/>
      <c r="AS204" s="141"/>
      <c r="AT204" s="141"/>
      <c r="AU204" s="141"/>
      <c r="AV204" s="141"/>
      <c r="AW204" s="141"/>
      <c r="AX204" s="141"/>
      <c r="AY204" s="141"/>
      <c r="AZ204" s="141"/>
      <c r="BA204" s="141"/>
      <c r="BB204" s="141"/>
      <c r="BC204" s="141"/>
      <c r="BD204" s="141"/>
      <c r="BE204" s="141"/>
      <c r="BF204" s="141"/>
      <c r="BG204" s="141"/>
      <c r="BH204" s="141"/>
      <c r="BI204" s="141"/>
      <c r="BJ204" s="141"/>
      <c r="BK204" s="141"/>
      <c r="BL204" s="141"/>
      <c r="BM204" s="141"/>
      <c r="BN204" s="141"/>
      <c r="BO204" s="141"/>
      <c r="BP204" s="141"/>
    </row>
    <row r="205" spans="1:68">
      <c r="A205" s="215"/>
      <c r="B205" s="208"/>
      <c r="C205" s="218"/>
      <c r="D205" s="232"/>
      <c r="E205" s="254"/>
      <c r="F205" s="258"/>
      <c r="G205" s="258"/>
      <c r="H205" s="261"/>
      <c r="I205" s="258"/>
      <c r="J205" s="205"/>
      <c r="K205" s="205"/>
      <c r="L205" s="212"/>
      <c r="M205" s="212"/>
      <c r="N205" s="212"/>
      <c r="O205" s="212"/>
      <c r="P205" s="212"/>
      <c r="Q205" s="212"/>
      <c r="R205" s="212"/>
      <c r="S205" s="212"/>
      <c r="T205" s="212"/>
    </row>
    <row r="206" spans="1:68" s="142" customFormat="1">
      <c r="A206" s="207" t="s">
        <v>182</v>
      </c>
      <c r="B206" s="208" t="s">
        <v>165</v>
      </c>
      <c r="C206" s="218"/>
      <c r="D206" s="232"/>
      <c r="E206" s="255">
        <v>16</v>
      </c>
      <c r="F206" s="235" t="s">
        <v>17</v>
      </c>
      <c r="G206" s="235" t="s">
        <v>17</v>
      </c>
      <c r="H206" s="291" t="s">
        <v>17</v>
      </c>
      <c r="I206" s="235" t="s">
        <v>17</v>
      </c>
      <c r="J206" s="304"/>
      <c r="K206" s="211">
        <f>SUM(J206*E206)</f>
        <v>0</v>
      </c>
      <c r="L206" s="212"/>
      <c r="M206" s="212"/>
      <c r="N206" s="212"/>
      <c r="O206" s="212"/>
      <c r="P206" s="212"/>
      <c r="Q206" s="212"/>
      <c r="R206" s="212"/>
      <c r="S206" s="212"/>
      <c r="T206" s="212"/>
      <c r="U206" s="141"/>
      <c r="V206" s="141"/>
      <c r="W206" s="141"/>
      <c r="X206" s="141"/>
      <c r="Y206" s="141"/>
      <c r="Z206" s="141"/>
      <c r="AA206" s="141"/>
      <c r="AB206" s="141"/>
      <c r="AC206" s="141"/>
      <c r="AD206" s="141"/>
      <c r="AE206" s="141"/>
      <c r="AF206" s="141"/>
      <c r="AG206" s="141"/>
      <c r="AH206" s="141"/>
      <c r="AI206" s="141"/>
      <c r="AJ206" s="141"/>
      <c r="AK206" s="141"/>
      <c r="AL206" s="141"/>
      <c r="AM206" s="141"/>
      <c r="AN206" s="141"/>
      <c r="AO206" s="141"/>
      <c r="AP206" s="141"/>
      <c r="AQ206" s="141"/>
      <c r="AR206" s="141"/>
      <c r="AS206" s="141"/>
      <c r="AT206" s="141"/>
      <c r="AU206" s="141"/>
      <c r="AV206" s="141"/>
      <c r="AW206" s="141"/>
      <c r="AX206" s="141"/>
      <c r="AY206" s="141"/>
      <c r="AZ206" s="141"/>
      <c r="BA206" s="141"/>
      <c r="BB206" s="141"/>
      <c r="BC206" s="141"/>
      <c r="BD206" s="141"/>
      <c r="BE206" s="141"/>
      <c r="BF206" s="141"/>
      <c r="BG206" s="141"/>
      <c r="BH206" s="141"/>
      <c r="BI206" s="141"/>
      <c r="BJ206" s="141"/>
      <c r="BK206" s="141"/>
      <c r="BL206" s="141"/>
      <c r="BM206" s="141"/>
      <c r="BN206" s="141"/>
      <c r="BO206" s="141"/>
      <c r="BP206" s="141"/>
    </row>
    <row r="207" spans="1:68">
      <c r="A207" s="215"/>
      <c r="B207" s="208"/>
      <c r="C207" s="218"/>
      <c r="D207" s="232"/>
      <c r="E207" s="254"/>
      <c r="F207" s="258"/>
      <c r="G207" s="258"/>
      <c r="H207" s="261"/>
      <c r="I207" s="258"/>
      <c r="J207" s="205"/>
      <c r="K207" s="205"/>
      <c r="L207" s="212"/>
      <c r="M207" s="212"/>
      <c r="N207" s="212"/>
      <c r="O207" s="212"/>
      <c r="P207" s="212"/>
      <c r="Q207" s="212"/>
      <c r="R207" s="212"/>
      <c r="S207" s="212"/>
      <c r="T207" s="212"/>
    </row>
    <row r="208" spans="1:68">
      <c r="A208" s="215" t="s">
        <v>183</v>
      </c>
      <c r="B208" s="208" t="s">
        <v>113</v>
      </c>
      <c r="C208" s="218"/>
      <c r="D208" s="232"/>
      <c r="E208" s="256">
        <v>1</v>
      </c>
      <c r="F208" s="235" t="s">
        <v>17</v>
      </c>
      <c r="G208" s="235" t="s">
        <v>17</v>
      </c>
      <c r="H208" s="291" t="s">
        <v>17</v>
      </c>
      <c r="I208" s="235" t="s">
        <v>17</v>
      </c>
      <c r="J208" s="304"/>
      <c r="K208" s="217">
        <f>SUM(J208*E208)</f>
        <v>0</v>
      </c>
      <c r="L208" s="212"/>
      <c r="M208" s="212"/>
      <c r="N208" s="212"/>
      <c r="O208" s="212"/>
      <c r="P208" s="212"/>
      <c r="Q208" s="212"/>
      <c r="R208" s="212"/>
      <c r="S208" s="212"/>
      <c r="T208" s="212"/>
    </row>
    <row r="209" spans="1:20">
      <c r="A209" s="215"/>
      <c r="B209" s="208"/>
      <c r="C209" s="218"/>
      <c r="D209" s="232"/>
      <c r="E209" s="254"/>
      <c r="F209" s="258"/>
      <c r="G209" s="258"/>
      <c r="H209" s="261"/>
      <c r="I209" s="258"/>
      <c r="J209" s="205"/>
      <c r="K209" s="205"/>
      <c r="L209" s="212"/>
      <c r="M209" s="212"/>
      <c r="N209" s="212"/>
      <c r="O209" s="212"/>
      <c r="P209" s="212"/>
      <c r="Q209" s="212"/>
      <c r="R209" s="212"/>
      <c r="S209" s="212"/>
      <c r="T209" s="212"/>
    </row>
    <row r="210" spans="1:20">
      <c r="A210" s="226"/>
      <c r="B210" s="220"/>
      <c r="C210" s="221"/>
      <c r="D210" s="234"/>
      <c r="E210" s="256"/>
      <c r="F210" s="217"/>
      <c r="G210" s="217"/>
      <c r="H210" s="223"/>
      <c r="I210" s="217"/>
      <c r="J210" s="217"/>
      <c r="K210" s="217"/>
    </row>
    <row r="211" spans="1:20">
      <c r="A211" s="184" t="s">
        <v>184</v>
      </c>
      <c r="B211" s="185" t="s">
        <v>98</v>
      </c>
      <c r="C211" s="186"/>
      <c r="D211" s="187"/>
      <c r="E211" s="252"/>
      <c r="F211" s="189"/>
      <c r="G211" s="189"/>
      <c r="H211" s="190"/>
      <c r="I211" s="189"/>
      <c r="J211" s="189"/>
      <c r="K211" s="191"/>
    </row>
    <row r="212" spans="1:20" ht="16">
      <c r="A212" s="192"/>
      <c r="B212" s="193"/>
      <c r="C212" s="194"/>
      <c r="D212" s="282"/>
      <c r="E212" s="253"/>
      <c r="F212" s="197"/>
      <c r="G212" s="197"/>
      <c r="H212" s="198"/>
      <c r="I212" s="197"/>
      <c r="J212" s="197"/>
      <c r="K212" s="199"/>
    </row>
    <row r="213" spans="1:20">
      <c r="A213" s="200"/>
      <c r="B213" s="208"/>
      <c r="C213" s="218"/>
      <c r="D213" s="232"/>
      <c r="E213" s="254"/>
      <c r="F213" s="205"/>
      <c r="G213" s="205"/>
      <c r="H213" s="206"/>
      <c r="I213" s="205"/>
      <c r="J213" s="205"/>
      <c r="K213" s="205"/>
    </row>
    <row r="214" spans="1:20">
      <c r="A214" s="215" t="s">
        <v>185</v>
      </c>
      <c r="B214" s="208" t="s">
        <v>168</v>
      </c>
      <c r="C214" s="218"/>
      <c r="D214" s="232"/>
      <c r="E214" s="256">
        <v>4</v>
      </c>
      <c r="F214" s="235" t="s">
        <v>17</v>
      </c>
      <c r="G214" s="235" t="s">
        <v>17</v>
      </c>
      <c r="H214" s="291" t="s">
        <v>17</v>
      </c>
      <c r="I214" s="235" t="s">
        <v>17</v>
      </c>
      <c r="J214" s="304"/>
      <c r="K214" s="217">
        <f>SUM(J214*E214)</f>
        <v>0</v>
      </c>
    </row>
    <row r="215" spans="1:20">
      <c r="A215" s="200"/>
      <c r="B215" s="213"/>
      <c r="C215" s="214"/>
      <c r="D215" s="232"/>
      <c r="E215" s="254"/>
      <c r="F215" s="205"/>
      <c r="G215" s="205"/>
      <c r="H215" s="206"/>
      <c r="I215" s="205"/>
      <c r="J215" s="205"/>
      <c r="K215" s="205"/>
    </row>
    <row r="216" spans="1:20">
      <c r="A216" s="215" t="s">
        <v>186</v>
      </c>
      <c r="B216" s="208" t="s">
        <v>169</v>
      </c>
      <c r="C216" s="218"/>
      <c r="D216" s="232"/>
      <c r="E216" s="256">
        <v>4</v>
      </c>
      <c r="F216" s="235" t="s">
        <v>17</v>
      </c>
      <c r="G216" s="235" t="s">
        <v>17</v>
      </c>
      <c r="H216" s="291" t="s">
        <v>17</v>
      </c>
      <c r="I216" s="235" t="s">
        <v>17</v>
      </c>
      <c r="J216" s="304"/>
      <c r="K216" s="217">
        <f>SUM(J216*E216)</f>
        <v>0</v>
      </c>
    </row>
    <row r="217" spans="1:20">
      <c r="A217" s="200"/>
      <c r="B217" s="213"/>
      <c r="C217" s="214"/>
      <c r="E217" s="254"/>
      <c r="F217" s="205"/>
      <c r="G217" s="205"/>
      <c r="H217" s="206"/>
      <c r="I217" s="205"/>
      <c r="J217" s="205"/>
      <c r="K217" s="205"/>
    </row>
    <row r="218" spans="1:20">
      <c r="A218" s="215" t="s">
        <v>187</v>
      </c>
      <c r="B218" s="208" t="s">
        <v>170</v>
      </c>
      <c r="C218" s="218"/>
      <c r="D218" s="232"/>
      <c r="E218" s="256">
        <v>16</v>
      </c>
      <c r="F218" s="235" t="s">
        <v>17</v>
      </c>
      <c r="G218" s="235" t="s">
        <v>17</v>
      </c>
      <c r="H218" s="291" t="s">
        <v>17</v>
      </c>
      <c r="I218" s="235" t="s">
        <v>17</v>
      </c>
      <c r="J218" s="304"/>
      <c r="K218" s="217">
        <f>SUM(J218*E218)</f>
        <v>0</v>
      </c>
    </row>
    <row r="219" spans="1:20">
      <c r="A219" s="200"/>
      <c r="B219" s="213"/>
      <c r="C219" s="214"/>
      <c r="E219" s="254"/>
      <c r="F219" s="205"/>
      <c r="G219" s="205"/>
      <c r="H219" s="206"/>
      <c r="I219" s="205"/>
      <c r="J219" s="205"/>
      <c r="K219" s="205"/>
    </row>
    <row r="220" spans="1:20">
      <c r="A220" s="226"/>
      <c r="B220" s="220"/>
      <c r="C220" s="221"/>
      <c r="D220" s="234"/>
      <c r="E220" s="256"/>
      <c r="F220" s="217"/>
      <c r="G220" s="217"/>
      <c r="H220" s="223"/>
      <c r="I220" s="217"/>
      <c r="J220" s="217"/>
      <c r="K220" s="217"/>
    </row>
    <row r="221" spans="1:20">
      <c r="A221" s="184" t="s">
        <v>92</v>
      </c>
      <c r="B221" s="185" t="s">
        <v>167</v>
      </c>
      <c r="C221" s="286"/>
      <c r="D221" s="286"/>
      <c r="E221" s="286"/>
      <c r="F221" s="286"/>
      <c r="G221" s="286"/>
      <c r="H221" s="286"/>
      <c r="I221" s="286"/>
      <c r="J221" s="286"/>
      <c r="K221" s="287"/>
    </row>
    <row r="222" spans="1:20" ht="16" customHeight="1">
      <c r="A222" s="192"/>
      <c r="B222" s="193"/>
      <c r="C222" s="288"/>
      <c r="D222" s="288"/>
      <c r="E222" s="288"/>
      <c r="F222" s="288"/>
      <c r="G222" s="288"/>
      <c r="H222" s="288"/>
      <c r="I222" s="288"/>
      <c r="J222" s="288"/>
      <c r="K222" s="289"/>
    </row>
    <row r="223" spans="1:20" ht="14" customHeight="1">
      <c r="A223" s="200"/>
      <c r="B223" s="201"/>
      <c r="C223" s="290"/>
      <c r="D223" s="232"/>
      <c r="E223" s="204"/>
      <c r="F223" s="205"/>
      <c r="G223" s="205"/>
      <c r="H223" s="206"/>
      <c r="I223" s="205"/>
      <c r="J223" s="205"/>
      <c r="K223" s="205"/>
    </row>
    <row r="224" spans="1:20" ht="14" customHeight="1">
      <c r="A224" s="215" t="s">
        <v>93</v>
      </c>
      <c r="B224" s="244" t="s">
        <v>171</v>
      </c>
      <c r="C224" s="208"/>
      <c r="D224" s="232"/>
      <c r="E224" s="216">
        <v>40</v>
      </c>
      <c r="F224" s="235" t="s">
        <v>17</v>
      </c>
      <c r="G224" s="235" t="s">
        <v>17</v>
      </c>
      <c r="H224" s="291" t="s">
        <v>17</v>
      </c>
      <c r="I224" s="235" t="s">
        <v>17</v>
      </c>
      <c r="J224" s="304"/>
      <c r="K224" s="217">
        <f>SUM(J224*E224)</f>
        <v>0</v>
      </c>
    </row>
    <row r="225" spans="1:11" ht="14" customHeight="1">
      <c r="A225" s="200"/>
      <c r="B225" s="231"/>
      <c r="C225" s="231"/>
      <c r="D225" s="232"/>
      <c r="E225" s="204"/>
      <c r="F225" s="258"/>
      <c r="G225" s="258"/>
      <c r="H225" s="261"/>
      <c r="I225" s="258"/>
      <c r="J225" s="205"/>
      <c r="K225" s="205"/>
    </row>
    <row r="226" spans="1:11" ht="14" customHeight="1">
      <c r="A226" s="226"/>
      <c r="B226" s="264"/>
      <c r="C226" s="264"/>
      <c r="D226" s="292"/>
      <c r="E226" s="216"/>
      <c r="F226" s="217"/>
      <c r="G226" s="217"/>
      <c r="H226" s="217"/>
      <c r="I226" s="217"/>
      <c r="J226" s="217"/>
      <c r="K226" s="217"/>
    </row>
    <row r="227" spans="1:11">
      <c r="A227" s="184" t="s">
        <v>188</v>
      </c>
      <c r="B227" s="185" t="s">
        <v>119</v>
      </c>
      <c r="C227" s="286"/>
      <c r="D227" s="286"/>
      <c r="E227" s="286"/>
      <c r="F227" s="286"/>
      <c r="G227" s="286"/>
      <c r="H227" s="286"/>
      <c r="I227" s="286"/>
      <c r="J227" s="286"/>
      <c r="K227" s="287"/>
    </row>
    <row r="228" spans="1:11" ht="16" customHeight="1">
      <c r="A228" s="192"/>
      <c r="B228" s="193"/>
      <c r="C228" s="288"/>
      <c r="D228" s="288"/>
      <c r="E228" s="288"/>
      <c r="F228" s="288"/>
      <c r="G228" s="288"/>
      <c r="H228" s="288"/>
      <c r="I228" s="288"/>
      <c r="J228" s="288"/>
      <c r="K228" s="289"/>
    </row>
    <row r="229" spans="1:11" ht="14" customHeight="1">
      <c r="A229" s="200"/>
      <c r="B229" s="201"/>
      <c r="C229" s="290"/>
      <c r="D229" s="232"/>
      <c r="E229" s="204"/>
      <c r="F229" s="205"/>
      <c r="G229" s="205"/>
      <c r="H229" s="206"/>
      <c r="I229" s="205"/>
      <c r="J229" s="205"/>
      <c r="K229" s="205"/>
    </row>
    <row r="230" spans="1:11" ht="14" customHeight="1">
      <c r="A230" s="215" t="s">
        <v>189</v>
      </c>
      <c r="B230" s="208" t="s">
        <v>172</v>
      </c>
      <c r="C230" s="208"/>
      <c r="D230" s="232"/>
      <c r="E230" s="216">
        <v>16</v>
      </c>
      <c r="F230" s="235" t="s">
        <v>17</v>
      </c>
      <c r="G230" s="235" t="s">
        <v>17</v>
      </c>
      <c r="H230" s="291" t="s">
        <v>17</v>
      </c>
      <c r="I230" s="235" t="s">
        <v>17</v>
      </c>
      <c r="J230" s="304"/>
      <c r="K230" s="217">
        <f>SUM(J230*E230)</f>
        <v>0</v>
      </c>
    </row>
    <row r="231" spans="1:11" ht="14" customHeight="1">
      <c r="A231" s="200"/>
      <c r="B231" s="213"/>
      <c r="C231" s="231"/>
      <c r="D231" s="232"/>
      <c r="E231" s="204"/>
      <c r="F231" s="258"/>
      <c r="G231" s="258"/>
      <c r="H231" s="261"/>
      <c r="I231" s="258"/>
      <c r="J231" s="205"/>
      <c r="K231" s="205"/>
    </row>
    <row r="232" spans="1:11" ht="14" customHeight="1">
      <c r="A232" s="215" t="s">
        <v>190</v>
      </c>
      <c r="B232" s="208" t="s">
        <v>173</v>
      </c>
      <c r="C232" s="208"/>
      <c r="D232" s="232"/>
      <c r="E232" s="216">
        <v>8</v>
      </c>
      <c r="F232" s="235" t="s">
        <v>17</v>
      </c>
      <c r="G232" s="235" t="s">
        <v>17</v>
      </c>
      <c r="H232" s="291" t="s">
        <v>17</v>
      </c>
      <c r="I232" s="235" t="s">
        <v>17</v>
      </c>
      <c r="J232" s="304"/>
      <c r="K232" s="217">
        <f>SUM(J232*E232)</f>
        <v>0</v>
      </c>
    </row>
    <row r="233" spans="1:11" ht="14" customHeight="1">
      <c r="A233" s="200"/>
      <c r="B233" s="224"/>
      <c r="C233" s="231"/>
      <c r="D233" s="232"/>
      <c r="E233" s="204"/>
      <c r="F233" s="258"/>
      <c r="G233" s="258"/>
      <c r="H233" s="261"/>
      <c r="I233" s="258"/>
      <c r="J233" s="205"/>
      <c r="K233" s="205"/>
    </row>
    <row r="234" spans="1:11" ht="14" customHeight="1">
      <c r="A234" s="215" t="s">
        <v>191</v>
      </c>
      <c r="B234" s="224" t="s">
        <v>174</v>
      </c>
      <c r="C234" s="208"/>
      <c r="D234" s="232"/>
      <c r="E234" s="216">
        <v>8</v>
      </c>
      <c r="F234" s="235" t="s">
        <v>17</v>
      </c>
      <c r="G234" s="235" t="s">
        <v>17</v>
      </c>
      <c r="H234" s="291" t="s">
        <v>17</v>
      </c>
      <c r="I234" s="235" t="s">
        <v>17</v>
      </c>
      <c r="J234" s="304"/>
      <c r="K234" s="217">
        <f>SUM(J234*E234)</f>
        <v>0</v>
      </c>
    </row>
    <row r="235" spans="1:11" ht="14" customHeight="1">
      <c r="A235" s="200"/>
      <c r="B235" s="231"/>
      <c r="C235" s="231"/>
      <c r="D235" s="232"/>
      <c r="E235" s="204"/>
      <c r="F235" s="258"/>
      <c r="G235" s="258"/>
      <c r="H235" s="261"/>
      <c r="I235" s="258"/>
      <c r="J235" s="205"/>
      <c r="K235" s="205"/>
    </row>
    <row r="236" spans="1:11" ht="14" customHeight="1">
      <c r="A236" s="200"/>
      <c r="B236" s="231"/>
      <c r="C236" s="231"/>
      <c r="D236" s="232"/>
      <c r="E236" s="204"/>
      <c r="F236" s="258"/>
      <c r="G236" s="258"/>
      <c r="H236" s="261"/>
      <c r="I236" s="258"/>
      <c r="J236" s="205"/>
      <c r="K236" s="205"/>
    </row>
    <row r="237" spans="1:11" ht="14" customHeight="1">
      <c r="A237" s="215" t="s">
        <v>192</v>
      </c>
      <c r="B237" s="208" t="s">
        <v>175</v>
      </c>
      <c r="C237" s="208"/>
      <c r="D237" s="232"/>
      <c r="E237" s="216">
        <v>8</v>
      </c>
      <c r="F237" s="235" t="s">
        <v>17</v>
      </c>
      <c r="G237" s="235" t="s">
        <v>17</v>
      </c>
      <c r="H237" s="291" t="s">
        <v>17</v>
      </c>
      <c r="I237" s="235" t="s">
        <v>17</v>
      </c>
      <c r="J237" s="304"/>
      <c r="K237" s="217">
        <f>SUM(J237*E237)</f>
        <v>0</v>
      </c>
    </row>
    <row r="238" spans="1:11" ht="14" customHeight="1">
      <c r="A238" s="200"/>
      <c r="B238" s="231"/>
      <c r="C238" s="231"/>
      <c r="D238" s="232"/>
      <c r="E238" s="204"/>
      <c r="F238" s="258"/>
      <c r="G238" s="258"/>
      <c r="H238" s="261"/>
      <c r="I238" s="258"/>
      <c r="J238" s="205"/>
      <c r="K238" s="205"/>
    </row>
    <row r="239" spans="1:11" ht="14" customHeight="1">
      <c r="A239" s="215" t="s">
        <v>193</v>
      </c>
      <c r="B239" s="208" t="s">
        <v>176</v>
      </c>
      <c r="C239" s="208"/>
      <c r="D239" s="232"/>
      <c r="E239" s="216">
        <v>8</v>
      </c>
      <c r="F239" s="235" t="s">
        <v>17</v>
      </c>
      <c r="G239" s="235" t="s">
        <v>17</v>
      </c>
      <c r="H239" s="291" t="s">
        <v>17</v>
      </c>
      <c r="I239" s="235" t="s">
        <v>17</v>
      </c>
      <c r="J239" s="304"/>
      <c r="K239" s="217">
        <f>SUM(J239*E239)</f>
        <v>0</v>
      </c>
    </row>
    <row r="240" spans="1:11" ht="14" customHeight="1">
      <c r="A240" s="200"/>
      <c r="B240" s="231"/>
      <c r="C240" s="231"/>
      <c r="D240" s="232"/>
      <c r="E240" s="204"/>
      <c r="F240" s="258"/>
      <c r="G240" s="258"/>
      <c r="H240" s="261"/>
      <c r="I240" s="258"/>
      <c r="J240" s="205"/>
      <c r="K240" s="205"/>
    </row>
    <row r="241" spans="1:38" ht="14" customHeight="1">
      <c r="A241" s="215" t="s">
        <v>194</v>
      </c>
      <c r="B241" s="208" t="s">
        <v>177</v>
      </c>
      <c r="C241" s="208"/>
      <c r="D241" s="232"/>
      <c r="E241" s="216">
        <v>8</v>
      </c>
      <c r="F241" s="235" t="s">
        <v>17</v>
      </c>
      <c r="G241" s="235" t="s">
        <v>17</v>
      </c>
      <c r="H241" s="291" t="s">
        <v>17</v>
      </c>
      <c r="I241" s="235" t="s">
        <v>17</v>
      </c>
      <c r="J241" s="304"/>
      <c r="K241" s="217">
        <f>SUM(J241*E241)</f>
        <v>0</v>
      </c>
    </row>
    <row r="242" spans="1:38" ht="14" customHeight="1">
      <c r="A242" s="200"/>
      <c r="B242" s="231"/>
      <c r="C242" s="231"/>
      <c r="D242" s="232"/>
      <c r="E242" s="204"/>
      <c r="F242" s="258"/>
      <c r="G242" s="258"/>
      <c r="H242" s="261"/>
      <c r="I242" s="258"/>
      <c r="J242" s="205"/>
      <c r="K242" s="205"/>
    </row>
    <row r="243" spans="1:38" ht="14" customHeight="1">
      <c r="A243" s="226"/>
      <c r="B243" s="264"/>
      <c r="C243" s="264"/>
      <c r="D243" s="292"/>
      <c r="E243" s="216"/>
      <c r="F243" s="217"/>
      <c r="G243" s="217"/>
      <c r="H243" s="217"/>
      <c r="I243" s="217"/>
      <c r="J243" s="217"/>
      <c r="K243" s="217"/>
    </row>
    <row r="244" spans="1:38" ht="14" customHeight="1">
      <c r="D244" s="162"/>
      <c r="E244" s="239"/>
    </row>
    <row r="245" spans="1:38" ht="14" customHeight="1">
      <c r="D245" s="162"/>
      <c r="E245" s="239"/>
    </row>
    <row r="246" spans="1:38" s="301" customFormat="1" ht="26" customHeight="1">
      <c r="A246" s="293" t="s">
        <v>130</v>
      </c>
      <c r="B246" s="294"/>
      <c r="C246" s="294"/>
      <c r="D246" s="294"/>
      <c r="E246" s="295"/>
      <c r="F246" s="296">
        <f>SUM(G5:G245)</f>
        <v>0</v>
      </c>
      <c r="G246" s="297"/>
      <c r="H246" s="298">
        <f>SUM(I5:I245)</f>
        <v>0</v>
      </c>
      <c r="I246" s="299"/>
      <c r="J246" s="298">
        <f>SUM(K5:K245)</f>
        <v>0</v>
      </c>
      <c r="K246" s="299"/>
      <c r="L246" s="300"/>
      <c r="M246" s="300"/>
      <c r="N246" s="300"/>
      <c r="O246" s="300"/>
      <c r="P246" s="300"/>
      <c r="Q246" s="300"/>
      <c r="R246" s="300"/>
      <c r="S246" s="300"/>
      <c r="T246" s="300"/>
      <c r="U246" s="300"/>
      <c r="V246" s="300"/>
      <c r="W246" s="300"/>
      <c r="X246" s="300"/>
      <c r="Y246" s="300"/>
      <c r="Z246" s="300"/>
      <c r="AA246" s="300"/>
      <c r="AB246" s="300"/>
      <c r="AC246" s="300"/>
      <c r="AD246" s="300"/>
      <c r="AE246" s="300"/>
      <c r="AF246" s="300"/>
      <c r="AG246" s="300"/>
      <c r="AH246" s="300"/>
      <c r="AI246" s="300"/>
      <c r="AJ246" s="300"/>
      <c r="AK246" s="300"/>
      <c r="AL246" s="300"/>
    </row>
    <row r="247" spans="1:38">
      <c r="B247" s="240"/>
      <c r="C247" s="241"/>
      <c r="D247" s="181"/>
      <c r="E247" s="285"/>
    </row>
    <row r="248" spans="1:38">
      <c r="B248" s="240"/>
      <c r="C248" s="241"/>
      <c r="D248" s="181"/>
      <c r="E248" s="285"/>
    </row>
    <row r="249" spans="1:38">
      <c r="B249" s="240"/>
      <c r="C249" s="241"/>
      <c r="D249" s="181"/>
      <c r="E249" s="285"/>
    </row>
    <row r="250" spans="1:38">
      <c r="B250" s="240"/>
      <c r="C250" s="241"/>
      <c r="D250" s="181"/>
      <c r="E250" s="285"/>
    </row>
    <row r="251" spans="1:38">
      <c r="B251" s="240"/>
      <c r="C251" s="241"/>
      <c r="D251" s="181"/>
      <c r="E251" s="285"/>
    </row>
    <row r="252" spans="1:38">
      <c r="B252" s="240"/>
      <c r="C252" s="241"/>
      <c r="D252" s="181"/>
      <c r="E252" s="285"/>
    </row>
    <row r="253" spans="1:38">
      <c r="B253" s="240"/>
      <c r="C253" s="241"/>
      <c r="D253" s="181"/>
      <c r="E253" s="285"/>
    </row>
    <row r="254" spans="1:38">
      <c r="B254" s="240"/>
      <c r="C254" s="241"/>
      <c r="D254" s="181"/>
      <c r="E254" s="285"/>
    </row>
    <row r="255" spans="1:38">
      <c r="B255" s="240"/>
      <c r="C255" s="241"/>
      <c r="D255" s="181"/>
      <c r="E255" s="285"/>
    </row>
    <row r="256" spans="1:38">
      <c r="B256" s="240"/>
      <c r="C256" s="241"/>
      <c r="D256" s="181"/>
      <c r="E256" s="285"/>
    </row>
    <row r="257" spans="2:5">
      <c r="B257" s="240"/>
      <c r="C257" s="241"/>
      <c r="D257" s="181"/>
      <c r="E257" s="285"/>
    </row>
    <row r="258" spans="2:5">
      <c r="B258" s="240"/>
      <c r="C258" s="241"/>
      <c r="D258" s="181"/>
      <c r="E258" s="285"/>
    </row>
    <row r="259" spans="2:5">
      <c r="B259" s="240"/>
      <c r="C259" s="241"/>
      <c r="D259" s="181"/>
      <c r="E259" s="285"/>
    </row>
    <row r="260" spans="2:5">
      <c r="B260" s="240"/>
      <c r="C260" s="241"/>
      <c r="D260" s="181"/>
      <c r="E260" s="285"/>
    </row>
    <row r="261" spans="2:5">
      <c r="B261" s="240"/>
      <c r="C261" s="241"/>
      <c r="D261" s="181"/>
      <c r="E261" s="285"/>
    </row>
    <row r="262" spans="2:5">
      <c r="B262" s="240"/>
      <c r="C262" s="241"/>
      <c r="D262" s="181"/>
      <c r="E262" s="285"/>
    </row>
    <row r="263" spans="2:5">
      <c r="B263" s="240"/>
      <c r="C263" s="241"/>
      <c r="D263" s="181"/>
      <c r="E263" s="285"/>
    </row>
    <row r="264" spans="2:5">
      <c r="B264" s="240"/>
      <c r="C264" s="241"/>
      <c r="D264" s="181"/>
      <c r="E264" s="285"/>
    </row>
    <row r="265" spans="2:5">
      <c r="B265" s="240"/>
      <c r="C265" s="241"/>
      <c r="D265" s="181"/>
      <c r="E265" s="285"/>
    </row>
    <row r="266" spans="2:5">
      <c r="B266" s="240"/>
      <c r="C266" s="241"/>
      <c r="D266" s="181"/>
      <c r="E266" s="285"/>
    </row>
    <row r="267" spans="2:5">
      <c r="B267" s="240"/>
      <c r="C267" s="241"/>
      <c r="D267" s="181"/>
      <c r="E267" s="285"/>
    </row>
  </sheetData>
  <sheetProtection algorithmName="SHA-512" hashValue="Vo7u1ymDBiLK9GJUMCwzXDhj6DnoLDGSWT+KtRy7uCijnFyhlGWV0/3m1V+MvgBnzG065DT8HU2lnQ079WXT0g==" saltValue="3gjVqGJczEt0JQA6LfPdxA==" spinCount="100000" sheet="1" objects="1" scenarios="1"/>
  <mergeCells count="77">
    <mergeCell ref="J246:K246"/>
    <mergeCell ref="A198:A199"/>
    <mergeCell ref="B198:B199"/>
    <mergeCell ref="E198:E199"/>
    <mergeCell ref="H246:I246"/>
    <mergeCell ref="A246:E246"/>
    <mergeCell ref="F246:G246"/>
    <mergeCell ref="A227:A228"/>
    <mergeCell ref="B227:B228"/>
    <mergeCell ref="A211:A212"/>
    <mergeCell ref="B211:B212"/>
    <mergeCell ref="A221:A222"/>
    <mergeCell ref="B221:B222"/>
    <mergeCell ref="E211:E212"/>
    <mergeCell ref="E30:E31"/>
    <mergeCell ref="A5:A6"/>
    <mergeCell ref="A8:A9"/>
    <mergeCell ref="B8:B9"/>
    <mergeCell ref="E8:E9"/>
    <mergeCell ref="B5:B6"/>
    <mergeCell ref="E1:E3"/>
    <mergeCell ref="F1:G1"/>
    <mergeCell ref="A1:A3"/>
    <mergeCell ref="B1:B3"/>
    <mergeCell ref="C1:D3"/>
    <mergeCell ref="B43:B44"/>
    <mergeCell ref="A30:A31"/>
    <mergeCell ref="B30:B31"/>
    <mergeCell ref="A118:A119"/>
    <mergeCell ref="B118:B119"/>
    <mergeCell ref="B115:B116"/>
    <mergeCell ref="A105:A106"/>
    <mergeCell ref="B71:B72"/>
    <mergeCell ref="A61:A62"/>
    <mergeCell ref="B61:B62"/>
    <mergeCell ref="A80:A81"/>
    <mergeCell ref="B80:B81"/>
    <mergeCell ref="A89:A90"/>
    <mergeCell ref="B89:B90"/>
    <mergeCell ref="H1:I1"/>
    <mergeCell ref="H2:I2"/>
    <mergeCell ref="A71:A72"/>
    <mergeCell ref="E61:E62"/>
    <mergeCell ref="A176:A177"/>
    <mergeCell ref="B176:B177"/>
    <mergeCell ref="A20:A21"/>
    <mergeCell ref="B20:B21"/>
    <mergeCell ref="E20:E21"/>
    <mergeCell ref="A43:A44"/>
    <mergeCell ref="A46:A47"/>
    <mergeCell ref="B46:B47"/>
    <mergeCell ref="E46:E47"/>
    <mergeCell ref="A115:A116"/>
    <mergeCell ref="A83:A84"/>
    <mergeCell ref="B83:B84"/>
    <mergeCell ref="A188:A189"/>
    <mergeCell ref="B188:B189"/>
    <mergeCell ref="E118:E119"/>
    <mergeCell ref="E163:E164"/>
    <mergeCell ref="B173:B174"/>
    <mergeCell ref="B153:B154"/>
    <mergeCell ref="E153:E154"/>
    <mergeCell ref="A134:A135"/>
    <mergeCell ref="B134:B135"/>
    <mergeCell ref="E134:E135"/>
    <mergeCell ref="A153:A154"/>
    <mergeCell ref="A173:A174"/>
    <mergeCell ref="A163:A164"/>
    <mergeCell ref="B163:B164"/>
    <mergeCell ref="A124:A125"/>
    <mergeCell ref="B124:B125"/>
    <mergeCell ref="E124:E125"/>
    <mergeCell ref="E71:E72"/>
    <mergeCell ref="B105:B106"/>
    <mergeCell ref="E105:E106"/>
    <mergeCell ref="E83:E84"/>
    <mergeCell ref="E89:E90"/>
  </mergeCells>
  <phoneticPr fontId="11" type="noConversion"/>
  <printOptions horizontalCentered="1"/>
  <pageMargins left="0.39370078740157483" right="0.39370078740157483" top="1.1811023622047245" bottom="0.78740157480314965" header="0.39370078740157483" footer="0.31496062992125984"/>
  <pageSetup paperSize="9" scale="45" orientation="landscape" horizontalDpi="0" verticalDpi="0"/>
  <headerFooter>
    <oddHeader>&amp;L&amp;"Arial Fett,Fett"&amp;12&amp;K000000Ausschreibung Telekommunikations-Infrastruktur
&amp;R&amp;"Arial Fett,Fett"&amp;12&amp;K000000Klinikum St. Marien Amberg</oddHeader>
    <oddFooter>&amp;C&amp;"Arial,Standard"&amp;K000000&amp;P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Arbeitsblätter</vt:lpstr>
      </vt:variant>
      <vt:variant>
        <vt:i4>3</vt:i4>
      </vt:variant>
      <vt:variant>
        <vt:lpstr>Benannte Bereiche</vt:lpstr>
      </vt:variant>
      <vt:variant>
        <vt:i4>3</vt:i4>
      </vt:variant>
    </vt:vector>
  </HeadingPairs>
  <TitlesOfParts>
    <vt:vector size="6" baseType="lpstr">
      <vt:lpstr>Anleitung</vt:lpstr>
      <vt:lpstr>Konditionen</vt:lpstr>
      <vt:lpstr>1.0 - TK-System</vt:lpstr>
      <vt:lpstr>'1.0 - TK-System'!Druckbereich</vt:lpstr>
      <vt:lpstr>Anleitung!Druckbereich</vt:lpstr>
      <vt:lpstr>Konditionen!Druckbereich</vt:lpstr>
    </vt:vector>
  </TitlesOfParts>
  <Manager/>
  <Company>Poscimur GmbH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005_003#Preisblatt</dc:title>
  <dc:subject/>
  <dc:creator>Stefan Opel</dc:creator>
  <cp:keywords/>
  <dc:description/>
  <cp:lastModifiedBy>Opel Stefan</cp:lastModifiedBy>
  <cp:lastPrinted>2022-07-11T06:43:26Z</cp:lastPrinted>
  <dcterms:created xsi:type="dcterms:W3CDTF">2015-10-10T18:15:46Z</dcterms:created>
  <dcterms:modified xsi:type="dcterms:W3CDTF">2026-08-18T06:52:09Z</dcterms:modified>
  <cp:category/>
</cp:coreProperties>
</file>