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P:\ZB\3-Ausschreibungen\2026\1_OV-134-26 Christina_RV Chemikalien und deuterierte Lösemittel (Merkel)\03 Vergabeunterlagen Veröffentlichung\"/>
    </mc:Choice>
  </mc:AlternateContent>
  <xr:revisionPtr revIDLastSave="0" documentId="8_{373BE25E-4D7D-45C9-AD51-DC665EB1D0FA}" xr6:coauthVersionLast="36" xr6:coauthVersionMax="36" xr10:uidLastSave="{00000000-0000-0000-0000-000000000000}"/>
  <workbookProtection workbookPassword="BFC5" lockStructure="1"/>
  <bookViews>
    <workbookView xWindow="0" yWindow="0" windowWidth="19200" windowHeight="9270" xr2:uid="{9E2D0694-A19D-4CD6-A73B-696CD2FDB7C2}"/>
  </bookViews>
  <sheets>
    <sheet name="Angebot" sheetId="1" r:id="rId1"/>
    <sheet name="Tabelle2" sheetId="2" r:id="rId2"/>
    <sheet name="Tabelle3" sheetId="3" r:id="rId3"/>
  </sheets>
  <definedNames>
    <definedName name="Brutto">Angebot!$O$32</definedName>
    <definedName name="MyChanged" hidden="1">0</definedName>
    <definedName name="MyVersion" hidden="1">43743.7486111111</definedName>
    <definedName name="Netto">Angebot!$O$30</definedName>
    <definedName name="Ust">Angebot!$L$31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8" i="1" l="1"/>
  <c r="M28" i="1" s="1"/>
  <c r="I27" i="1"/>
  <c r="M27" i="1" s="1"/>
  <c r="I26" i="1"/>
  <c r="M26" i="1" s="1"/>
  <c r="I25" i="1"/>
  <c r="M25" i="1" s="1"/>
  <c r="I24" i="1"/>
  <c r="M24" i="1" s="1"/>
  <c r="I23" i="1"/>
  <c r="M23" i="1" s="1"/>
  <c r="I22" i="1"/>
  <c r="M22" i="1" s="1"/>
  <c r="I21" i="1"/>
  <c r="M21" i="1" s="1"/>
  <c r="I20" i="1"/>
  <c r="M20" i="1" s="1"/>
  <c r="I19" i="1"/>
  <c r="M19" i="1" s="1"/>
  <c r="I18" i="1"/>
  <c r="M18" i="1" s="1"/>
  <c r="I17" i="1"/>
  <c r="M17" i="1" s="1"/>
  <c r="I16" i="1"/>
  <c r="M16" i="1" s="1"/>
  <c r="I15" i="1"/>
  <c r="M15" i="1" s="1"/>
  <c r="I14" i="1"/>
  <c r="M14" i="1" s="1"/>
  <c r="I13" i="1"/>
  <c r="M13" i="1" s="1"/>
  <c r="I12" i="1"/>
  <c r="M12" i="1" s="1"/>
  <c r="M30" i="1" s="1"/>
  <c r="M31" i="1" l="1"/>
  <c r="M32" i="1" s="1"/>
  <c r="O30" i="1"/>
  <c r="O32" i="1" l="1"/>
  <c r="O31" i="1"/>
</calcChain>
</file>

<file path=xl/sharedStrings.xml><?xml version="1.0" encoding="utf-8"?>
<sst xmlns="http://schemas.openxmlformats.org/spreadsheetml/2006/main" count="113" uniqueCount="65">
  <si>
    <t>Preisblatt - Los 2 deuterierte Lösemittel</t>
  </si>
  <si>
    <t>TU Berlin – Rahmenvereinbarung über den Abruf von Chemikalien zzgl. Laborverbrauchsmaterial und deuterierten Lösemitteln in zwei Losen</t>
  </si>
  <si>
    <t>Vergabe-Nr.: OV-134-26</t>
  </si>
  <si>
    <t>Das folgende Preisblatt ist vom/von der Bieter*in zwingend auszufüllen.</t>
  </si>
  <si>
    <t>Angebotspreis:</t>
  </si>
  <si>
    <t xml:space="preserve">In dem hier anzugebenen Preis sind alle Kosten für die TU Berlin – Rahmenvereinbarung über den Abruf von Chemikalien zzgl. Laborverbrauchsmaterial und deuterierten Lösemitteln in zwei Losen, hier: Los 2 deuterierte Lösemittel gemäß der Leistungsbeschreibung anzugeben. Die Leistungsbeschreibung befindet sich als Datei bei den übrigen Vergabeunterlagen. Darüber hinausgehende Kosten können gegenüber der TU Berlin im Nachgang nicht geltend gemacht werden. 
Es wird ausdrücklich darauf hingewiesen, dass ausschließlich die mit den Vergabeunterlagen veröffentlichten AGBs inklusive Zahlungsbedingungen gelten. </t>
  </si>
  <si>
    <t>Fachbereich/Arbeitskreis 
(siehe Anlieferstellen)</t>
  </si>
  <si>
    <t>Pos.</t>
  </si>
  <si>
    <t>Bezeichnung</t>
  </si>
  <si>
    <t>Qualität</t>
  </si>
  <si>
    <t>Deuterierungsgrad</t>
  </si>
  <si>
    <r>
      <t>Mengene</t>
    </r>
    <r>
      <rPr>
        <b/>
        <sz val="11"/>
        <rFont val="Arial"/>
        <family val="2"/>
      </rPr>
      <t>inheit</t>
    </r>
  </si>
  <si>
    <t>Einheit</t>
  </si>
  <si>
    <t>geschätzte Jahres-abrufmenge</t>
  </si>
  <si>
    <t>Artikelnummer</t>
  </si>
  <si>
    <t>Name Hersteller*in</t>
  </si>
  <si>
    <r>
      <rPr>
        <b/>
        <u/>
        <sz val="11"/>
        <rFont val="Arial"/>
        <family val="2"/>
      </rPr>
      <t>Angebotspreis</t>
    </r>
    <r>
      <rPr>
        <b/>
        <sz val="11"/>
        <rFont val="Arial"/>
        <family val="2"/>
      </rPr>
      <t xml:space="preserve"> </t>
    </r>
    <r>
      <rPr>
        <b/>
        <u/>
        <sz val="11"/>
        <rFont val="Arial"/>
        <family val="2"/>
      </rPr>
      <t xml:space="preserve">pro Einheit € netto </t>
    </r>
  </si>
  <si>
    <t>Gesamtpreis für kalkulierte Gesamtmenge netto in € pro Jahr</t>
  </si>
  <si>
    <r>
      <t xml:space="preserve">geschätzter Abruf
</t>
    </r>
    <r>
      <rPr>
        <sz val="11"/>
        <rFont val="Arial"/>
        <family val="2"/>
      </rPr>
      <t>wö=wöchentlich
m=monatlich
q=quartalsw.
j=jährlich</t>
    </r>
  </si>
  <si>
    <t>Gesamtpreis
(netto)
in Euro für 4 Jahre</t>
  </si>
  <si>
    <t>1_Neumann</t>
  </si>
  <si>
    <t>1</t>
  </si>
  <si>
    <t>Aceton- d6</t>
  </si>
  <si>
    <t>ml</t>
  </si>
  <si>
    <t>j</t>
  </si>
  <si>
    <t>2</t>
  </si>
  <si>
    <t>Acetonitril- d3</t>
  </si>
  <si>
    <t>3</t>
  </si>
  <si>
    <t>Benzol- d6</t>
  </si>
  <si>
    <t>4</t>
  </si>
  <si>
    <t>5</t>
  </si>
  <si>
    <t>Chloroform- d1</t>
  </si>
  <si>
    <t>6</t>
  </si>
  <si>
    <t>Dichlormethan- d2</t>
  </si>
  <si>
    <t>7</t>
  </si>
  <si>
    <t>8</t>
  </si>
  <si>
    <t>Dimethylsulfoxid- d6 mit Septum</t>
  </si>
  <si>
    <t>9</t>
  </si>
  <si>
    <t>Methanol- d4</t>
  </si>
  <si>
    <t>10</t>
  </si>
  <si>
    <t>Tetrahydrofuran- d7</t>
  </si>
  <si>
    <t>11</t>
  </si>
  <si>
    <t>Toluol- d8</t>
  </si>
  <si>
    <t>12</t>
  </si>
  <si>
    <t>13</t>
  </si>
  <si>
    <t>Chlorbenzol-d5</t>
  </si>
  <si>
    <t>mL</t>
  </si>
  <si>
    <t>14</t>
  </si>
  <si>
    <t>1,2-Dichlorbenzol-d4</t>
  </si>
  <si>
    <t>2_Erdmann</t>
  </si>
  <si>
    <t>15</t>
  </si>
  <si>
    <t>Cholin chlorid</t>
  </si>
  <si>
    <t>D9</t>
  </si>
  <si>
    <t>g</t>
  </si>
  <si>
    <t>q</t>
  </si>
  <si>
    <t>16</t>
  </si>
  <si>
    <t>D2O</t>
  </si>
  <si>
    <t>D2</t>
  </si>
  <si>
    <t>17</t>
  </si>
  <si>
    <t>Urea</t>
  </si>
  <si>
    <t>D4</t>
  </si>
  <si>
    <t>Angebotssumme netto</t>
  </si>
  <si>
    <r>
      <t xml:space="preserve">MwSt in Prozent
</t>
    </r>
    <r>
      <rPr>
        <sz val="11"/>
        <color rgb="FFFF0000"/>
        <rFont val="Arial"/>
        <family val="2"/>
      </rPr>
      <t xml:space="preserve">Es ist zwingend der Umsatzsteuersatz, der zum Zeitpunkt der Angebotsabgabe gültig ist, einzutragen*
</t>
    </r>
    <r>
      <rPr>
        <sz val="11"/>
        <color indexed="8"/>
        <rFont val="Arial"/>
        <family val="2"/>
      </rPr>
      <t>Bieter*innen mit Sitz außerhalb der Bundesrepublik Deutschland geben im Angebot bei der Umsatzsteuer einen %-Satz in Höhe von 0 an.</t>
    </r>
  </si>
  <si>
    <t>Angebotssumme brutto</t>
  </si>
  <si>
    <t>*Bei Rechnungsstellung muss die Umsatzsteuer angegeben werden, die zum Zeitpunkt der Leistung bzw. Rechnungsstellung gültig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</si>
</sst>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quot;€&quot;"/>
  </numFmts>
  <fonts count="22" x14ac:knownFonts="1">
    <font>
      <sz val="11"/>
      <color theme="1"/>
      <name val="Calibri"/>
      <family val="2"/>
      <scheme val="minor"/>
    </font>
    <font>
      <sz val="11"/>
      <color theme="1"/>
      <name val="Calibri"/>
      <family val="2"/>
      <scheme val="minor"/>
    </font>
    <font>
      <sz val="11"/>
      <color theme="0"/>
      <name val="Calibri"/>
      <family val="2"/>
      <scheme val="minor"/>
    </font>
    <font>
      <b/>
      <sz val="16"/>
      <color theme="1"/>
      <name val="Arial"/>
      <family val="2"/>
    </font>
    <font>
      <sz val="11"/>
      <color theme="1"/>
      <name val="Arial"/>
      <family val="2"/>
    </font>
    <font>
      <b/>
      <sz val="11"/>
      <color theme="1"/>
      <name val="Arial"/>
      <family val="2"/>
    </font>
    <font>
      <sz val="10"/>
      <color theme="1"/>
      <name val="Calibri"/>
      <family val="2"/>
      <scheme val="minor"/>
    </font>
    <font>
      <sz val="10"/>
      <color theme="0"/>
      <name val="Calibri"/>
      <family val="2"/>
      <scheme val="minor"/>
    </font>
    <font>
      <sz val="12"/>
      <color theme="1"/>
      <name val="Arial"/>
      <family val="2"/>
    </font>
    <font>
      <b/>
      <u/>
      <sz val="11"/>
      <color theme="1"/>
      <name val="Arial"/>
      <family val="2"/>
    </font>
    <font>
      <sz val="10"/>
      <color theme="1"/>
      <name val="Arial"/>
      <family val="2"/>
    </font>
    <font>
      <sz val="10"/>
      <color theme="0"/>
      <name val="Arial"/>
      <family val="2"/>
    </font>
    <font>
      <b/>
      <sz val="11"/>
      <name val="Arial"/>
      <family val="2"/>
    </font>
    <font>
      <b/>
      <sz val="11"/>
      <color theme="0"/>
      <name val="Arial"/>
      <family val="2"/>
    </font>
    <font>
      <b/>
      <u/>
      <sz val="11"/>
      <name val="Arial"/>
      <family val="2"/>
    </font>
    <font>
      <sz val="11"/>
      <name val="Arial"/>
      <family val="2"/>
    </font>
    <font>
      <b/>
      <sz val="12"/>
      <color theme="0"/>
      <name val="Arial"/>
      <family val="2"/>
    </font>
    <font>
      <b/>
      <sz val="12"/>
      <name val="Arial"/>
      <family val="2"/>
    </font>
    <font>
      <b/>
      <sz val="12"/>
      <color theme="1"/>
      <name val="Arial"/>
      <family val="2"/>
    </font>
    <font>
      <b/>
      <sz val="10"/>
      <color theme="1"/>
      <name val="Arial"/>
      <family val="2"/>
    </font>
    <font>
      <sz val="11"/>
      <color rgb="FFFF0000"/>
      <name val="Arial"/>
      <family val="2"/>
    </font>
    <font>
      <sz val="11"/>
      <color indexed="8"/>
      <name val="Arial"/>
      <family val="2"/>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s>
  <borders count="11">
    <border>
      <left/>
      <right/>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0" fontId="3" fillId="0" borderId="0" xfId="0" applyFont="1"/>
    <xf numFmtId="0" fontId="0" fillId="0" borderId="0" xfId="0" applyAlignment="1">
      <alignment horizontal="center"/>
    </xf>
    <xf numFmtId="0" fontId="2" fillId="2" borderId="0" xfId="0" applyFont="1" applyFill="1"/>
    <xf numFmtId="3" fontId="0" fillId="0" borderId="0" xfId="0" applyNumberFormat="1"/>
    <xf numFmtId="0" fontId="4" fillId="0" borderId="0" xfId="0" applyFont="1"/>
    <xf numFmtId="0" fontId="5" fillId="0" borderId="0" xfId="0" applyFont="1"/>
    <xf numFmtId="0" fontId="6" fillId="0" borderId="0" xfId="0" applyFont="1" applyAlignment="1">
      <alignment horizontal="center"/>
    </xf>
    <xf numFmtId="0" fontId="6" fillId="0" borderId="0" xfId="0" applyFont="1"/>
    <xf numFmtId="0" fontId="7" fillId="2" borderId="0" xfId="0" applyFont="1" applyFill="1"/>
    <xf numFmtId="3" fontId="6" fillId="0" borderId="0" xfId="0" applyNumberFormat="1" applyFont="1"/>
    <xf numFmtId="0" fontId="8" fillId="0" borderId="0" xfId="0" applyFont="1" applyAlignment="1">
      <alignment vertical="center"/>
    </xf>
    <xf numFmtId="0" fontId="9" fillId="0" borderId="0" xfId="0" applyFont="1"/>
    <xf numFmtId="0" fontId="10" fillId="0" borderId="0" xfId="0" applyFont="1" applyAlignment="1">
      <alignment horizontal="center"/>
    </xf>
    <xf numFmtId="0" fontId="10" fillId="0" borderId="0" xfId="0" applyFont="1"/>
    <xf numFmtId="0" fontId="11" fillId="2" borderId="0" xfId="0" applyFont="1" applyFill="1"/>
    <xf numFmtId="3" fontId="10" fillId="0" borderId="0" xfId="0" applyNumberFormat="1" applyFont="1"/>
    <xf numFmtId="0" fontId="0" fillId="0" borderId="1" xfId="0" applyBorder="1" applyAlignment="1">
      <alignment horizontal="left"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3" fontId="12" fillId="3" borderId="5"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4" fillId="0" borderId="7" xfId="0" applyFont="1" applyFill="1" applyBorder="1" applyAlignment="1" applyProtection="1">
      <alignment horizontal="center" vertical="center"/>
    </xf>
    <xf numFmtId="49" fontId="4" fillId="0" borderId="7" xfId="0" applyNumberFormat="1" applyFont="1" applyFill="1" applyBorder="1" applyAlignment="1">
      <alignment horizontal="center" vertical="center"/>
    </xf>
    <xf numFmtId="164" fontId="4" fillId="0" borderId="7" xfId="0" applyNumberFormat="1" applyFont="1" applyFill="1" applyBorder="1" applyAlignment="1" applyProtection="1">
      <alignment horizontal="center" vertical="center"/>
    </xf>
    <xf numFmtId="0" fontId="4" fillId="0" borderId="7" xfId="0" applyFont="1" applyFill="1" applyBorder="1" applyAlignment="1" applyProtection="1">
      <alignment horizontal="center" vertical="center" wrapText="1"/>
    </xf>
    <xf numFmtId="0" fontId="16" fillId="2" borderId="7" xfId="0" applyFont="1" applyFill="1" applyBorder="1" applyAlignment="1" applyProtection="1">
      <alignment horizontal="center" vertical="center" wrapText="1"/>
      <protection locked="0"/>
    </xf>
    <xf numFmtId="3" fontId="17" fillId="0" borderId="7" xfId="0" applyNumberFormat="1" applyFont="1" applyFill="1" applyBorder="1" applyAlignment="1" applyProtection="1">
      <alignment horizontal="center" vertical="center" wrapText="1"/>
      <protection locked="0"/>
    </xf>
    <xf numFmtId="2" fontId="4" fillId="4" borderId="7" xfId="0" applyNumberFormat="1" applyFont="1" applyFill="1" applyBorder="1" applyAlignment="1" applyProtection="1">
      <alignment horizontal="center" vertical="center" wrapText="1"/>
      <protection locked="0"/>
    </xf>
    <xf numFmtId="0" fontId="0" fillId="4" borderId="7" xfId="0" applyFill="1" applyBorder="1" applyProtection="1">
      <protection locked="0"/>
    </xf>
    <xf numFmtId="165" fontId="4" fillId="4" borderId="7" xfId="0" applyNumberFormat="1" applyFont="1" applyFill="1" applyBorder="1" applyAlignment="1" applyProtection="1">
      <alignment horizontal="right" vertical="center" wrapText="1"/>
      <protection locked="0"/>
    </xf>
    <xf numFmtId="165" fontId="15" fillId="0" borderId="7" xfId="0" applyNumberFormat="1" applyFont="1" applyFill="1" applyBorder="1" applyAlignment="1">
      <alignment horizontal="right" vertical="center" indent="1"/>
    </xf>
    <xf numFmtId="2" fontId="18" fillId="0" borderId="7" xfId="0" applyNumberFormat="1" applyFont="1" applyFill="1" applyBorder="1" applyAlignment="1" applyProtection="1">
      <alignment horizontal="center" vertical="center" wrapText="1"/>
      <protection locked="0"/>
    </xf>
    <xf numFmtId="0" fontId="19" fillId="5" borderId="7" xfId="0" applyFont="1" applyFill="1" applyBorder="1" applyAlignment="1">
      <alignment horizontal="center" vertical="center" wrapText="1"/>
    </xf>
    <xf numFmtId="164" fontId="4" fillId="0" borderId="7" xfId="0" applyNumberFormat="1"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wrapText="1"/>
      <protection locked="0"/>
    </xf>
    <xf numFmtId="0" fontId="15" fillId="0" borderId="7" xfId="0" applyFont="1" applyFill="1" applyBorder="1" applyAlignment="1" applyProtection="1">
      <alignment horizontal="center" vertical="center"/>
    </xf>
    <xf numFmtId="0" fontId="4" fillId="0" borderId="7" xfId="0" applyFont="1" applyFill="1" applyBorder="1" applyAlignment="1" applyProtection="1">
      <alignment vertical="center"/>
    </xf>
    <xf numFmtId="2" fontId="17" fillId="0" borderId="7" xfId="0" applyNumberFormat="1"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xf>
    <xf numFmtId="49" fontId="4" fillId="3" borderId="7" xfId="0" applyNumberFormat="1" applyFont="1" applyFill="1" applyBorder="1" applyAlignment="1">
      <alignment horizontal="center" vertical="center"/>
    </xf>
    <xf numFmtId="0" fontId="4" fillId="3" borderId="7" xfId="0" applyFont="1" applyFill="1" applyBorder="1" applyAlignment="1" applyProtection="1">
      <alignment vertical="center"/>
    </xf>
    <xf numFmtId="164" fontId="4" fillId="3" borderId="7" xfId="0" applyNumberFormat="1" applyFont="1" applyFill="1" applyBorder="1" applyAlignment="1" applyProtection="1">
      <alignment horizontal="center" vertical="center"/>
    </xf>
    <xf numFmtId="0" fontId="4" fillId="3" borderId="7" xfId="0" applyFont="1" applyFill="1" applyBorder="1" applyAlignment="1" applyProtection="1">
      <alignment horizontal="center" vertical="center" wrapText="1"/>
    </xf>
    <xf numFmtId="0" fontId="15" fillId="4" borderId="7" xfId="0" applyFont="1" applyFill="1" applyBorder="1" applyAlignment="1" applyProtection="1">
      <alignment horizontal="center" vertical="center" wrapText="1"/>
      <protection locked="0"/>
    </xf>
    <xf numFmtId="2" fontId="15" fillId="4" borderId="7" xfId="0" applyNumberFormat="1" applyFont="1" applyFill="1" applyBorder="1" applyAlignment="1" applyProtection="1">
      <alignment horizontal="center" vertical="center" wrapText="1"/>
      <protection locked="0"/>
    </xf>
    <xf numFmtId="165" fontId="17" fillId="4" borderId="7" xfId="0" applyNumberFormat="1" applyFont="1" applyFill="1" applyBorder="1" applyAlignment="1" applyProtection="1">
      <alignment horizontal="right" vertical="center" wrapText="1"/>
      <protection locked="0"/>
    </xf>
    <xf numFmtId="0" fontId="10" fillId="0" borderId="0" xfId="0" applyFont="1" applyBorder="1" applyAlignment="1">
      <alignment horizontal="center" vertical="center"/>
    </xf>
    <xf numFmtId="0" fontId="10" fillId="0" borderId="0" xfId="0" applyFont="1" applyBorder="1" applyAlignment="1">
      <alignment horizontal="center" vertical="center"/>
    </xf>
    <xf numFmtId="0" fontId="4" fillId="0" borderId="8" xfId="0" applyFont="1" applyBorder="1" applyAlignment="1">
      <alignment horizontal="righ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165" fontId="4" fillId="0" borderId="7" xfId="0" applyNumberFormat="1" applyFont="1" applyBorder="1" applyAlignment="1">
      <alignment horizontal="right" vertical="center" indent="1"/>
    </xf>
    <xf numFmtId="165" fontId="4" fillId="0" borderId="0" xfId="0" applyNumberFormat="1"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9" fontId="4" fillId="4" borderId="7" xfId="1" applyFont="1" applyFill="1" applyBorder="1" applyAlignment="1" applyProtection="1">
      <alignment horizontal="center" vertical="center" wrapText="1"/>
      <protection locked="0"/>
    </xf>
    <xf numFmtId="0" fontId="5" fillId="0" borderId="8" xfId="0" applyFont="1" applyBorder="1" applyAlignment="1">
      <alignment horizontal="right" vertical="center" wrapText="1"/>
    </xf>
    <xf numFmtId="0" fontId="5" fillId="0" borderId="9" xfId="0" applyFont="1" applyBorder="1" applyAlignment="1">
      <alignment horizontal="right" vertical="center" wrapText="1"/>
    </xf>
    <xf numFmtId="0" fontId="5" fillId="0" borderId="10" xfId="0" applyFont="1" applyBorder="1" applyAlignment="1">
      <alignment horizontal="right" vertical="center" wrapText="1"/>
    </xf>
    <xf numFmtId="165" fontId="5" fillId="0" borderId="7" xfId="0" applyNumberFormat="1" applyFont="1" applyBorder="1" applyAlignment="1">
      <alignment horizontal="right" vertical="center" indent="1"/>
    </xf>
    <xf numFmtId="0" fontId="11" fillId="2" borderId="0" xfId="0" applyFont="1" applyFill="1" applyBorder="1" applyAlignment="1">
      <alignment horizontal="center" vertical="center"/>
    </xf>
    <xf numFmtId="3" fontId="10" fillId="0" borderId="0" xfId="0" applyNumberFormat="1" applyFont="1" applyBorder="1" applyAlignment="1">
      <alignment horizontal="center"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D65B3-44DE-4403-8D2D-BED393B9824F}">
  <sheetPr codeName="Tabelle1">
    <pageSetUpPr fitToPage="1"/>
  </sheetPr>
  <dimension ref="A1:O34"/>
  <sheetViews>
    <sheetView tabSelected="1" topLeftCell="A13" zoomScale="85" zoomScaleNormal="85" workbookViewId="0">
      <selection activeCell="J12" sqref="J12:L28"/>
    </sheetView>
  </sheetViews>
  <sheetFormatPr baseColWidth="10" defaultRowHeight="14.5" x14ac:dyDescent="0.35"/>
  <cols>
    <col min="1" max="1" width="26" customWidth="1"/>
    <col min="3" max="3" width="36" style="2" customWidth="1"/>
    <col min="4" max="4" width="17.1796875" style="2" customWidth="1"/>
    <col min="5" max="5" width="20.81640625" customWidth="1"/>
    <col min="6" max="6" width="16.08984375" customWidth="1"/>
    <col min="7" max="7" width="12.6328125" customWidth="1"/>
    <col min="8" max="8" width="0.36328125" style="3" customWidth="1"/>
    <col min="9" max="9" width="12.6328125" style="4" customWidth="1"/>
    <col min="10" max="10" width="21.6328125" customWidth="1"/>
    <col min="11" max="11" width="46.7265625" customWidth="1"/>
    <col min="12" max="12" width="18.7265625" customWidth="1"/>
    <col min="13" max="13" width="15.1796875" customWidth="1"/>
    <col min="14" max="14" width="19" style="2" customWidth="1"/>
    <col min="15" max="15" width="18.6328125" customWidth="1"/>
  </cols>
  <sheetData>
    <row r="1" spans="1:15" ht="20" x14ac:dyDescent="0.4">
      <c r="A1" s="1" t="s">
        <v>0</v>
      </c>
      <c r="B1" s="1"/>
    </row>
    <row r="2" spans="1:15" x14ac:dyDescent="0.35">
      <c r="B2" s="5"/>
    </row>
    <row r="3" spans="1:15" x14ac:dyDescent="0.35">
      <c r="A3" s="6" t="s">
        <v>1</v>
      </c>
      <c r="B3" s="6"/>
      <c r="C3" s="7"/>
      <c r="D3" s="7"/>
      <c r="E3" s="8"/>
      <c r="F3" s="8"/>
      <c r="G3" s="8"/>
      <c r="H3" s="9"/>
      <c r="I3" s="10"/>
      <c r="J3" s="8"/>
      <c r="K3" s="8"/>
      <c r="L3" s="8"/>
      <c r="M3" s="8"/>
      <c r="N3" s="7"/>
      <c r="O3" s="8"/>
    </row>
    <row r="4" spans="1:15" x14ac:dyDescent="0.35">
      <c r="A4" s="5" t="s">
        <v>2</v>
      </c>
      <c r="B4" s="5"/>
    </row>
    <row r="5" spans="1:15" x14ac:dyDescent="0.35">
      <c r="A5" s="5"/>
      <c r="B5" s="5"/>
    </row>
    <row r="6" spans="1:15" ht="15.5" x14ac:dyDescent="0.35">
      <c r="A6" s="11" t="s">
        <v>3</v>
      </c>
      <c r="B6" s="11"/>
      <c r="C6" s="7"/>
      <c r="D6" s="7"/>
      <c r="E6" s="8"/>
      <c r="F6" s="8"/>
      <c r="G6" s="8"/>
      <c r="H6" s="9"/>
      <c r="I6" s="10"/>
      <c r="J6" s="8"/>
      <c r="K6" s="8"/>
      <c r="L6" s="8"/>
      <c r="M6" s="8"/>
      <c r="N6" s="7"/>
      <c r="O6" s="8"/>
    </row>
    <row r="7" spans="1:15" x14ac:dyDescent="0.35">
      <c r="A7" s="8"/>
      <c r="B7" s="8"/>
      <c r="C7" s="7"/>
      <c r="D7" s="7"/>
      <c r="E7" s="8"/>
      <c r="F7" s="8"/>
      <c r="G7" s="8"/>
      <c r="H7" s="9"/>
      <c r="I7" s="10"/>
      <c r="J7" s="8"/>
      <c r="K7" s="8"/>
      <c r="L7" s="8"/>
      <c r="M7" s="8"/>
      <c r="N7" s="7"/>
      <c r="O7" s="8"/>
    </row>
    <row r="8" spans="1:15" ht="15.75" customHeight="1" x14ac:dyDescent="0.35">
      <c r="A8" s="8"/>
      <c r="B8" s="8"/>
      <c r="C8" s="7"/>
      <c r="D8" s="7"/>
      <c r="E8" s="8"/>
      <c r="F8" s="8"/>
      <c r="G8" s="8"/>
      <c r="H8" s="9"/>
      <c r="I8" s="10"/>
      <c r="J8" s="8"/>
      <c r="K8" s="8"/>
      <c r="L8" s="8"/>
      <c r="M8" s="8"/>
      <c r="N8" s="7"/>
      <c r="O8" s="8"/>
    </row>
    <row r="9" spans="1:15" x14ac:dyDescent="0.35">
      <c r="A9" s="12" t="s">
        <v>4</v>
      </c>
      <c r="B9" s="12"/>
      <c r="C9" s="13"/>
      <c r="D9" s="13"/>
      <c r="E9" s="14"/>
      <c r="F9" s="14"/>
      <c r="G9" s="14"/>
      <c r="H9" s="15"/>
      <c r="I9" s="16"/>
      <c r="J9" s="14"/>
      <c r="K9" s="14"/>
      <c r="L9" s="14"/>
      <c r="M9" s="14"/>
      <c r="N9" s="13"/>
      <c r="O9" s="14"/>
    </row>
    <row r="10" spans="1:15" ht="60.5" customHeight="1" thickBot="1" x14ac:dyDescent="0.4">
      <c r="A10" s="17" t="s">
        <v>5</v>
      </c>
      <c r="B10" s="17"/>
      <c r="C10" s="17"/>
      <c r="D10" s="17"/>
      <c r="E10" s="17"/>
      <c r="F10" s="17"/>
      <c r="G10" s="17"/>
      <c r="H10" s="17"/>
      <c r="I10" s="17"/>
      <c r="J10" s="17"/>
      <c r="K10" s="17"/>
      <c r="L10" s="17"/>
      <c r="M10" s="17"/>
      <c r="N10" s="17"/>
      <c r="O10" s="17"/>
    </row>
    <row r="11" spans="1:15" ht="104.5" customHeight="1" x14ac:dyDescent="0.35">
      <c r="A11" s="18" t="s">
        <v>6</v>
      </c>
      <c r="B11" s="19" t="s">
        <v>7</v>
      </c>
      <c r="C11" s="18" t="s">
        <v>8</v>
      </c>
      <c r="D11" s="18" t="s">
        <v>9</v>
      </c>
      <c r="E11" s="18" t="s">
        <v>10</v>
      </c>
      <c r="F11" s="18" t="s">
        <v>11</v>
      </c>
      <c r="G11" s="20" t="s">
        <v>12</v>
      </c>
      <c r="H11" s="21" t="s">
        <v>13</v>
      </c>
      <c r="I11" s="22" t="s">
        <v>13</v>
      </c>
      <c r="J11" s="23" t="s">
        <v>14</v>
      </c>
      <c r="K11" s="18" t="s">
        <v>15</v>
      </c>
      <c r="L11" s="24" t="s">
        <v>16</v>
      </c>
      <c r="M11" s="18" t="s">
        <v>17</v>
      </c>
      <c r="N11" s="24" t="s">
        <v>18</v>
      </c>
      <c r="O11" s="24" t="s">
        <v>19</v>
      </c>
    </row>
    <row r="12" spans="1:15" ht="28" customHeight="1" x14ac:dyDescent="0.35">
      <c r="A12" s="25" t="s">
        <v>20</v>
      </c>
      <c r="B12" s="26" t="s">
        <v>21</v>
      </c>
      <c r="C12" s="25" t="s">
        <v>22</v>
      </c>
      <c r="D12" s="25"/>
      <c r="E12" s="27">
        <v>0.998</v>
      </c>
      <c r="F12" s="28">
        <v>10</v>
      </c>
      <c r="G12" s="28" t="s">
        <v>23</v>
      </c>
      <c r="H12" s="29">
        <v>52</v>
      </c>
      <c r="I12" s="30">
        <f>H12*1.2</f>
        <v>62.4</v>
      </c>
      <c r="J12" s="31"/>
      <c r="K12" s="32"/>
      <c r="L12" s="33"/>
      <c r="M12" s="34">
        <f>I12*L12</f>
        <v>0</v>
      </c>
      <c r="N12" s="35" t="s">
        <v>24</v>
      </c>
      <c r="O12" s="36"/>
    </row>
    <row r="13" spans="1:15" ht="28" customHeight="1" x14ac:dyDescent="0.35">
      <c r="A13" s="25" t="s">
        <v>20</v>
      </c>
      <c r="B13" s="26" t="s">
        <v>25</v>
      </c>
      <c r="C13" s="25" t="s">
        <v>26</v>
      </c>
      <c r="D13" s="25"/>
      <c r="E13" s="27">
        <v>0.998</v>
      </c>
      <c r="F13" s="28">
        <v>10</v>
      </c>
      <c r="G13" s="28" t="s">
        <v>23</v>
      </c>
      <c r="H13" s="29">
        <v>50</v>
      </c>
      <c r="I13" s="30">
        <f t="shared" ref="I13:I28" si="0">H13*1.2</f>
        <v>60</v>
      </c>
      <c r="J13" s="31"/>
      <c r="K13" s="32"/>
      <c r="L13" s="33"/>
      <c r="M13" s="34">
        <f t="shared" ref="M13:M28" si="1">I13*L13</f>
        <v>0</v>
      </c>
      <c r="N13" s="35" t="s">
        <v>24</v>
      </c>
      <c r="O13" s="36"/>
    </row>
    <row r="14" spans="1:15" ht="28" customHeight="1" x14ac:dyDescent="0.35">
      <c r="A14" s="25" t="s">
        <v>20</v>
      </c>
      <c r="B14" s="26" t="s">
        <v>27</v>
      </c>
      <c r="C14" s="25" t="s">
        <v>28</v>
      </c>
      <c r="D14" s="25"/>
      <c r="E14" s="27">
        <v>0.995</v>
      </c>
      <c r="F14" s="28">
        <v>10</v>
      </c>
      <c r="G14" s="28" t="s">
        <v>23</v>
      </c>
      <c r="H14" s="29">
        <v>150</v>
      </c>
      <c r="I14" s="30">
        <f t="shared" si="0"/>
        <v>180</v>
      </c>
      <c r="J14" s="31"/>
      <c r="K14" s="32"/>
      <c r="L14" s="33"/>
      <c r="M14" s="34">
        <f t="shared" si="1"/>
        <v>0</v>
      </c>
      <c r="N14" s="35" t="s">
        <v>24</v>
      </c>
      <c r="O14" s="36"/>
    </row>
    <row r="15" spans="1:15" ht="28" customHeight="1" x14ac:dyDescent="0.35">
      <c r="A15" s="25" t="s">
        <v>20</v>
      </c>
      <c r="B15" s="26" t="s">
        <v>29</v>
      </c>
      <c r="C15" s="25" t="s">
        <v>28</v>
      </c>
      <c r="D15" s="25"/>
      <c r="E15" s="37">
        <v>0.995</v>
      </c>
      <c r="F15" s="38">
        <v>100</v>
      </c>
      <c r="G15" s="38" t="s">
        <v>23</v>
      </c>
      <c r="H15" s="29">
        <v>50</v>
      </c>
      <c r="I15" s="30">
        <f t="shared" si="0"/>
        <v>60</v>
      </c>
      <c r="J15" s="31"/>
      <c r="K15" s="32"/>
      <c r="L15" s="33"/>
      <c r="M15" s="34">
        <f t="shared" si="1"/>
        <v>0</v>
      </c>
      <c r="N15" s="35" t="s">
        <v>24</v>
      </c>
      <c r="O15" s="36"/>
    </row>
    <row r="16" spans="1:15" ht="28" customHeight="1" x14ac:dyDescent="0.35">
      <c r="A16" s="25" t="s">
        <v>20</v>
      </c>
      <c r="B16" s="26" t="s">
        <v>30</v>
      </c>
      <c r="C16" s="39" t="s">
        <v>31</v>
      </c>
      <c r="D16" s="25"/>
      <c r="E16" s="27">
        <v>0.998</v>
      </c>
      <c r="F16" s="28">
        <v>100</v>
      </c>
      <c r="G16" s="28" t="s">
        <v>23</v>
      </c>
      <c r="H16" s="29">
        <v>103</v>
      </c>
      <c r="I16" s="30">
        <f t="shared" si="0"/>
        <v>123.6</v>
      </c>
      <c r="J16" s="31"/>
      <c r="K16" s="32"/>
      <c r="L16" s="33"/>
      <c r="M16" s="34">
        <f t="shared" si="1"/>
        <v>0</v>
      </c>
      <c r="N16" s="35" t="s">
        <v>24</v>
      </c>
      <c r="O16" s="36"/>
    </row>
    <row r="17" spans="1:15" ht="28" customHeight="1" x14ac:dyDescent="0.35">
      <c r="A17" s="25" t="s">
        <v>20</v>
      </c>
      <c r="B17" s="26" t="s">
        <v>32</v>
      </c>
      <c r="C17" s="39" t="s">
        <v>33</v>
      </c>
      <c r="D17" s="25"/>
      <c r="E17" s="27">
        <v>0.996</v>
      </c>
      <c r="F17" s="28">
        <v>25</v>
      </c>
      <c r="G17" s="28" t="s">
        <v>23</v>
      </c>
      <c r="H17" s="29">
        <v>2</v>
      </c>
      <c r="I17" s="30">
        <f t="shared" si="0"/>
        <v>2.4</v>
      </c>
      <c r="J17" s="31"/>
      <c r="K17" s="32"/>
      <c r="L17" s="33"/>
      <c r="M17" s="34">
        <f t="shared" si="1"/>
        <v>0</v>
      </c>
      <c r="N17" s="35" t="s">
        <v>24</v>
      </c>
      <c r="O17" s="36"/>
    </row>
    <row r="18" spans="1:15" ht="28" customHeight="1" x14ac:dyDescent="0.35">
      <c r="A18" s="25" t="s">
        <v>20</v>
      </c>
      <c r="B18" s="26" t="s">
        <v>34</v>
      </c>
      <c r="C18" s="39" t="s">
        <v>33</v>
      </c>
      <c r="D18" s="25"/>
      <c r="E18" s="37">
        <v>0.999</v>
      </c>
      <c r="F18" s="38">
        <v>25</v>
      </c>
      <c r="G18" s="38" t="s">
        <v>23</v>
      </c>
      <c r="H18" s="29">
        <v>50</v>
      </c>
      <c r="I18" s="30">
        <f t="shared" si="0"/>
        <v>60</v>
      </c>
      <c r="J18" s="31"/>
      <c r="K18" s="32"/>
      <c r="L18" s="33"/>
      <c r="M18" s="34">
        <f t="shared" si="1"/>
        <v>0</v>
      </c>
      <c r="N18" s="35" t="s">
        <v>24</v>
      </c>
      <c r="O18" s="36"/>
    </row>
    <row r="19" spans="1:15" ht="28" customHeight="1" x14ac:dyDescent="0.35">
      <c r="A19" s="25" t="s">
        <v>20</v>
      </c>
      <c r="B19" s="26" t="s">
        <v>35</v>
      </c>
      <c r="C19" s="25" t="s">
        <v>36</v>
      </c>
      <c r="D19" s="25"/>
      <c r="E19" s="27">
        <v>0.998</v>
      </c>
      <c r="F19" s="28">
        <v>10</v>
      </c>
      <c r="G19" s="28" t="s">
        <v>23</v>
      </c>
      <c r="H19" s="29">
        <v>75</v>
      </c>
      <c r="I19" s="30">
        <f t="shared" si="0"/>
        <v>90</v>
      </c>
      <c r="J19" s="31"/>
      <c r="K19" s="32"/>
      <c r="L19" s="33"/>
      <c r="M19" s="34">
        <f t="shared" si="1"/>
        <v>0</v>
      </c>
      <c r="N19" s="35" t="s">
        <v>24</v>
      </c>
      <c r="O19" s="36"/>
    </row>
    <row r="20" spans="1:15" ht="28" customHeight="1" x14ac:dyDescent="0.35">
      <c r="A20" s="25" t="s">
        <v>20</v>
      </c>
      <c r="B20" s="26" t="s">
        <v>37</v>
      </c>
      <c r="C20" s="25" t="s">
        <v>38</v>
      </c>
      <c r="D20" s="25"/>
      <c r="E20" s="27">
        <v>0.998</v>
      </c>
      <c r="F20" s="28">
        <v>10</v>
      </c>
      <c r="G20" s="28" t="s">
        <v>23</v>
      </c>
      <c r="H20" s="29">
        <v>32</v>
      </c>
      <c r="I20" s="30">
        <f t="shared" si="0"/>
        <v>38.4</v>
      </c>
      <c r="J20" s="31"/>
      <c r="K20" s="32"/>
      <c r="L20" s="33"/>
      <c r="M20" s="34">
        <f t="shared" si="1"/>
        <v>0</v>
      </c>
      <c r="N20" s="35" t="s">
        <v>24</v>
      </c>
      <c r="O20" s="36"/>
    </row>
    <row r="21" spans="1:15" ht="28" customHeight="1" x14ac:dyDescent="0.35">
      <c r="A21" s="25" t="s">
        <v>20</v>
      </c>
      <c r="B21" s="26" t="s">
        <v>39</v>
      </c>
      <c r="C21" s="25" t="s">
        <v>40</v>
      </c>
      <c r="D21" s="25"/>
      <c r="E21" s="27">
        <v>0.995</v>
      </c>
      <c r="F21" s="28">
        <v>10</v>
      </c>
      <c r="G21" s="28" t="s">
        <v>23</v>
      </c>
      <c r="H21" s="29">
        <v>100</v>
      </c>
      <c r="I21" s="30">
        <f t="shared" si="0"/>
        <v>120</v>
      </c>
      <c r="J21" s="31"/>
      <c r="K21" s="32"/>
      <c r="L21" s="33"/>
      <c r="M21" s="34">
        <f t="shared" si="1"/>
        <v>0</v>
      </c>
      <c r="N21" s="35" t="s">
        <v>24</v>
      </c>
      <c r="O21" s="36"/>
    </row>
    <row r="22" spans="1:15" ht="28" customHeight="1" x14ac:dyDescent="0.35">
      <c r="A22" s="25" t="s">
        <v>20</v>
      </c>
      <c r="B22" s="26" t="s">
        <v>41</v>
      </c>
      <c r="C22" s="25" t="s">
        <v>42</v>
      </c>
      <c r="D22" s="25"/>
      <c r="E22" s="27">
        <v>0.995</v>
      </c>
      <c r="F22" s="28">
        <v>25</v>
      </c>
      <c r="G22" s="28" t="s">
        <v>23</v>
      </c>
      <c r="H22" s="29">
        <v>15</v>
      </c>
      <c r="I22" s="30">
        <f t="shared" si="0"/>
        <v>18</v>
      </c>
      <c r="J22" s="31"/>
      <c r="K22" s="32"/>
      <c r="L22" s="33"/>
      <c r="M22" s="34">
        <f t="shared" si="1"/>
        <v>0</v>
      </c>
      <c r="N22" s="35" t="s">
        <v>24</v>
      </c>
      <c r="O22" s="36"/>
    </row>
    <row r="23" spans="1:15" ht="28" customHeight="1" x14ac:dyDescent="0.35">
      <c r="A23" s="25" t="s">
        <v>20</v>
      </c>
      <c r="B23" s="26" t="s">
        <v>43</v>
      </c>
      <c r="C23" s="25" t="s">
        <v>42</v>
      </c>
      <c r="D23" s="25"/>
      <c r="E23" s="37">
        <v>0.995</v>
      </c>
      <c r="F23" s="38">
        <v>10</v>
      </c>
      <c r="G23" s="38" t="s">
        <v>23</v>
      </c>
      <c r="H23" s="29">
        <v>25</v>
      </c>
      <c r="I23" s="30">
        <f t="shared" si="0"/>
        <v>30</v>
      </c>
      <c r="J23" s="31"/>
      <c r="K23" s="32"/>
      <c r="L23" s="33"/>
      <c r="M23" s="34">
        <f t="shared" si="1"/>
        <v>0</v>
      </c>
      <c r="N23" s="35" t="s">
        <v>24</v>
      </c>
      <c r="O23" s="36"/>
    </row>
    <row r="24" spans="1:15" ht="28" customHeight="1" x14ac:dyDescent="0.35">
      <c r="A24" s="25" t="s">
        <v>20</v>
      </c>
      <c r="B24" s="26" t="s">
        <v>44</v>
      </c>
      <c r="C24" s="25" t="s">
        <v>45</v>
      </c>
      <c r="D24" s="40"/>
      <c r="E24" s="37">
        <v>0.99</v>
      </c>
      <c r="F24" s="38">
        <v>25</v>
      </c>
      <c r="G24" s="38" t="s">
        <v>46</v>
      </c>
      <c r="H24" s="29">
        <v>7</v>
      </c>
      <c r="I24" s="30">
        <f t="shared" si="0"/>
        <v>8.4</v>
      </c>
      <c r="J24" s="31"/>
      <c r="K24" s="32"/>
      <c r="L24" s="33"/>
      <c r="M24" s="34">
        <f t="shared" si="1"/>
        <v>0</v>
      </c>
      <c r="N24" s="41" t="s">
        <v>24</v>
      </c>
      <c r="O24" s="36"/>
    </row>
    <row r="25" spans="1:15" ht="28" customHeight="1" x14ac:dyDescent="0.35">
      <c r="A25" s="25" t="s">
        <v>20</v>
      </c>
      <c r="B25" s="26" t="s">
        <v>47</v>
      </c>
      <c r="C25" s="39" t="s">
        <v>48</v>
      </c>
      <c r="D25" s="40"/>
      <c r="E25" s="37">
        <v>0.99</v>
      </c>
      <c r="F25" s="38">
        <v>5</v>
      </c>
      <c r="G25" s="38" t="s">
        <v>46</v>
      </c>
      <c r="H25" s="29">
        <v>20</v>
      </c>
      <c r="I25" s="30">
        <f t="shared" si="0"/>
        <v>24</v>
      </c>
      <c r="J25" s="31"/>
      <c r="K25" s="32"/>
      <c r="L25" s="33"/>
      <c r="M25" s="34">
        <f t="shared" si="1"/>
        <v>0</v>
      </c>
      <c r="N25" s="41" t="s">
        <v>24</v>
      </c>
      <c r="O25" s="36"/>
    </row>
    <row r="26" spans="1:15" ht="28" customHeight="1" x14ac:dyDescent="0.35">
      <c r="A26" s="42" t="s">
        <v>49</v>
      </c>
      <c r="B26" s="43" t="s">
        <v>50</v>
      </c>
      <c r="C26" s="42" t="s">
        <v>51</v>
      </c>
      <c r="D26" s="44" t="s">
        <v>52</v>
      </c>
      <c r="E26" s="45">
        <v>0.98</v>
      </c>
      <c r="F26" s="46">
        <v>1</v>
      </c>
      <c r="G26" s="46" t="s">
        <v>53</v>
      </c>
      <c r="H26" s="29">
        <v>100</v>
      </c>
      <c r="I26" s="30">
        <f t="shared" si="0"/>
        <v>120</v>
      </c>
      <c r="J26" s="31"/>
      <c r="K26" s="32"/>
      <c r="L26" s="33"/>
      <c r="M26" s="34">
        <f t="shared" si="1"/>
        <v>0</v>
      </c>
      <c r="N26" s="41" t="s">
        <v>54</v>
      </c>
      <c r="O26" s="36"/>
    </row>
    <row r="27" spans="1:15" ht="28" customHeight="1" x14ac:dyDescent="0.35">
      <c r="A27" s="42" t="s">
        <v>49</v>
      </c>
      <c r="B27" s="43" t="s">
        <v>55</v>
      </c>
      <c r="C27" s="42" t="s">
        <v>56</v>
      </c>
      <c r="D27" s="44" t="s">
        <v>57</v>
      </c>
      <c r="E27" s="45">
        <v>0.999</v>
      </c>
      <c r="F27" s="46">
        <v>100</v>
      </c>
      <c r="G27" s="46" t="s">
        <v>23</v>
      </c>
      <c r="H27" s="29">
        <v>50</v>
      </c>
      <c r="I27" s="30">
        <f t="shared" si="0"/>
        <v>60</v>
      </c>
      <c r="J27" s="31"/>
      <c r="K27" s="32"/>
      <c r="L27" s="33"/>
      <c r="M27" s="34">
        <f t="shared" si="1"/>
        <v>0</v>
      </c>
      <c r="N27" s="41" t="s">
        <v>54</v>
      </c>
      <c r="O27" s="36"/>
    </row>
    <row r="28" spans="1:15" ht="28" customHeight="1" x14ac:dyDescent="0.35">
      <c r="A28" s="42" t="s">
        <v>49</v>
      </c>
      <c r="B28" s="43" t="s">
        <v>58</v>
      </c>
      <c r="C28" s="42" t="s">
        <v>59</v>
      </c>
      <c r="D28" s="44" t="s">
        <v>60</v>
      </c>
      <c r="E28" s="45">
        <v>0.98</v>
      </c>
      <c r="F28" s="46">
        <v>25</v>
      </c>
      <c r="G28" s="46" t="s">
        <v>53</v>
      </c>
      <c r="H28" s="29">
        <v>4</v>
      </c>
      <c r="I28" s="30">
        <f t="shared" si="0"/>
        <v>4.8</v>
      </c>
      <c r="J28" s="47"/>
      <c r="K28" s="48"/>
      <c r="L28" s="49"/>
      <c r="M28" s="34">
        <f t="shared" si="1"/>
        <v>0</v>
      </c>
      <c r="N28" s="41" t="s">
        <v>54</v>
      </c>
      <c r="O28" s="36"/>
    </row>
    <row r="29" spans="1:15" x14ac:dyDescent="0.35">
      <c r="B29" s="50"/>
      <c r="C29" s="50"/>
      <c r="D29" s="50"/>
      <c r="E29" s="50"/>
      <c r="F29" s="50"/>
      <c r="G29" s="50"/>
      <c r="H29" s="50"/>
      <c r="I29" s="50"/>
      <c r="J29" s="50"/>
      <c r="K29" s="50"/>
      <c r="L29" s="50"/>
      <c r="M29" s="50"/>
      <c r="N29" s="50"/>
    </row>
    <row r="30" spans="1:15" ht="35.5" customHeight="1" x14ac:dyDescent="0.35">
      <c r="B30" s="51"/>
      <c r="C30" s="51"/>
      <c r="D30" s="51"/>
      <c r="E30" s="51"/>
      <c r="F30" s="51"/>
      <c r="G30" s="52" t="s">
        <v>61</v>
      </c>
      <c r="H30" s="53"/>
      <c r="I30" s="53"/>
      <c r="J30" s="53"/>
      <c r="K30" s="53"/>
      <c r="L30" s="54"/>
      <c r="M30" s="55">
        <f>SUM(M12:M28)</f>
        <v>0</v>
      </c>
      <c r="N30" s="56"/>
      <c r="O30" s="55">
        <f>M30*4</f>
        <v>0</v>
      </c>
    </row>
    <row r="31" spans="1:15" ht="100" customHeight="1" x14ac:dyDescent="0.35">
      <c r="B31" s="51"/>
      <c r="C31" s="51"/>
      <c r="D31" s="51"/>
      <c r="E31" s="51"/>
      <c r="F31" s="51"/>
      <c r="G31" s="57" t="s">
        <v>62</v>
      </c>
      <c r="H31" s="58"/>
      <c r="I31" s="58"/>
      <c r="J31" s="58"/>
      <c r="K31" s="59"/>
      <c r="L31" s="60">
        <v>0.19</v>
      </c>
      <c r="M31" s="55">
        <f>M30*L31</f>
        <v>0</v>
      </c>
      <c r="N31" s="56"/>
      <c r="O31" s="55">
        <f>O30*L31</f>
        <v>0</v>
      </c>
    </row>
    <row r="32" spans="1:15" ht="34.5" customHeight="1" x14ac:dyDescent="0.35">
      <c r="B32" s="51"/>
      <c r="C32" s="51"/>
      <c r="D32" s="51"/>
      <c r="E32" s="51"/>
      <c r="F32" s="51"/>
      <c r="G32" s="61" t="s">
        <v>63</v>
      </c>
      <c r="H32" s="62"/>
      <c r="I32" s="62"/>
      <c r="J32" s="62"/>
      <c r="K32" s="62"/>
      <c r="L32" s="63"/>
      <c r="M32" s="64">
        <f>M30+M31</f>
        <v>0</v>
      </c>
      <c r="N32" s="56"/>
      <c r="O32" s="64">
        <f>O30+O31</f>
        <v>0</v>
      </c>
    </row>
    <row r="33" spans="2:15" x14ac:dyDescent="0.35">
      <c r="B33" s="51"/>
      <c r="C33" s="51"/>
      <c r="D33" s="51"/>
      <c r="E33" s="51"/>
      <c r="F33" s="51"/>
      <c r="G33" s="51"/>
      <c r="H33" s="65"/>
      <c r="I33" s="66"/>
      <c r="J33" s="51"/>
      <c r="K33" s="51"/>
      <c r="L33" s="51"/>
      <c r="M33" s="51"/>
      <c r="N33" s="51"/>
      <c r="O33" s="51"/>
    </row>
    <row r="34" spans="2:15" x14ac:dyDescent="0.35">
      <c r="G34" t="s">
        <v>64</v>
      </c>
    </row>
  </sheetData>
  <sheetProtection password="BFC5" sheet="1" objects="1" scenarios="1"/>
  <mergeCells count="5">
    <mergeCell ref="A10:O10"/>
    <mergeCell ref="B29:N29"/>
    <mergeCell ref="G30:L30"/>
    <mergeCell ref="G31:K31"/>
    <mergeCell ref="G32:L32"/>
  </mergeCells>
  <pageMargins left="0.7" right="0.7" top="0.78740157499999996" bottom="0.78740157499999996"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CBF19-DBB2-4D56-B665-1A0E47E9A0DA}">
  <sheetPr codeName="Tabelle2"/>
  <dimension ref="A1"/>
  <sheetViews>
    <sheetView workbookViewId="0"/>
  </sheetViews>
  <sheetFormatPr baseColWidth="10" defaultRowHeight="14.5" x14ac:dyDescent="0.35"/>
  <sheetData/>
  <sheetProtection password="BFC5" sheet="1" objects="1" scenarios="1"/>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A1A27-6BB8-44CE-942F-0FB13105D191}">
  <sheetPr codeName="Tabelle3"/>
  <dimension ref="A1"/>
  <sheetViews>
    <sheetView workbookViewId="0"/>
  </sheetViews>
  <sheetFormatPr baseColWidth="10" defaultRowHeight="14.5" x14ac:dyDescent="0.35"/>
  <sheetData/>
  <sheetProtection password="BFC5"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Angebot</vt:lpstr>
      <vt:lpstr>Tabelle2</vt:lpstr>
      <vt:lpstr>Tabelle3</vt:lpstr>
      <vt:lpstr>Brutto</vt:lpstr>
      <vt:lpstr>Netto</vt:lpstr>
      <vt:lpstr>Ust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Biallas, Christina</dc:creator>
  <cp:lastModifiedBy>Biallas, Christina</cp:lastModifiedBy>
  <dcterms:created xsi:type="dcterms:W3CDTF">2026-10-23T07:53:01Z</dcterms:created>
  <dcterms:modified xsi:type="dcterms:W3CDTF">2026-10-23T07:53:03Z</dcterms:modified>
</cp:coreProperties>
</file>