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ZB\3-Ausschreibungen\2026\1_OeA-253-26 Sina KI-Lernplattform (Schramer)\03 Vergabeunterlagen Veröffentlichung\"/>
    </mc:Choice>
  </mc:AlternateContent>
  <xr:revisionPtr revIDLastSave="0" documentId="8_{6201F6BD-4B82-420F-965C-7AC1C5B8624B}" xr6:coauthVersionLast="47" xr6:coauthVersionMax="47" xr10:uidLastSave="{00000000-0000-0000-0000-000000000000}"/>
  <workbookProtection workbookAlgorithmName="SHA-512" workbookHashValue="MVYPnNZAV9z36gm4L9PciDPyfgJt08CornVYvvuftFpqz70NBqJSb/id27/NSxANiBFAy9TC8sqMg33emu/gIQ==" workbookSaltValue="eX7rXRuERgJp3L8aRFazkw==" workbookSpinCount="100000" lockStructure="1"/>
  <bookViews>
    <workbookView xWindow="-108" yWindow="-108" windowWidth="23256" windowHeight="12456" xr2:uid="{BC110515-A675-4270-83C3-3E7DF7AA194B}"/>
  </bookViews>
  <sheets>
    <sheet name="Preisblatt" sheetId="1" r:id="rId1"/>
    <sheet name="Tabelle2" sheetId="2" r:id="rId2"/>
    <sheet name="Tabelle3" sheetId="3" r:id="rId3"/>
  </sheets>
  <definedNames>
    <definedName name="Brutto">Preisblatt!$G$24</definedName>
    <definedName name="MyChanged" hidden="1">0</definedName>
    <definedName name="MyVersion" hidden="1">43743.7486111111</definedName>
    <definedName name="Netto">Preisblatt!$G$22</definedName>
    <definedName name="Ust">Preisblatt!$F$23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G14" i="1"/>
  <c r="G12" i="1"/>
  <c r="G11" i="1"/>
  <c r="G20" i="1" s="1"/>
  <c r="G21" i="1" l="1"/>
  <c r="G22" i="1"/>
  <c r="G23" i="1" l="1"/>
  <c r="G24" i="1" s="1"/>
</calcChain>
</file>

<file path=xl/sharedStrings.xml><?xml version="1.0" encoding="utf-8"?>
<sst xmlns="http://schemas.openxmlformats.org/spreadsheetml/2006/main" count="42" uniqueCount="35">
  <si>
    <t>Preisblatt</t>
  </si>
  <si>
    <t>TU Berlin – Beschaffung einer Multi-GPU-Workstation für den KI-Lehrbetrieb</t>
  </si>
  <si>
    <t>Vergabe-Nr.: OeA-253-26</t>
  </si>
  <si>
    <r>
      <t>Das folgende Preisblatt ist vom/von der Bieter*in zwingend innerhalb der</t>
    </r>
    <r>
      <rPr>
        <sz val="12"/>
        <color rgb="FFFFC000"/>
        <rFont val="Arial"/>
        <family val="2"/>
      </rPr>
      <t xml:space="preserve"> gelben Zellen</t>
    </r>
    <r>
      <rPr>
        <sz val="12"/>
        <color theme="1"/>
        <rFont val="Arial"/>
        <family val="2"/>
      </rPr>
      <t xml:space="preserve"> auszufüllen.</t>
    </r>
  </si>
  <si>
    <t>Angebotspreis:</t>
  </si>
  <si>
    <r>
      <t xml:space="preserve">In dem hier anzugebenen Preis sind alle Kosten für die Beschaffung einer Multi-GPU-Workstation für den KI-Lehrbetrieb gemäß der Leistungsbeschreibung anzugeben. Die Leistungsbeschreibung befindet sich als Datei bei den übrigen Vergabeunterlagen. </t>
    </r>
    <r>
      <rPr>
        <sz val="10"/>
        <rFont val="Arial"/>
        <family val="2"/>
      </rPr>
      <t xml:space="preserve">Darüber hinausgehende Kosten können gegenüber der TU Berlin im Nachgang </t>
    </r>
    <r>
      <rPr>
        <b/>
        <sz val="10"/>
        <rFont val="Arial"/>
        <family val="2"/>
      </rPr>
      <t>nicht</t>
    </r>
    <r>
      <rPr>
        <sz val="10"/>
        <rFont val="Arial"/>
        <family val="2"/>
      </rPr>
      <t xml:space="preserve"> geltend gemacht werden. 
</t>
    </r>
  </si>
  <si>
    <t>Pos.</t>
  </si>
  <si>
    <t>Beschreibung</t>
  </si>
  <si>
    <t>Anzahl</t>
  </si>
  <si>
    <t>Einheit</t>
  </si>
  <si>
    <t>Einzelpreis
(netto)
in Euro</t>
  </si>
  <si>
    <t>Gesamtpreis
(netto)
in Euro</t>
  </si>
  <si>
    <r>
      <t xml:space="preserve">Gesamtleistung
</t>
    </r>
    <r>
      <rPr>
        <sz val="10"/>
        <color theme="1"/>
        <rFont val="Arial"/>
        <family val="2"/>
      </rPr>
      <t>gemäß der Leistungsbeschreibung Punkt 2.2.1 bis 2.2.8, 
ohne optionale Leistungen</t>
    </r>
  </si>
  <si>
    <t>pauschal</t>
  </si>
  <si>
    <r>
      <t xml:space="preserve">Support / Garantie 
</t>
    </r>
    <r>
      <rPr>
        <sz val="10"/>
        <color theme="1"/>
        <rFont val="Arial"/>
        <family val="2"/>
      </rPr>
      <t>gemäß der Leistungsbeschreibung Punkt 2.2.9,
ohne optionale Leitungen</t>
    </r>
  </si>
  <si>
    <r>
      <t xml:space="preserve">Optionale Leitungen, gemäß Punkt 9.2 der Leistungsbeschreibung
</t>
    </r>
    <r>
      <rPr>
        <sz val="11"/>
        <color theme="1"/>
        <rFont val="Arial"/>
        <family val="2"/>
      </rPr>
      <t>Wird für eine zusätzliche Leistung (Pos, 3 - 8) ein Preis angegeben, wird davon ausgegangen, dass der Bieter diese Leistung erbringen kann; die hierfür vorgesehenen Punkte werden vergeben. Ohne Preisangabe werden 0 Punkte vergeben.
Ob die angebotene zusätzliche Leistung tatsächlich beauftragt wird, entscheidet die Auftraggeberin mit Zuschlagserteilung.</t>
    </r>
  </si>
  <si>
    <t xml:space="preserve">Punkte, gemäß der OeA-253-26 Leistungsbeschreibung Punkt 9.2 Kriterium Qualität </t>
  </si>
  <si>
    <t>Kosten Kriterium - Option A</t>
  </si>
  <si>
    <t>Aufpreis gegenüber der Grundkonfiguration: 
Erweiterung RAM von 256 GB auf 512 GB DDR5 ECC RDIMM</t>
  </si>
  <si>
    <t>Kosten Kriterium - Option B</t>
  </si>
  <si>
    <t>Aufpreis gegenüber der Grundkonfiguration:
 4 × professionelle GPU-Beschleuniger mit jeweils mindestens 32 GB Grafikspeicher (insgesamt mindestens 128 GB) und herstellerseitiger Freigabe für das angebotene System</t>
  </si>
  <si>
    <t>Kosten Kriterium - Option C</t>
  </si>
  <si>
    <t>Aufpreis gegenüber der Grundkonfiguration:
Erweiterung Daten-/Scratch-Speicher von 2 × 2 TB auf 2 × 4 TB NVMe</t>
  </si>
  <si>
    <t>Kosten Kriterium - Option D</t>
  </si>
  <si>
    <t>Aufpreis gegenüber der Grundkonfiguration:
Erweiterung Daten-/Scratch-Speicher auf 4 × 4 TB NVMe</t>
  </si>
  <si>
    <t>Kosten Kriterium - Option E</t>
  </si>
  <si>
    <t>Aufpreis gegenüber der Grundkonfiguration:
5 Jahre Herstellersupport bzw. Vor-Ort-Service mit einer Reaktionszeit von spätestens 4 Stunden innerhalb der vereinbarten Servicezeiten</t>
  </si>
  <si>
    <t>Kosten Kriterium - Option F</t>
  </si>
  <si>
    <t>Aufpreis gegenüber der Grundkonfiguration: herstellerseitig unterstützte Erweiterbarkeit auf insgesamt mindestens sechs professionelle GPU-Beschleuniger</t>
  </si>
  <si>
    <r>
      <t xml:space="preserve">Angebotssumme netto
</t>
    </r>
    <r>
      <rPr>
        <b/>
        <sz val="10"/>
        <color rgb="FFFF0000"/>
        <rFont val="Arial"/>
        <family val="2"/>
      </rPr>
      <t>Achtung: Der Höchstpreis, gem. Punkt 3 der Leistungsbeschriebung i.H.v. 26.050,42 Euro netto darf nicht überschritten werden.</t>
    </r>
  </si>
  <si>
    <t>Rabatt/Preisnachlass in Prozent 
(kein Pflichtfeld)</t>
  </si>
  <si>
    <t>Angebotssumme netto
(abzügl. Rabatt/Preisnachlass)</t>
  </si>
  <si>
    <r>
      <t xml:space="preserve">MwSt in Prozent
</t>
    </r>
    <r>
      <rPr>
        <sz val="8"/>
        <color rgb="FFFF0000"/>
        <rFont val="Arial"/>
        <family val="2"/>
      </rPr>
      <t xml:space="preserve">Es ist zwingend der Umsatzsteuersatz, der zum Zeitpunkt der Angebotsabgabe gültig ist, einzutragen*
</t>
    </r>
    <r>
      <rPr>
        <sz val="8"/>
        <color indexed="8"/>
        <rFont val="Arial"/>
        <family val="2"/>
      </rPr>
      <t>Bieter*innen mit Sitz außerhalb der Bundesrepublik Deutschland geben im Angebot bei der Umsatzsteuer einen %-Satz in Höhe von 0 an.</t>
    </r>
  </si>
  <si>
    <t>Angebotssumme brutto</t>
  </si>
  <si>
    <t>*Bei Rechnungsstellung muss die Umsatzsteuer angegeben werden, die zum Zeitpunkt der Leistung bzw. Rechnungsstellung gültig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</si>
</sst>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FFC000"/>
      <name val="Arial"/>
      <family val="2"/>
    </font>
    <font>
      <sz val="10"/>
      <color theme="1"/>
      <name val="Aptos Narrow"/>
      <family val="2"/>
      <scheme val="minor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indent="1"/>
    </xf>
    <xf numFmtId="4" fontId="9" fillId="3" borderId="1" xfId="0" applyNumberFormat="1" applyFont="1" applyFill="1" applyBorder="1" applyAlignment="1" applyProtection="1">
      <alignment horizontal="right" vertical="center" indent="1"/>
      <protection locked="0"/>
    </xf>
    <xf numFmtId="0" fontId="9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right" vertical="center" indent="1"/>
    </xf>
    <xf numFmtId="4" fontId="9" fillId="3" borderId="5" xfId="0" applyNumberFormat="1" applyFont="1" applyFill="1" applyBorder="1" applyAlignment="1" applyProtection="1">
      <alignment horizontal="right" vertical="center" inden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2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 vertical="center" indent="1"/>
    </xf>
    <xf numFmtId="4" fontId="9" fillId="3" borderId="8" xfId="0" applyNumberFormat="1" applyFont="1" applyFill="1" applyBorder="1" applyAlignment="1" applyProtection="1">
      <alignment horizontal="right" vertical="center" indent="1"/>
      <protection locked="0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 wrapText="1"/>
    </xf>
    <xf numFmtId="4" fontId="9" fillId="3" borderId="10" xfId="0" applyNumberFormat="1" applyFont="1" applyFill="1" applyBorder="1" applyAlignment="1" applyProtection="1">
      <alignment horizontal="right" vertical="center" indent="1"/>
      <protection locked="0"/>
    </xf>
    <xf numFmtId="0" fontId="0" fillId="0" borderId="1" xfId="0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2" fillId="0" borderId="11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9" fontId="9" fillId="3" borderId="1" xfId="0" applyNumberFormat="1" applyFont="1" applyFill="1" applyBorder="1" applyAlignment="1" applyProtection="1">
      <alignment horizontal="right" vertical="center" indent="1"/>
      <protection locked="0"/>
    </xf>
    <xf numFmtId="0" fontId="0" fillId="0" borderId="2" xfId="0" applyBorder="1"/>
    <xf numFmtId="9" fontId="9" fillId="3" borderId="1" xfId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</cellXfs>
  <cellStyles count="2">
    <cellStyle name="Prozent" xfId="1" builtinId="5"/>
    <cellStyle name="Standard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1E30-FE84-41E7-AD7B-1F04A326A388}">
  <sheetPr codeName="Tabelle1">
    <tabColor rgb="FF92D050"/>
    <pageSetUpPr fitToPage="1"/>
  </sheetPr>
  <dimension ref="A1:J26"/>
  <sheetViews>
    <sheetView tabSelected="1" topLeftCell="A19" zoomScale="85" zoomScaleNormal="85" workbookViewId="0">
      <selection activeCell="F23" sqref="F23"/>
    </sheetView>
  </sheetViews>
  <sheetFormatPr baseColWidth="10" defaultColWidth="10.296875" defaultRowHeight="13.8"/>
  <cols>
    <col min="2" max="2" width="27.5" customWidth="1"/>
    <col min="3" max="3" width="25.59765625" customWidth="1"/>
    <col min="5" max="5" width="11.3984375" customWidth="1"/>
    <col min="6" max="6" width="17.09765625" customWidth="1"/>
    <col min="7" max="7" width="16.796875" customWidth="1"/>
  </cols>
  <sheetData>
    <row r="1" spans="1:10" ht="21">
      <c r="A1" s="1" t="s">
        <v>0</v>
      </c>
    </row>
    <row r="2" spans="1:10">
      <c r="A2" s="2"/>
    </row>
    <row r="3" spans="1:10" ht="30.6" customHeight="1">
      <c r="A3" s="3" t="s">
        <v>1</v>
      </c>
      <c r="B3" s="3"/>
      <c r="C3" s="3"/>
      <c r="D3" s="3"/>
      <c r="E3" s="3"/>
      <c r="F3" s="3"/>
      <c r="G3" s="3"/>
    </row>
    <row r="4" spans="1:10">
      <c r="A4" s="2" t="s">
        <v>2</v>
      </c>
    </row>
    <row r="5" spans="1:10">
      <c r="A5" s="2"/>
    </row>
    <row r="6" spans="1:10" ht="15">
      <c r="A6" s="4" t="s">
        <v>3</v>
      </c>
      <c r="B6" s="5"/>
      <c r="C6" s="5"/>
      <c r="D6" s="5"/>
      <c r="E6" s="5"/>
      <c r="F6" s="5"/>
      <c r="G6" s="5"/>
    </row>
    <row r="7" spans="1:10">
      <c r="A7" s="5"/>
      <c r="B7" s="5"/>
      <c r="C7" s="5"/>
      <c r="D7" s="5"/>
      <c r="E7" s="5"/>
      <c r="F7" s="5"/>
      <c r="G7" s="5"/>
    </row>
    <row r="8" spans="1:10">
      <c r="A8" s="6" t="s">
        <v>4</v>
      </c>
      <c r="B8" s="7"/>
      <c r="C8" s="7"/>
      <c r="D8" s="7"/>
      <c r="E8" s="7"/>
      <c r="F8" s="7"/>
      <c r="G8" s="7"/>
    </row>
    <row r="9" spans="1:10" ht="87" customHeight="1">
      <c r="A9" s="8" t="s">
        <v>5</v>
      </c>
      <c r="B9" s="8"/>
      <c r="C9" s="8"/>
      <c r="D9" s="8"/>
      <c r="E9" s="8"/>
      <c r="F9" s="8"/>
      <c r="G9" s="8"/>
    </row>
    <row r="10" spans="1:10" ht="39.6">
      <c r="A10" s="9" t="s">
        <v>6</v>
      </c>
      <c r="B10" s="10" t="s">
        <v>7</v>
      </c>
      <c r="C10" s="10"/>
      <c r="D10" s="9" t="s">
        <v>8</v>
      </c>
      <c r="E10" s="9" t="s">
        <v>9</v>
      </c>
      <c r="F10" s="9" t="s">
        <v>10</v>
      </c>
      <c r="G10" s="9" t="s">
        <v>11</v>
      </c>
    </row>
    <row r="11" spans="1:10" ht="79.5" customHeight="1">
      <c r="A11" s="11">
        <v>1</v>
      </c>
      <c r="B11" s="12" t="s">
        <v>12</v>
      </c>
      <c r="C11" s="13"/>
      <c r="D11" s="14">
        <v>1</v>
      </c>
      <c r="E11" s="15" t="s">
        <v>13</v>
      </c>
      <c r="F11" s="16"/>
      <c r="G11" s="15">
        <f t="shared" ref="G11:G12" si="0">D11*F11</f>
        <v>0</v>
      </c>
    </row>
    <row r="12" spans="1:10" ht="79.5" customHeight="1">
      <c r="A12" s="17">
        <v>2</v>
      </c>
      <c r="B12" s="18" t="s">
        <v>14</v>
      </c>
      <c r="C12" s="19"/>
      <c r="D12" s="20">
        <v>1</v>
      </c>
      <c r="E12" s="21" t="s">
        <v>13</v>
      </c>
      <c r="F12" s="22"/>
      <c r="G12" s="21">
        <f t="shared" si="0"/>
        <v>0</v>
      </c>
    </row>
    <row r="13" spans="1:10" ht="80.400000000000006" customHeight="1">
      <c r="A13" s="23" t="s">
        <v>15</v>
      </c>
      <c r="B13" s="24"/>
      <c r="C13" s="24"/>
      <c r="D13" s="24"/>
      <c r="E13" s="24"/>
      <c r="F13" s="24"/>
      <c r="G13" s="24"/>
      <c r="H13" s="25" t="s">
        <v>16</v>
      </c>
      <c r="I13" s="26"/>
      <c r="J13" s="26"/>
    </row>
    <row r="14" spans="1:10" ht="66" customHeight="1">
      <c r="A14" s="11">
        <v>3</v>
      </c>
      <c r="B14" s="27" t="s">
        <v>17</v>
      </c>
      <c r="C14" s="28" t="s">
        <v>18</v>
      </c>
      <c r="D14" s="29">
        <v>1</v>
      </c>
      <c r="E14" s="30" t="s">
        <v>13</v>
      </c>
      <c r="F14" s="31"/>
      <c r="G14" s="30">
        <f>D14*F14</f>
        <v>0</v>
      </c>
      <c r="H14" s="32">
        <v>10</v>
      </c>
      <c r="I14" s="32"/>
      <c r="J14" s="32"/>
    </row>
    <row r="15" spans="1:10" ht="124.2" customHeight="1">
      <c r="A15" s="11">
        <v>4</v>
      </c>
      <c r="B15" s="33" t="s">
        <v>19</v>
      </c>
      <c r="C15" s="34" t="s">
        <v>20</v>
      </c>
      <c r="D15" s="35">
        <v>1</v>
      </c>
      <c r="E15" s="15" t="s">
        <v>13</v>
      </c>
      <c r="F15" s="36"/>
      <c r="G15" s="30">
        <f>D15*F15</f>
        <v>0</v>
      </c>
      <c r="H15" s="32">
        <v>20</v>
      </c>
      <c r="I15" s="32"/>
      <c r="J15" s="32"/>
    </row>
    <row r="16" spans="1:10" ht="73.2" customHeight="1">
      <c r="A16" s="11">
        <v>5</v>
      </c>
      <c r="B16" s="33" t="s">
        <v>21</v>
      </c>
      <c r="C16" s="28" t="s">
        <v>22</v>
      </c>
      <c r="D16" s="35">
        <v>1</v>
      </c>
      <c r="E16" s="15" t="s">
        <v>13</v>
      </c>
      <c r="F16" s="36"/>
      <c r="G16" s="30">
        <f t="shared" ref="G16:G19" si="1">D16*F16</f>
        <v>0</v>
      </c>
      <c r="H16" s="32">
        <v>10</v>
      </c>
      <c r="I16" s="32"/>
      <c r="J16" s="32"/>
    </row>
    <row r="17" spans="1:10" ht="63.6" customHeight="1">
      <c r="A17" s="11">
        <v>6</v>
      </c>
      <c r="B17" s="33" t="s">
        <v>23</v>
      </c>
      <c r="C17" s="28" t="s">
        <v>24</v>
      </c>
      <c r="D17" s="35">
        <v>1</v>
      </c>
      <c r="E17" s="15" t="s">
        <v>13</v>
      </c>
      <c r="F17" s="36"/>
      <c r="G17" s="30">
        <f t="shared" si="1"/>
        <v>0</v>
      </c>
      <c r="H17" s="32">
        <v>5</v>
      </c>
      <c r="I17" s="32"/>
      <c r="J17" s="32"/>
    </row>
    <row r="18" spans="1:10" ht="112.8" customHeight="1">
      <c r="A18" s="11">
        <v>7</v>
      </c>
      <c r="B18" s="33" t="s">
        <v>25</v>
      </c>
      <c r="C18" s="37" t="s">
        <v>26</v>
      </c>
      <c r="D18" s="35">
        <v>1</v>
      </c>
      <c r="E18" s="15" t="s">
        <v>13</v>
      </c>
      <c r="F18" s="36"/>
      <c r="G18" s="30">
        <f t="shared" si="1"/>
        <v>0</v>
      </c>
      <c r="H18" s="32">
        <v>10</v>
      </c>
      <c r="I18" s="32"/>
      <c r="J18" s="32"/>
    </row>
    <row r="19" spans="1:10" ht="98.4" customHeight="1">
      <c r="A19" s="11">
        <v>8</v>
      </c>
      <c r="B19" s="33" t="s">
        <v>27</v>
      </c>
      <c r="C19" s="38" t="s">
        <v>28</v>
      </c>
      <c r="D19" s="14">
        <v>1</v>
      </c>
      <c r="E19" s="15" t="s">
        <v>13</v>
      </c>
      <c r="F19" s="16"/>
      <c r="G19" s="30">
        <f t="shared" si="1"/>
        <v>0</v>
      </c>
      <c r="H19" s="32">
        <v>15</v>
      </c>
      <c r="I19" s="32"/>
      <c r="J19" s="32"/>
    </row>
    <row r="20" spans="1:10" ht="49.2" customHeight="1">
      <c r="A20" s="17"/>
      <c r="B20" s="39" t="s">
        <v>29</v>
      </c>
      <c r="C20" s="40"/>
      <c r="D20" s="40"/>
      <c r="E20" s="40"/>
      <c r="F20" s="41"/>
      <c r="G20" s="15">
        <f>SUM(G11:G12)</f>
        <v>0</v>
      </c>
    </row>
    <row r="21" spans="1:10" ht="30.75" customHeight="1">
      <c r="A21" s="17"/>
      <c r="B21" s="42" t="s">
        <v>30</v>
      </c>
      <c r="C21" s="43"/>
      <c r="D21" s="43"/>
      <c r="E21" s="44"/>
      <c r="F21" s="45"/>
      <c r="G21" s="15">
        <f>G20*F21</f>
        <v>0</v>
      </c>
    </row>
    <row r="22" spans="1:10" ht="60.9" customHeight="1">
      <c r="A22" s="46"/>
      <c r="B22" s="39" t="s">
        <v>31</v>
      </c>
      <c r="C22" s="40"/>
      <c r="D22" s="40"/>
      <c r="E22" s="40"/>
      <c r="F22" s="41"/>
      <c r="G22" s="15">
        <f>G20-G21</f>
        <v>0</v>
      </c>
    </row>
    <row r="23" spans="1:10" ht="62.25" customHeight="1">
      <c r="A23" s="46"/>
      <c r="B23" s="12" t="s">
        <v>32</v>
      </c>
      <c r="C23" s="12"/>
      <c r="D23" s="12"/>
      <c r="E23" s="12"/>
      <c r="F23" s="47">
        <v>0.19</v>
      </c>
      <c r="G23" s="15">
        <f>Netto*Ust</f>
        <v>0</v>
      </c>
    </row>
    <row r="24" spans="1:10" ht="30.75" customHeight="1">
      <c r="A24" s="46"/>
      <c r="B24" s="39" t="s">
        <v>33</v>
      </c>
      <c r="C24" s="40"/>
      <c r="D24" s="40"/>
      <c r="E24" s="40"/>
      <c r="F24" s="41"/>
      <c r="G24" s="15">
        <f>G22+G23</f>
        <v>0</v>
      </c>
    </row>
    <row r="25" spans="1:10">
      <c r="A25" s="48"/>
      <c r="B25" s="48"/>
      <c r="C25" s="48"/>
      <c r="D25" s="48"/>
      <c r="E25" s="48"/>
      <c r="F25" s="48"/>
    </row>
    <row r="26" spans="1:10">
      <c r="A26" t="s">
        <v>34</v>
      </c>
    </row>
  </sheetData>
  <sheetProtection algorithmName="SHA-512" hashValue="Xus5k1/7p8Lhkmo8Nry3E5EZLZNif5+3V2JYtf43I+cENOBK3AkM8UUZNWUZaziYmJXxaexG/Zrk//9sgP1dgQ==" saltValue="g/QeEiyj92KHTXoFGHKBGA==" spinCount="100000" sheet="1" objects="1" scenarios="1"/>
  <mergeCells count="19">
    <mergeCell ref="A25:F25"/>
    <mergeCell ref="H19:J19"/>
    <mergeCell ref="B20:F20"/>
    <mergeCell ref="B21:E21"/>
    <mergeCell ref="B22:F22"/>
    <mergeCell ref="B23:E23"/>
    <mergeCell ref="B24:F24"/>
    <mergeCell ref="H13:J13"/>
    <mergeCell ref="H14:J14"/>
    <mergeCell ref="H15:J15"/>
    <mergeCell ref="H16:J16"/>
    <mergeCell ref="H17:J17"/>
    <mergeCell ref="H18:J18"/>
    <mergeCell ref="A3:G3"/>
    <mergeCell ref="A9:G9"/>
    <mergeCell ref="B10:C10"/>
    <mergeCell ref="B11:C11"/>
    <mergeCell ref="B12:C12"/>
    <mergeCell ref="A13:G13"/>
  </mergeCells>
  <conditionalFormatting sqref="G14:G19">
    <cfRule type="cellIs" dxfId="0" priority="1" operator="greaterThan">
      <formula>0</formula>
    </cfRule>
  </conditionalFormatting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AB6A-BD5C-484A-A627-2B954781DDDE}">
  <sheetPr codeName="Tabelle2"/>
  <dimension ref="A1"/>
  <sheetViews>
    <sheetView workbookViewId="0"/>
  </sheetViews>
  <sheetFormatPr baseColWidth="10" defaultRowHeight="13.8"/>
  <sheetData/>
  <sheetProtection algorithmName="SHA-512" hashValue="iY2+EF2lAH/qKk8EQ6gj5F2veHtt2+UdAACiafA1wIbg6Dv6X0k0bc4NqCknaSfyzKGl50RqiZ4US9ecm66/Jw==" saltValue="VPaDQ7bPWQ1T6PZ0ZpPhrw==" spinCount="100000" sheet="1" objects="1" scenario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9FDCF-4627-4E6C-AA0D-9A9D24D3F56E}">
  <sheetPr codeName="Tabelle3"/>
  <dimension ref="A1"/>
  <sheetViews>
    <sheetView workbookViewId="0"/>
  </sheetViews>
  <sheetFormatPr baseColWidth="10" defaultRowHeight="13.8"/>
  <sheetData/>
  <sheetProtection algorithmName="SHA-512" hashValue="FLMwW9MzQ+hVQu6tTEszkVXlZiUn3slBhmJ/7V6bhFWYYMrbsu2BMoqV5kIBLWJyIVlwc+uKITjKBUkzYWR3Ng==" saltValue="LzqlzVbD41vy9eAoiCU+ow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Preisblatt</vt:lpstr>
      <vt:lpstr>Tabelle2</vt:lpstr>
      <vt:lpstr>Tabelle3</vt:lpstr>
      <vt:lpstr>Brutto</vt:lpstr>
      <vt:lpstr>Netto</vt:lpstr>
      <vt:lpstr>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Gyurkovics-Weigelt, Sina Joana Angela</dc:creator>
  <cp:lastModifiedBy>Gyurkovics-Weigelt, Sina Joana Angela</cp:lastModifiedBy>
  <dcterms:created xsi:type="dcterms:W3CDTF">2026-09-28T11:24:15Z</dcterms:created>
  <dcterms:modified xsi:type="dcterms:W3CDTF">2026-09-28T11:24:20Z</dcterms:modified>
</cp:coreProperties>
</file>