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E3\E3.5_Energie\STRATEGIE\Energiemanagementsoftware Interwatt\Ausschreibung\Finale Ausschreibungsunterlagen\"/>
    </mc:Choice>
  </mc:AlternateContent>
  <xr:revisionPtr revIDLastSave="0" documentId="13_ncr:1_{DACE90F5-CB14-4F48-8FBF-3438B567508A}" xr6:coauthVersionLast="47" xr6:coauthVersionMax="47" xr10:uidLastSave="{00000000-0000-0000-0000-000000000000}"/>
  <bookViews>
    <workbookView xWindow="-120" yWindow="-120" windowWidth="29040" windowHeight="15720" xr2:uid="{00000000-000D-0000-FFFF-FFFF00000000}"/>
  </bookViews>
  <sheets>
    <sheet name="Leistungsanforderungen" sheetId="1" r:id="rId1"/>
  </sheets>
  <definedNames>
    <definedName name="_xlnm._FilterDatabase" localSheetId="0" hidden="1">Leistungsanforderungen!$A$2:$K$69</definedName>
    <definedName name="_xlnm.Print_Titles" localSheetId="0">Leistungsanforderungen!$1:$4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1" l="1"/>
  <c r="J9" i="1" s="1"/>
  <c r="I32" i="1"/>
  <c r="J32" i="1" s="1"/>
  <c r="I31" i="1"/>
  <c r="J31" i="1" s="1"/>
  <c r="I69" i="1"/>
  <c r="J69" i="1" s="1"/>
  <c r="I68" i="1"/>
  <c r="J68" i="1" s="1"/>
  <c r="I67" i="1"/>
  <c r="J67" i="1" s="1"/>
  <c r="I66" i="1"/>
  <c r="J66" i="1" s="1"/>
  <c r="I65" i="1"/>
  <c r="J65" i="1" s="1"/>
  <c r="I64" i="1"/>
  <c r="J64" i="1" s="1"/>
  <c r="I63" i="1"/>
  <c r="J63" i="1" s="1"/>
  <c r="I62" i="1"/>
  <c r="J62" i="1" s="1"/>
  <c r="I61" i="1"/>
  <c r="J61" i="1" s="1"/>
  <c r="I60" i="1"/>
  <c r="J60" i="1" s="1"/>
  <c r="I59" i="1"/>
  <c r="J59" i="1" s="1"/>
  <c r="I58" i="1"/>
  <c r="J58" i="1" s="1"/>
  <c r="I57" i="1"/>
  <c r="J57" i="1" s="1"/>
  <c r="I55" i="1"/>
  <c r="J55" i="1" s="1"/>
  <c r="I54" i="1"/>
  <c r="J54" i="1" s="1"/>
  <c r="I53" i="1"/>
  <c r="J53" i="1" s="1"/>
  <c r="I52" i="1"/>
  <c r="J52" i="1" s="1"/>
  <c r="I51" i="1"/>
  <c r="J51" i="1" s="1"/>
  <c r="I50" i="1"/>
  <c r="J50" i="1" s="1"/>
  <c r="I49" i="1"/>
  <c r="J49" i="1" s="1"/>
  <c r="I47" i="1"/>
  <c r="J47" i="1" s="1"/>
  <c r="I46" i="1"/>
  <c r="J46" i="1" s="1"/>
  <c r="I45" i="1"/>
  <c r="J45" i="1" s="1"/>
  <c r="I44" i="1"/>
  <c r="J44" i="1" s="1"/>
  <c r="I43" i="1"/>
  <c r="J43" i="1" s="1"/>
  <c r="I36" i="1"/>
  <c r="J36" i="1" s="1"/>
  <c r="I35" i="1"/>
  <c r="J35" i="1" s="1"/>
  <c r="I34" i="1"/>
  <c r="J34" i="1" s="1"/>
  <c r="I33" i="1"/>
  <c r="J33" i="1" s="1"/>
  <c r="I30" i="1"/>
  <c r="J30" i="1" s="1"/>
  <c r="I28" i="1"/>
  <c r="J28" i="1" s="1"/>
  <c r="I27" i="1"/>
  <c r="J27" i="1" s="1"/>
  <c r="I25" i="1"/>
  <c r="J25" i="1" s="1"/>
  <c r="I24" i="1"/>
  <c r="J24" i="1" s="1"/>
  <c r="I23" i="1"/>
  <c r="J23" i="1" s="1"/>
  <c r="I22" i="1"/>
  <c r="J22" i="1" s="1"/>
  <c r="I21" i="1"/>
  <c r="J21" i="1" s="1"/>
  <c r="I20" i="1"/>
  <c r="J20" i="1" s="1"/>
  <c r="I19" i="1"/>
  <c r="J19" i="1" s="1"/>
  <c r="I18" i="1"/>
  <c r="J18" i="1" s="1"/>
  <c r="I16" i="1"/>
  <c r="J16" i="1" s="1"/>
  <c r="I15" i="1"/>
  <c r="J15" i="1" s="1"/>
  <c r="I13" i="1"/>
  <c r="J13" i="1" s="1"/>
  <c r="I12" i="1"/>
  <c r="J12" i="1" s="1"/>
  <c r="I7" i="1"/>
  <c r="I8" i="1"/>
  <c r="I10" i="1"/>
  <c r="I14" i="1"/>
  <c r="I17" i="1"/>
  <c r="I6" i="1"/>
  <c r="J10" i="1" l="1"/>
  <c r="J8" i="1"/>
  <c r="J7" i="1"/>
  <c r="J6" i="1"/>
  <c r="J71" i="1" l="1"/>
  <c r="I71" i="1"/>
</calcChain>
</file>

<file path=xl/sharedStrings.xml><?xml version="1.0" encoding="utf-8"?>
<sst xmlns="http://schemas.openxmlformats.org/spreadsheetml/2006/main" count="247" uniqueCount="193">
  <si>
    <t>BA-10</t>
  </si>
  <si>
    <t>BA-11</t>
  </si>
  <si>
    <t>AA-1</t>
  </si>
  <si>
    <t>AA-2</t>
  </si>
  <si>
    <t>AA-3</t>
  </si>
  <si>
    <t>AA-4</t>
  </si>
  <si>
    <t xml:space="preserve">Nr. </t>
  </si>
  <si>
    <t xml:space="preserve">Kriterienart </t>
  </si>
  <si>
    <t>Bewertung</t>
  </si>
  <si>
    <t>Kategorie der Anforderung</t>
  </si>
  <si>
    <t>Beschreibung der Anforderung</t>
  </si>
  <si>
    <t>gar nicht</t>
  </si>
  <si>
    <t xml:space="preserve">Anforderung erfüllt </t>
  </si>
  <si>
    <r>
      <t xml:space="preserve">Bieterangabe 
</t>
    </r>
    <r>
      <rPr>
        <b/>
        <sz val="10"/>
        <color theme="1"/>
        <rFont val="Calibri"/>
        <family val="2"/>
        <scheme val="minor"/>
      </rPr>
      <t>(mit X zu kennzeichnen)</t>
    </r>
  </si>
  <si>
    <t>erreichte Punkte</t>
  </si>
  <si>
    <t>3.Systemvoraussetzungen (SV)</t>
  </si>
  <si>
    <t>2. Datenschutz und Rechtemanagement (DR)</t>
  </si>
  <si>
    <t xml:space="preserve">4. Stammdatenerfassung </t>
  </si>
  <si>
    <t>5. Verbrauchserfassung</t>
  </si>
  <si>
    <t>Webbasierte Softwarelösung</t>
  </si>
  <si>
    <t>Rechtemanagement</t>
  </si>
  <si>
    <t>1. Allgemeine  Anforderungen (AA)</t>
  </si>
  <si>
    <t>Die Benutzersprache ist deutsch.</t>
  </si>
  <si>
    <t>Benutzersprache</t>
  </si>
  <si>
    <t>DR-1</t>
  </si>
  <si>
    <t>SV-1</t>
  </si>
  <si>
    <t>Browser</t>
  </si>
  <si>
    <t>SV-2</t>
  </si>
  <si>
    <t>SD-1</t>
  </si>
  <si>
    <t>SD-2</t>
  </si>
  <si>
    <t>Zähler erfassen</t>
  </si>
  <si>
    <t>Tarife erfassen und zuordnen</t>
  </si>
  <si>
    <t>SD-3</t>
  </si>
  <si>
    <t>Neue Zähler anlegen</t>
  </si>
  <si>
    <t>Den Zählern müssen objektspezifisch Tarife und Verbrauchswerte aus Rechnungen zugeordnet werden können. Über eine Tarifhistorisierung werden Tarifänderungen tagesscharf erfasst, dokumentiert und ausgewertet.</t>
  </si>
  <si>
    <t>SD-4</t>
  </si>
  <si>
    <t>SD-5</t>
  </si>
  <si>
    <t>SD-6</t>
  </si>
  <si>
    <t>SD-7</t>
  </si>
  <si>
    <t>Auflösung der Verbrauchsdaten</t>
  </si>
  <si>
    <t>Hierarchisierung von Zähler- und Objektstrukturen</t>
  </si>
  <si>
    <t>Eine beliebige Anzahl an Zählern kann einem Objekt zugeordnet werden</t>
  </si>
  <si>
    <t>Energieverbräuche können nach einem festzulegenden prozentualen Anteil im Gebäude / innerhalb der Liegenschaft anhand z.B. der Fläche, Nutzung, Stockwerk usw. verteilt werden.</t>
  </si>
  <si>
    <t>Verbrauchsverteilung</t>
  </si>
  <si>
    <t>Zähler können miteinander anhand von einem im Programm integrierten Formeleditor verrechnet werden. 
(Beispiel: Verbrauch 1 – Verbrauch 2 = 30% der Liegenschaft A)</t>
  </si>
  <si>
    <t>Formeleditor</t>
  </si>
  <si>
    <t>SD-8</t>
  </si>
  <si>
    <t>VE-01</t>
  </si>
  <si>
    <t>Verbrauchserfassung aus verschiedenen Quellen</t>
  </si>
  <si>
    <t>VE-02</t>
  </si>
  <si>
    <t>VE-03</t>
  </si>
  <si>
    <t>VE-04</t>
  </si>
  <si>
    <t>VE-05</t>
  </si>
  <si>
    <t>VE-06</t>
  </si>
  <si>
    <t>VE-09</t>
  </si>
  <si>
    <t>VE-10</t>
  </si>
  <si>
    <t>Auslesung von Datenloggern</t>
  </si>
  <si>
    <t>Verarbeitung von Lastgangdaten vom Energieversorger</t>
  </si>
  <si>
    <t>Werden Verbräuche interpoliert, ist dies gesondert in der Auswertung darzustellen.</t>
  </si>
  <si>
    <t>Historisierung von Verbrauchsdaten</t>
  </si>
  <si>
    <t>PU-01</t>
  </si>
  <si>
    <t>PU-02</t>
  </si>
  <si>
    <t>PU-03</t>
  </si>
  <si>
    <t>Import von Objekten/Liegenschaften</t>
  </si>
  <si>
    <t>Import von Zählerstammdaten</t>
  </si>
  <si>
    <t>Import von Verbrauchsdaten/Zählerständen</t>
  </si>
  <si>
    <t>DA-01</t>
  </si>
  <si>
    <t>Witterungsbereinigung</t>
  </si>
  <si>
    <t>DA-02</t>
  </si>
  <si>
    <t>DA-03</t>
  </si>
  <si>
    <t>DA-04</t>
  </si>
  <si>
    <t>DA-05</t>
  </si>
  <si>
    <t>DA-06</t>
  </si>
  <si>
    <t>DA-07</t>
  </si>
  <si>
    <t>Objektspezifisch generierte Energieverbrauchskennwerte können mit in der Software hinterlegten Vergleichswerten gemäß VDI 3807 und/oder EnEV verglichen werden.</t>
  </si>
  <si>
    <t>Energieverbrauchskennwerte und Vergleichskennwerte</t>
  </si>
  <si>
    <t>Gasverbrauch Umrechnung in kWh</t>
  </si>
  <si>
    <t>Aufbereitung von Lastgangdaten</t>
  </si>
  <si>
    <t>Zeitliche Bereinigung</t>
  </si>
  <si>
    <t>Kenntlichmachung von Interpolationen</t>
  </si>
  <si>
    <t>Grenzwertfestlegung und Alarmierung</t>
  </si>
  <si>
    <t>BA-01</t>
  </si>
  <si>
    <t>BA-02</t>
  </si>
  <si>
    <t>BA-04</t>
  </si>
  <si>
    <t>BA-05</t>
  </si>
  <si>
    <t>BA-06</t>
  </si>
  <si>
    <t>BA-07</t>
  </si>
  <si>
    <t>BA-08</t>
  </si>
  <si>
    <t>BA-09</t>
  </si>
  <si>
    <t>Erstellung von Energieberichten</t>
  </si>
  <si>
    <t>Kommunikationsplattform</t>
  </si>
  <si>
    <t>Die Verwaltung von objektspezifischen Maßnahmenplänen in Anlehnung an ISO 50001 ist implementiert.</t>
  </si>
  <si>
    <t>Durchgeführte Energieeinsparmaßnahmen sind „messbar“, d.h. es besteht die Möglichkeit,
abzubilden, wie sich diese Maßnahmen auf den Energieverbrauch auswirken.</t>
  </si>
  <si>
    <t>Verwaltung von Maßnahmenplänen</t>
  </si>
  <si>
    <t>Auswertung von Energieeinsparmaßnahmen</t>
  </si>
  <si>
    <t>Gleichzeitige Nutzung der Software</t>
  </si>
  <si>
    <t>Erstellung von Energieverbrauchsausweisen</t>
  </si>
  <si>
    <t>Suchfunktion</t>
  </si>
  <si>
    <t>Es kann „per Knopfdruck“ ein Energieverbrauchsausweis erstellt werden. Dabei wird die Registriernummer online von der GEG-Registrierstelle (DIBt) (bei vorhandenem Kontingent) bezogen und eingepflegt.</t>
  </si>
  <si>
    <t>BA-13</t>
  </si>
  <si>
    <t>BA-14</t>
  </si>
  <si>
    <t>Die Software kann neben den (witterungsbereinigten) Verbräuchen auch die entsprechenden Energiekosten, die spezifischen Kennzahlen und die CO2-Emissionen darstellen. CO2-Emissionsfaktoren müssen objektspezifisch angegeben werden können.</t>
  </si>
  <si>
    <t>Energiekosten, Kennzahlen, CO2- Emissionen</t>
  </si>
  <si>
    <t>Vergleich von Objektgruppen</t>
  </si>
  <si>
    <t>Die Software ermöglicht die Darstellung von prozentualen und absoluten Abweichungen vom aktuellen Monatsverbrauchswert zu einem Referenzwert eines vergangenen Jahres oder eines selbst festzulegenden Wertes.</t>
  </si>
  <si>
    <t>Abweichungen des Verbrauch von einem Referenzwert</t>
  </si>
  <si>
    <t>Exportfunktion von Grafiken</t>
  </si>
  <si>
    <t>Alle erstellten Grafiken und Visualisierungen müssen in gängige Formate exportiert werden können
(mind.*.jpeg, *.pdf, *.docx)</t>
  </si>
  <si>
    <t>Anlegen von Profilen, Exportfunktion</t>
  </si>
  <si>
    <t>Der hochschulweite Gesamtenergieverbrauch kann dargestellt und ausgewertet werden, sowohl jährlich als auch monatlich. Ebenfalls kann die zeitliche Entwicklung in der Software veranschaulicht werden.</t>
  </si>
  <si>
    <t>Die hochschulweiten CO2 –Emissionen können dargestellt und ausgewertet werden. Ebenfalls kann die
zeitliche Entwicklung in der EMS veranschaulicht werden.</t>
  </si>
  <si>
    <t>Auswertung des Gesamtenergieverbrauchs</t>
  </si>
  <si>
    <t>Auswertung der CO2-Emissionen</t>
  </si>
  <si>
    <t>gewichtete Punktzahl</t>
  </si>
  <si>
    <t>vollständig (3 Punkte)</t>
  </si>
  <si>
    <t>teilweise 
(1 Punkt)</t>
  </si>
  <si>
    <t>Wichtung</t>
  </si>
  <si>
    <t>DR-2</t>
  </si>
  <si>
    <t>Zeitraum Bereitstellung</t>
  </si>
  <si>
    <t>Alle mit Schreib- und Leserechten ausgestatteten Anwender (ca. 15 Personen) müssen gleichzeitig an der Software arbeiten können.</t>
  </si>
  <si>
    <t>Anzahl Zähler je Objekt</t>
  </si>
  <si>
    <t>PU-04</t>
  </si>
  <si>
    <t>System-Setup</t>
  </si>
  <si>
    <t>Das grundlegende System-Setup inklusive der Konfiguration von Grundeinstellungen sowie des Rollen- und Rechtekonzepts</t>
  </si>
  <si>
    <t>PU-05</t>
  </si>
  <si>
    <t>Projektmanagement, Abstimmungsleistungen sowie eine zielgruppengerechte Einweisung bzw. Schulung der administrativen Anwender der JLU. Die Vergütung dieser initialen Leistungen ist im Angebotstext detailliert aufzuschlüsseln. Die Bieter haben die Kosten für die Herbeiführung der Betriebsbereitschaft entweder als Pauschalfestpreis oder nach Aufwand mit einer verbindlichen Obergrenze (Kostendach) je Implementierungsstufe im EVB-IT Cloud Vertrag  sowie im beigefügten Preisblatt zu definieren.</t>
  </si>
  <si>
    <t>Projektmanagement, Schulung</t>
  </si>
  <si>
    <t>Mobile Nutzung</t>
  </si>
  <si>
    <t>Die Benutzeroberfläche muss ein Responsive Design aufweisen oder eine App bieten, sodass sie für die Vor-Ort-Zählerablesung auf mobilen Endgeräten (Smartphones, Tablets) bedienbar ist.</t>
  </si>
  <si>
    <t>Ein objektspezifisch benutzerdefiniertes Rechtemanagement erlaubt verschiedene Schreib- und Leserechte für eine unbegrenzte Anzahl an unterschiedlichen Akteuren (z.B. Energiemanager, Hausmeister, Leitungsfunktionen). Die Einrichtung der Administratorrolle hat unabhängig von den objektspezifischen Rechten zu erfolgen.</t>
  </si>
  <si>
    <t>Importformate Energieversorger</t>
  </si>
  <si>
    <t>Das System muss den automatisierten Import gängiger Datenaustauschformate von Energieversorgern und Netzbetreibern (z. B. MSCONS, EDIFACT) unterstützen.</t>
  </si>
  <si>
    <t>Datenplausibilisierung</t>
  </si>
  <si>
    <t>Bei der manuellen und automatischen Erfassung von Zählerständen muss das System eine automatische Plausibilitätsprüfung (z. B. Erkennung von Zählerüberläufen, extremen Abweichungen vom historischen Verbrauch) durchführen.</t>
  </si>
  <si>
    <t>Muss</t>
  </si>
  <si>
    <t>Die Software muss die Funktion einer Kommunikationsplattform bieten, d.h., dass Anmerkungen, Mitteilungen und Hinweise der Anwender objektspezifisch hinterlegt werden können (z.B. Notizfunktion bei Zählerwechsel).</t>
  </si>
  <si>
    <t>Eine zusammenfassende Darstellung z.B. Vergleich von verschiedenen Objektgruppen hinsichtlich
deren Verbräuche muss möglich sein. Die Objektgruppen können durch den Auftraggeber benannt und konfiguriert werden (z.B. Hörsaal vs. Institutsgebäude, unterschiedliche Baujahre, Neubau vs. Altbau).</t>
  </si>
  <si>
    <t>Das System muss skalierbar sein, um neue Zähler aufnehmen zu können. Die Einrichtung neuer Zähler muss durch den Auftraggeber möglich sein. Der AG kann Zählerbäume zu anderen Zählern (z.B. Unterzähler) selbständig einrichten, ändern und erweitern.</t>
  </si>
  <si>
    <t>Die Software muss die täglich vom Energieversorger/Netzbetreiber bereitgestellten Lastgangdaten, z.B. von RLM-Messungen mit 15-Minuten-Messwerten, automatisch täglich integrieren (Die Daten werden per Mail (z.B. MSCONS) an die E-Mail-Adresse der Software versandt ODER müssen von Server automatisch abgeholt werden).</t>
  </si>
  <si>
    <t>Der einmalige vollständige Import von Objekten/Liegenschaften über ein vorher vom Bieter definiertes Excel- Format oder csv-Format ist möglich.</t>
  </si>
  <si>
    <t>Der einmalige vollständige Import von Zählern über ein vorher vom Bieter definiertes xlsx-, xml- oder csv-Format ist möglich.</t>
  </si>
  <si>
    <t>Der einmalige vollständige Import von Verbrauchsdaten / Zählerwerten für Energie und Wasser über ein vorher vom Bieter definiertes xlsx-, xml- oder csv-Format ist möglich.</t>
  </si>
  <si>
    <t>Die Festlegung von verschiedenen Grenzwerten je Zähler, Medium und Gebäude für unterschiedliche Zeitbereiche ist möglich. Werden Grenzwerte überschritten, erfolgt eine Alarmmeldung im Programm, sowie eine automatische Meldung an eine E-Mail Adresse.</t>
  </si>
  <si>
    <t>Es können „auf Knopfdruck“ objektübergreifende und -spezifische Energieberichte über einen frei definierten Zeitraum (mind. Monat und Jahr) generiert werden. Diese müssen als pdf-Datei und als docx-Datei exportierbar sein, um diese bearbeiten zu können.</t>
  </si>
  <si>
    <t>Zu liefern ist eine webbasierte Software-Lösung für das Energiemanagement. Es muss eine intuitive Weboberfläche zur Verfügung stehen, die es Anwendern ohne tiefgreifendes Ingenieurswissen ermöglicht, das System zu bedienen. 
Es muss sich dabei um ein Software-Produkt handeln (keine Individual-Entwicklung), die vom Auftragnehmer in gleicher oder ähnlicher Form schon an andere Auftraggeber geliefert wurde und auch anderen angeboten wird. Erfüllt das Produkt nur durch Anpassungen die folgenden Anforderungen, so sind diese in einer Art und Weise vorzunehmen, dass der Auftragnehmer auch folgende Versionen / Releases der Software verwenden kann, ohne dass die zur Erfüllung der u.g. Anforderungen ergänzten Funktionen dann nicht mehr oder nur gegen Aufpreis zur Verfügung stehen.</t>
  </si>
  <si>
    <t>Bemerkung/Erläuterungen des Anbieters
Eine "teilweise" Erfüllung erfordert eine Erläuterung.</t>
  </si>
  <si>
    <t>Leistungsverzeichnis</t>
  </si>
  <si>
    <t>Das Programm muss die Zähler (mindestens diese: Fernwärme, Gas, Strom, Heizöl, Wasser, Wärme, Kälte) und die zu messende Größe (Stromverbrauch, Wasser-, Wärme-, Kälte-, Gasmenge, Leistung, usw.) sachgerecht erfassen und historisieren können. Es müssen auch Zähler abgebildet werden können, welche mehrere Zählwerke aufweisen (Hauptwasserzähler mit kleinem &amp; großen Zählwerk, HT / NT Zähler, usw.).</t>
  </si>
  <si>
    <t>Die Software muss Mess- und Verbrauchsdaten mit einer zeitlichen Auflösung von mindestens 15 Minuten, stündlich, täglich, monatlich und jährlich verarbeiten und darstellen können. Messwerte müssen sowohl manuell als auch automatisiert erfasst bzw. importiert werden können. Aus höher aufgelösten Messdaten müssen geeignete zeitliche Aggregationen automatisch gebildet werden können.</t>
  </si>
  <si>
    <t>Eine Hierarchisierung von Zähler- und Objektstrukturen ist erforderlich, um eine sachgerechte Zuordnung von Verbrauchsdaten zu Untereinheiten zu gewährleisten. Es muss z.B. möglich sein, Stockwerke, Gebäudeteile usw. abzubilden (bei vorhandenen Zählpunkten)</t>
  </si>
  <si>
    <t>Das System muss den automatisierten Import gängiger Datenaustauschformate von Datenloggern unterstützen. Dabei ist eine tägliche Frequenz möglich.</t>
  </si>
  <si>
    <t>Das System muss den automatisierten Import gängiger Datenaustauschformate von Gebäudeleittechnik unterstützen. Dabei ist eine tägliche Frequenz möglich.</t>
  </si>
  <si>
    <t>Verbrauchsdaten müssen vollständig historisiert werden. Nachträgliche Änderungen müssen nachvollziehbar dokumentiert werden, sodass ursprüngliche und korrigierte Werte eindeutig erkennbar sind.</t>
  </si>
  <si>
    <t>Die Software muss in der Lage sein, eine automatische, tagesscharfe Witterungsbereinigung der Wärmeverbräuche durch den automatischen Import von Wetterdaten (DWD oder gleichwertig) und die Berechnung von Gradtagszahlen (GTZ), Heizgradtagen und Kühlgradtagen für einen frei auswählbaren Standort durchführen zu können.</t>
  </si>
  <si>
    <t>Bei der Erfassung des Gasverbrauchs in „m³“ muss die Umrechnung in „kWh“ automatisch
erfolgen. Die Umrechnungsfaktoren für eine Umrechnung in kWh müssen anhand der Werte für Brennwert und Zustandszahl global definierbar sein. Variationen der Zustandszahl und des Brennwertes können eingepflegt werden</t>
  </si>
  <si>
    <t>Liegen 15-minütige Werte in Form von Lastgangdaten vor, werden durch die Software daraus
automatisch tarifrelevante Werte erstellt. (z.B. Maximum der Leistung bezogen auf verschiedene Zeiträume, Wirk- und Blindarbeit)</t>
  </si>
  <si>
    <t>Eine Suchfunktion ist vorhanden und in der Lage, alle Objekte, Zähler, Tarife
und sonstige Definitionen zu finden.</t>
  </si>
  <si>
    <t>Über alle erfassten Messwerte (bis hin zur Auflösung von 15-Minutenwerten) können Auswertungen in tabellarischer und grafischer Form in beliebiger Kombination auf mindestens Zähler- und Gebäudeebene erstellt werden. Erstellte Auswertungen können als Profil/Vorlage abgespeichert werden. Diese Profile/Vorlagen ermöglichen dann künftig eine Auswertung „auf Knopfdruck“. Diese von der Software erstellten  Auswertungen sind mind. in das *.xlsx- und *.pdf- Format zur Weiterverarbeitung exportierbar.</t>
  </si>
  <si>
    <t>Die Software muss vollständig webbasiert über alle aktuellen Standardbrowser (mindestens MS Edge, Google Chrome, Mozilla Firefox, Apple Safari) nutzbar sein, ohne dass die Installation lokaler Plug-ins oder Add-ons erforderlich ist.</t>
  </si>
  <si>
    <t>Auslesung von Gebäudeleittechnik</t>
  </si>
  <si>
    <t>Unabhängig vom Ablesedatum muss die EMS Verbräuche auf die Kalendermonate umrechnen
können („Zeitliche Bereinigung“)</t>
  </si>
  <si>
    <t>Automatische Erstellung und Versand von Laufzetteln</t>
  </si>
  <si>
    <t>VE-07</t>
  </si>
  <si>
    <t>VE-08</t>
  </si>
  <si>
    <t>Die Software ist in der Lage, zeitgleich (parallel) verschiedene Verbrauchsdaten zu erfassen und zu vergleichen z.B. Verbrauchsdaten aus Rechnungen, Ablesungen und Gebäudeleittechnik. Diese Daten aus verschiedenen Quellen müssen in einer Datenreihe zusammengeführt werden können.</t>
  </si>
  <si>
    <t>Zeitraum Schulungen</t>
  </si>
  <si>
    <t>Zeitraum Import</t>
  </si>
  <si>
    <t>Manuelle Zählerablesung per App</t>
  </si>
  <si>
    <t>Zählerablesung Verantwortlichkeit</t>
  </si>
  <si>
    <t>In der App für die Vor-Ort-Zählerablesung werden den entsprechenden verantwortlichen Personen die für die Ablesung fälligen Zähler angezeigt. In der App kann der abgelesene Zählerstand direkt eingetragen werden. Zudem besteht die Möglichkeit, den Zählerstand per Foto zu erfassen (Texterkennung).</t>
  </si>
  <si>
    <t>Laufzettel (zur manuellen Verbrauchserfassung per Papier) werden automatisch erstellt und automatisch an frei definierbare E-Mail-Adressen versandt.</t>
  </si>
  <si>
    <t xml:space="preserve">Auf Zählerebene können die verantwortlichen Personen für die manuelle Zählerablesung definiert werden.
</t>
  </si>
  <si>
    <t>6. Rechnungsprüfung</t>
  </si>
  <si>
    <t>RE-01</t>
  </si>
  <si>
    <t>RE-02</t>
  </si>
  <si>
    <t>Das System ermöglicht eine manuelle Erfassung von Rechnungen</t>
  </si>
  <si>
    <t>Manuelle Rechnungserfassung</t>
  </si>
  <si>
    <t>Automatische Rechnungserfassung</t>
  </si>
  <si>
    <t>Das System ermöglicht einen automatischen Import von Rechnungen (Xrechnung, ZUGFeRD).</t>
  </si>
  <si>
    <t>Rechnungsprüfung</t>
  </si>
  <si>
    <t>Das System ermöglicht eine automatisierte Rechnungsprüfung auf Basis des Vergleichs der Verbrauchsmengen (Vergleich Rechnung mit abgelesenen oder importierten Verbräuchen), dem Preisvergleich (aus der Rechnung und der Berechnung auf Grundlage der hinterlegten Tarife)</t>
  </si>
  <si>
    <t>RE-04</t>
  </si>
  <si>
    <t>RE-03</t>
  </si>
  <si>
    <t>Rechnung Alarmierung</t>
  </si>
  <si>
    <t>Das System versendet eine automatische Benachrichtigung bei Abweichungen/Anomalien</t>
  </si>
  <si>
    <t>7. Prozessunterstützung / Implementierung</t>
  </si>
  <si>
    <t>8. Datenaufbereitung</t>
  </si>
  <si>
    <t>9. Berichte und Auswertungen</t>
  </si>
  <si>
    <t>Die Bereitstellung der Software muss im Zeitraum KW 01/2027…KW 04/2027 erfolgen.</t>
  </si>
  <si>
    <t xml:space="preserve">Der Datenimport bestehender Objekt- und Verbrauchsdaten muss im Zeitraum KW 01/2027…KW 08/2027 erfolgen. </t>
  </si>
  <si>
    <t>Im Zeitraum KW 01/2027…04/2027 müssen die Schulungstermine stattfinden.</t>
  </si>
  <si>
    <t>BA-12</t>
  </si>
  <si>
    <t>AA-5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</si>
</sst>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alibri"/>
      <family val="2"/>
      <scheme val="minor"/>
    </font>
    <font>
      <b/>
      <sz val="16"/>
      <color theme="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0"/>
      <color theme="1"/>
      <name val="Calibri"/>
      <family val="2"/>
      <scheme val="minor"/>
    </font>
    <font>
      <sz val="12"/>
      <color theme="0" tint="-0.249977111117893"/>
      <name val="Calibri"/>
      <family val="2"/>
      <scheme val="minor"/>
    </font>
    <font>
      <sz val="8"/>
      <name val="Calibri"/>
      <family val="2"/>
      <scheme val="minor"/>
    </font>
    <font>
      <sz val="14"/>
      <color theme="1"/>
      <name val="Calibri"/>
      <family val="2"/>
      <scheme val="minor"/>
    </font>
    <font>
      <sz val="16"/>
      <color theme="1"/>
      <name val="Calibri"/>
      <family val="2"/>
      <scheme val="minor"/>
    </font>
    <font>
      <sz val="11"/>
      <name val="Calibri"/>
      <family val="2"/>
      <scheme val="minor"/>
    </font>
    <font>
      <sz val="12"/>
      <color theme="0"/>
      <name val="Calibri"/>
      <family val="2"/>
      <scheme val="minor"/>
    </font>
  </fonts>
  <fills count="6">
    <fill>
      <patternFill patternType="none"/>
    </fill>
    <fill>
      <patternFill patternType="gray125"/>
    </fill>
    <fill>
      <patternFill patternType="solid">
        <fgColor rgb="FF0069B3"/>
        <bgColor indexed="64"/>
      </patternFill>
    </fill>
    <fill>
      <patternFill patternType="solid">
        <fgColor rgb="FFDCE6EB"/>
        <bgColor indexed="64"/>
      </patternFill>
    </fill>
    <fill>
      <patternFill patternType="solid">
        <fgColor rgb="FFFFC000"/>
        <bgColor indexed="64"/>
      </patternFill>
    </fill>
    <fill>
      <patternFill patternType="solid">
        <fgColor theme="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8">
    <xf numFmtId="0" fontId="0" fillId="0" borderId="0" xfId="0"/>
    <xf numFmtId="0" fontId="1" fillId="0" borderId="0" xfId="0" applyFont="1" applyAlignment="1">
      <alignment horizontal="center" vertical="center"/>
    </xf>
    <xf numFmtId="0" fontId="1" fillId="0" borderId="0" xfId="0" applyFont="1" applyAlignment="1">
      <alignment horizontal="left" vertical="center" wrapText="1"/>
    </xf>
    <xf numFmtId="1" fontId="0" fillId="0" borderId="0" xfId="0" applyNumberFormat="1" applyAlignment="1">
      <alignment horizontal="center" vertical="center"/>
    </xf>
    <xf numFmtId="0" fontId="2" fillId="0" borderId="0" xfId="0" applyFont="1"/>
    <xf numFmtId="0" fontId="0" fillId="0" borderId="0" xfId="0" applyAlignment="1">
      <alignment vertical="top"/>
    </xf>
    <xf numFmtId="0" fontId="1" fillId="0" borderId="0" xfId="0" applyFont="1" applyAlignment="1">
      <alignment vertical="top" wrapText="1"/>
    </xf>
    <xf numFmtId="0" fontId="1" fillId="0" borderId="0" xfId="0" applyFont="1" applyAlignment="1">
      <alignment horizontal="left" vertical="center"/>
    </xf>
    <xf numFmtId="0" fontId="0" fillId="0" borderId="0" xfId="0" applyAlignment="1">
      <alignment horizontal="left"/>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2" borderId="3" xfId="0" applyFont="1" applyFill="1" applyBorder="1" applyAlignment="1">
      <alignment horizontal="left" vertical="center"/>
    </xf>
    <xf numFmtId="0" fontId="5" fillId="3" borderId="5" xfId="0" applyFont="1" applyFill="1" applyBorder="1" applyAlignment="1">
      <alignment horizontal="center" vertical="center" wrapText="1"/>
    </xf>
    <xf numFmtId="0" fontId="6" fillId="0" borderId="1" xfId="0" applyFont="1" applyBorder="1" applyAlignment="1">
      <alignment vertical="top" wrapText="1"/>
    </xf>
    <xf numFmtId="0" fontId="0" fillId="0" borderId="0" xfId="0" applyAlignment="1">
      <alignment horizontal="center" vertical="center"/>
    </xf>
    <xf numFmtId="0" fontId="4" fillId="0" borderId="3" xfId="0" applyFont="1" applyBorder="1" applyAlignment="1">
      <alignment horizontal="left" vertical="center" wrapText="1"/>
    </xf>
    <xf numFmtId="0" fontId="6" fillId="0" borderId="2" xfId="0" applyFont="1" applyBorder="1" applyAlignment="1">
      <alignment vertical="top" wrapText="1"/>
    </xf>
    <xf numFmtId="0" fontId="4" fillId="0" borderId="12" xfId="0" applyFont="1" applyBorder="1" applyAlignment="1">
      <alignment horizontal="center" vertical="center"/>
    </xf>
    <xf numFmtId="1" fontId="5" fillId="3" borderId="18" xfId="0" applyNumberFormat="1" applyFont="1" applyFill="1" applyBorder="1" applyAlignment="1">
      <alignment horizontal="center" vertical="center" wrapText="1"/>
    </xf>
    <xf numFmtId="1" fontId="5" fillId="3" borderId="19" xfId="0" applyNumberFormat="1" applyFont="1" applyFill="1" applyBorder="1" applyAlignment="1">
      <alignment horizontal="center" vertical="center" wrapText="1"/>
    </xf>
    <xf numFmtId="1" fontId="5" fillId="3" borderId="20" xfId="0" applyNumberFormat="1" applyFont="1" applyFill="1" applyBorder="1" applyAlignment="1">
      <alignment horizontal="center" vertical="center" wrapText="1"/>
    </xf>
    <xf numFmtId="0" fontId="10" fillId="0" borderId="0" xfId="0" applyFont="1" applyAlignment="1">
      <alignment horizontal="right" vertical="center"/>
    </xf>
    <xf numFmtId="0" fontId="1" fillId="0" borderId="0" xfId="0" applyFont="1" applyAlignment="1">
      <alignment horizontal="right" vertical="top" wrapText="1"/>
    </xf>
    <xf numFmtId="1" fontId="10" fillId="0" borderId="0" xfId="0" applyNumberFormat="1" applyFont="1" applyAlignment="1">
      <alignment horizontal="right" vertical="center"/>
    </xf>
    <xf numFmtId="0" fontId="10" fillId="0" borderId="0" xfId="0" applyFont="1" applyAlignment="1">
      <alignment horizontal="right" vertical="center" wrapText="1"/>
    </xf>
    <xf numFmtId="0" fontId="3" fillId="2" borderId="2" xfId="0" applyFont="1" applyFill="1" applyBorder="1" applyAlignment="1">
      <alignment vertical="center"/>
    </xf>
    <xf numFmtId="0" fontId="3" fillId="2" borderId="12" xfId="0" applyFont="1" applyFill="1" applyBorder="1" applyAlignment="1">
      <alignment vertical="center"/>
    </xf>
    <xf numFmtId="1" fontId="4" fillId="0" borderId="1" xfId="0" applyNumberFormat="1" applyFont="1" applyBorder="1" applyAlignment="1">
      <alignment horizontal="center" vertical="center"/>
    </xf>
    <xf numFmtId="1" fontId="10" fillId="0" borderId="21" xfId="0" applyNumberFormat="1" applyFont="1" applyBorder="1" applyAlignment="1">
      <alignment horizontal="right" vertical="center" wrapText="1"/>
    </xf>
    <xf numFmtId="0" fontId="8" fillId="5" borderId="12" xfId="0" quotePrefix="1" applyFont="1" applyFill="1" applyBorder="1" applyAlignment="1">
      <alignment horizontal="center" vertical="center"/>
    </xf>
    <xf numFmtId="1" fontId="4" fillId="5" borderId="1" xfId="0" applyNumberFormat="1" applyFont="1" applyFill="1" applyBorder="1" applyAlignment="1">
      <alignment horizontal="center" vertical="center"/>
    </xf>
    <xf numFmtId="0" fontId="13" fillId="5" borderId="1" xfId="0" applyFont="1" applyFill="1" applyBorder="1" applyAlignment="1">
      <alignment horizontal="center" vertical="center"/>
    </xf>
    <xf numFmtId="0" fontId="13" fillId="5" borderId="12" xfId="0" applyFont="1" applyFill="1" applyBorder="1" applyAlignment="1">
      <alignment horizontal="center" vertical="center"/>
    </xf>
    <xf numFmtId="0" fontId="6" fillId="0" borderId="3" xfId="0" applyFont="1" applyBorder="1" applyAlignment="1">
      <alignment horizontal="left" vertical="center" wrapText="1"/>
    </xf>
    <xf numFmtId="0" fontId="12" fillId="0" borderId="0" xfId="0" applyFont="1"/>
    <xf numFmtId="1" fontId="4" fillId="5" borderId="12" xfId="0" applyNumberFormat="1" applyFont="1" applyFill="1" applyBorder="1" applyAlignment="1">
      <alignment horizontal="center" vertical="center"/>
    </xf>
    <xf numFmtId="0" fontId="6" fillId="0" borderId="1" xfId="0" applyFont="1" applyBorder="1" applyAlignment="1">
      <alignment horizontal="center" vertical="center"/>
    </xf>
    <xf numFmtId="1" fontId="10" fillId="0" borderId="0" xfId="0" applyNumberFormat="1" applyFont="1" applyAlignment="1">
      <alignment horizontal="right" vertical="center" wrapText="1"/>
    </xf>
    <xf numFmtId="0" fontId="5" fillId="3" borderId="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1" fontId="5" fillId="3" borderId="4" xfId="0" applyNumberFormat="1" applyFont="1" applyFill="1" applyBorder="1" applyAlignment="1">
      <alignment horizontal="center" vertical="center" wrapText="1"/>
    </xf>
    <xf numFmtId="1" fontId="5" fillId="3" borderId="6" xfId="0" applyNumberFormat="1" applyFont="1" applyFill="1" applyBorder="1" applyAlignment="1">
      <alignment horizontal="center" vertical="center" wrapText="1"/>
    </xf>
    <xf numFmtId="1" fontId="5" fillId="3" borderId="8" xfId="0" applyNumberFormat="1" applyFont="1" applyFill="1" applyBorder="1" applyAlignment="1">
      <alignment horizontal="center"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0" fontId="4" fillId="0" borderId="12"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8" fillId="0" borderId="1" xfId="0" quotePrefix="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1" fillId="4" borderId="22" xfId="0" applyFont="1" applyFill="1" applyBorder="1" applyAlignment="1">
      <alignment horizontal="center" vertical="top"/>
    </xf>
    <xf numFmtId="0" fontId="11" fillId="4" borderId="23" xfId="0" applyFont="1" applyFill="1" applyBorder="1" applyAlignment="1">
      <alignment horizontal="center" vertical="top"/>
    </xf>
    <xf numFmtId="0" fontId="11" fillId="4" borderId="24" xfId="0" applyFont="1" applyFill="1" applyBorder="1" applyAlignment="1">
      <alignment horizontal="center" vertical="top"/>
    </xf>
    <xf numFmtId="0" fontId="3" fillId="2" borderId="25" xfId="0" applyFont="1" applyFill="1" applyBorder="1" applyAlignment="1">
      <alignment horizontal="left" vertical="center"/>
    </xf>
    <xf numFmtId="0" fontId="3" fillId="2" borderId="26" xfId="0" applyFont="1" applyFill="1" applyBorder="1" applyAlignment="1">
      <alignment vertical="center"/>
    </xf>
    <xf numFmtId="0" fontId="4" fillId="0" borderId="27" xfId="0" applyFont="1" applyBorder="1" applyAlignment="1">
      <alignment horizontal="left" vertical="center"/>
    </xf>
    <xf numFmtId="0" fontId="4" fillId="0" borderId="26" xfId="0" applyFont="1" applyBorder="1" applyProtection="1">
      <protection locked="0"/>
    </xf>
    <xf numFmtId="0" fontId="3" fillId="2" borderId="26" xfId="0" applyFont="1" applyFill="1" applyBorder="1" applyAlignment="1" applyProtection="1">
      <alignment vertical="center"/>
      <protection locked="0"/>
    </xf>
    <xf numFmtId="0" fontId="4" fillId="0" borderId="25" xfId="0" applyFont="1" applyBorder="1" applyAlignment="1">
      <alignment horizontal="left" vertical="center"/>
    </xf>
    <xf numFmtId="0" fontId="6" fillId="0" borderId="26" xfId="0" applyFont="1" applyBorder="1" applyProtection="1">
      <protection locked="0"/>
    </xf>
    <xf numFmtId="0" fontId="4" fillId="0" borderId="11" xfId="0" applyFont="1" applyBorder="1" applyAlignment="1">
      <alignment horizontal="left" vertical="center"/>
    </xf>
    <xf numFmtId="0" fontId="4" fillId="0" borderId="8" xfId="0" applyFont="1" applyBorder="1" applyAlignment="1">
      <alignment horizontal="left" vertical="center" wrapText="1"/>
    </xf>
    <xf numFmtId="0" fontId="6" fillId="0" borderId="28" xfId="0" applyFont="1" applyBorder="1" applyAlignment="1">
      <alignment vertical="top" wrapText="1"/>
    </xf>
    <xf numFmtId="0" fontId="4" fillId="0" borderId="5" xfId="0" applyFont="1" applyBorder="1" applyAlignment="1">
      <alignment horizontal="center" vertical="center"/>
    </xf>
    <xf numFmtId="1" fontId="4" fillId="5" borderId="5" xfId="0" applyNumberFormat="1" applyFont="1" applyFill="1" applyBorder="1" applyAlignment="1">
      <alignment horizontal="center" vertical="center"/>
    </xf>
    <xf numFmtId="0" fontId="4" fillId="0" borderId="29" xfId="0" applyFont="1" applyBorder="1" applyAlignment="1" applyProtection="1">
      <alignment horizontal="center" vertical="center"/>
      <protection locked="0"/>
    </xf>
    <xf numFmtId="0" fontId="13" fillId="5" borderId="5" xfId="0" applyFont="1" applyFill="1" applyBorder="1" applyAlignment="1">
      <alignment horizontal="center" vertical="center"/>
    </xf>
    <xf numFmtId="0" fontId="13" fillId="5" borderId="29" xfId="0" applyFont="1" applyFill="1" applyBorder="1" applyAlignment="1">
      <alignment horizontal="center" vertical="center"/>
    </xf>
    <xf numFmtId="0" fontId="4" fillId="0" borderId="30" xfId="0" applyFont="1" applyBorder="1" applyProtection="1">
      <protection locked="0"/>
    </xf>
  </cellXfs>
  <cellStyles count="1">
    <cellStyle name="Standard" xfId="0" builtinId="0"/>
  </cellStyles>
  <dxfs count="0"/>
  <tableStyles count="0" defaultTableStyle="TableStyleMedium2" defaultPivotStyle="PivotStyleLight16"/>
  <colors>
    <mruColors>
      <color rgb="FFDCE6EB"/>
      <color rgb="FF0069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8"/>
  <sheetViews>
    <sheetView tabSelected="1" zoomScaleNormal="100" workbookViewId="0">
      <pane ySplit="4" topLeftCell="A5" activePane="bottomLeft" state="frozen"/>
      <selection pane="bottomLeft" activeCell="H6" sqref="H6"/>
    </sheetView>
  </sheetViews>
  <sheetFormatPr baseColWidth="10" defaultRowHeight="15" x14ac:dyDescent="0.25"/>
  <cols>
    <col min="1" max="1" width="7.28515625" style="8" customWidth="1"/>
    <col min="2" max="2" width="32.42578125" customWidth="1"/>
    <col min="3" max="3" width="94.7109375" style="5" customWidth="1"/>
    <col min="4" max="4" width="12.7109375" style="1" customWidth="1"/>
    <col min="5" max="5" width="11.42578125" style="3" customWidth="1"/>
    <col min="6" max="8" width="11.7109375" customWidth="1"/>
    <col min="9" max="10" width="18.28515625" style="14" customWidth="1"/>
    <col min="11" max="11" width="63.140625" customWidth="1"/>
  </cols>
  <sheetData>
    <row r="1" spans="1:13" ht="21.75" thickBot="1" x14ac:dyDescent="0.3">
      <c r="A1" s="59" t="s">
        <v>146</v>
      </c>
      <c r="B1" s="60"/>
      <c r="C1" s="60"/>
      <c r="D1" s="60"/>
      <c r="E1" s="60"/>
      <c r="F1" s="60"/>
      <c r="G1" s="60"/>
      <c r="H1" s="60"/>
      <c r="I1" s="60"/>
      <c r="J1" s="60"/>
      <c r="K1" s="61"/>
    </row>
    <row r="2" spans="1:13" ht="33" customHeight="1" x14ac:dyDescent="0.35">
      <c r="A2" s="49" t="s">
        <v>6</v>
      </c>
      <c r="B2" s="52" t="s">
        <v>9</v>
      </c>
      <c r="C2" s="52" t="s">
        <v>10</v>
      </c>
      <c r="D2" s="52" t="s">
        <v>7</v>
      </c>
      <c r="E2" s="46" t="s">
        <v>116</v>
      </c>
      <c r="F2" s="41" t="s">
        <v>13</v>
      </c>
      <c r="G2" s="42"/>
      <c r="H2" s="43"/>
      <c r="I2" s="46" t="s">
        <v>14</v>
      </c>
      <c r="J2" s="18"/>
      <c r="K2" s="44" t="s">
        <v>145</v>
      </c>
      <c r="L2" s="4"/>
      <c r="M2" s="4"/>
    </row>
    <row r="3" spans="1:13" ht="31.5" x14ac:dyDescent="0.35">
      <c r="A3" s="50"/>
      <c r="B3" s="53"/>
      <c r="C3" s="53"/>
      <c r="D3" s="53"/>
      <c r="E3" s="47"/>
      <c r="F3" s="38" t="s">
        <v>12</v>
      </c>
      <c r="G3" s="39"/>
      <c r="H3" s="40"/>
      <c r="I3" s="47"/>
      <c r="J3" s="19" t="s">
        <v>113</v>
      </c>
      <c r="K3" s="45"/>
      <c r="L3" s="4"/>
      <c r="M3" s="4"/>
    </row>
    <row r="4" spans="1:13" ht="34.9" customHeight="1" thickBot="1" x14ac:dyDescent="0.4">
      <c r="A4" s="51"/>
      <c r="B4" s="54"/>
      <c r="C4" s="54"/>
      <c r="D4" s="54"/>
      <c r="E4" s="48"/>
      <c r="F4" s="12" t="s">
        <v>114</v>
      </c>
      <c r="G4" s="12" t="s">
        <v>115</v>
      </c>
      <c r="H4" s="12" t="s">
        <v>11</v>
      </c>
      <c r="I4" s="48"/>
      <c r="J4" s="20"/>
      <c r="K4" s="45"/>
      <c r="L4" s="4"/>
      <c r="M4" s="4"/>
    </row>
    <row r="5" spans="1:13" ht="15.75" x14ac:dyDescent="0.25">
      <c r="A5" s="62" t="s">
        <v>21</v>
      </c>
      <c r="B5" s="11"/>
      <c r="C5" s="25"/>
      <c r="D5" s="26"/>
      <c r="E5" s="26"/>
      <c r="F5" s="26"/>
      <c r="G5" s="26"/>
      <c r="H5" s="26"/>
      <c r="I5" s="26"/>
      <c r="J5" s="26"/>
      <c r="K5" s="63"/>
    </row>
    <row r="6" spans="1:13" ht="157.5" x14ac:dyDescent="0.25">
      <c r="A6" s="64" t="s">
        <v>2</v>
      </c>
      <c r="B6" s="9" t="s">
        <v>19</v>
      </c>
      <c r="C6" s="13" t="s">
        <v>144</v>
      </c>
      <c r="D6" s="10" t="s">
        <v>134</v>
      </c>
      <c r="E6" s="30"/>
      <c r="F6" s="55"/>
      <c r="G6" s="29"/>
      <c r="H6" s="55"/>
      <c r="I6" s="31" t="str">
        <f>IF(D6="Bewertung",IF(F6="x",3,IF(G6="x",1,IF(H6="x",0,""))),"")</f>
        <v/>
      </c>
      <c r="J6" s="32" t="str">
        <f>IFERROR(E6*I6,"")</f>
        <v/>
      </c>
      <c r="K6" s="65"/>
    </row>
    <row r="7" spans="1:13" ht="32.25" customHeight="1" x14ac:dyDescent="0.25">
      <c r="A7" s="64" t="s">
        <v>3</v>
      </c>
      <c r="B7" s="15" t="s">
        <v>118</v>
      </c>
      <c r="C7" s="16" t="s">
        <v>188</v>
      </c>
      <c r="D7" s="10" t="s">
        <v>134</v>
      </c>
      <c r="E7" s="30"/>
      <c r="F7" s="55"/>
      <c r="G7" s="29"/>
      <c r="H7" s="55"/>
      <c r="I7" s="31" t="str">
        <f>IF(D7="Bewertung",IF(F7="x",3,IF(G7="x",1,IF(H7="x",0,""))),"")</f>
        <v/>
      </c>
      <c r="J7" s="32" t="str">
        <f>IFERROR(E7*I7,"")</f>
        <v/>
      </c>
      <c r="K7" s="65"/>
    </row>
    <row r="8" spans="1:13" ht="31.5" x14ac:dyDescent="0.25">
      <c r="A8" s="64" t="s">
        <v>4</v>
      </c>
      <c r="B8" s="15" t="s">
        <v>166</v>
      </c>
      <c r="C8" s="16" t="s">
        <v>189</v>
      </c>
      <c r="D8" s="10" t="s">
        <v>134</v>
      </c>
      <c r="E8" s="30"/>
      <c r="F8" s="55"/>
      <c r="G8" s="29"/>
      <c r="H8" s="55"/>
      <c r="I8" s="31" t="str">
        <f>IF(D8="Bewertung",IF(F8="x",3,IF(G8="x",1,IF(H8="x",0,""))),"")</f>
        <v/>
      </c>
      <c r="J8" s="32" t="str">
        <f>IFERROR(E8*I8,"")</f>
        <v/>
      </c>
      <c r="K8" s="65"/>
    </row>
    <row r="9" spans="1:13" ht="15.75" x14ac:dyDescent="0.25">
      <c r="A9" s="64" t="s">
        <v>5</v>
      </c>
      <c r="B9" s="15" t="s">
        <v>165</v>
      </c>
      <c r="C9" s="16" t="s">
        <v>190</v>
      </c>
      <c r="D9" s="10" t="s">
        <v>134</v>
      </c>
      <c r="E9" s="30"/>
      <c r="F9" s="55"/>
      <c r="G9" s="29"/>
      <c r="H9" s="55"/>
      <c r="I9" s="31" t="str">
        <f>IF(D9="Bewertung",IF(F9="x",3,IF(G9="x",1,IF(H9="x",0,""))),"")</f>
        <v/>
      </c>
      <c r="J9" s="32" t="str">
        <f>IFERROR(E9*I9,"")</f>
        <v/>
      </c>
      <c r="K9" s="65"/>
    </row>
    <row r="10" spans="1:13" ht="32.25" customHeight="1" x14ac:dyDescent="0.25">
      <c r="A10" s="64" t="s">
        <v>192</v>
      </c>
      <c r="B10" s="15" t="s">
        <v>23</v>
      </c>
      <c r="C10" s="16" t="s">
        <v>22</v>
      </c>
      <c r="D10" s="10" t="s">
        <v>134</v>
      </c>
      <c r="E10" s="30"/>
      <c r="F10" s="55"/>
      <c r="G10" s="29"/>
      <c r="H10" s="55"/>
      <c r="I10" s="31" t="str">
        <f>IF(D10="Bewertung",IF(F10="x",3,IF(G10="x",1,IF(H10="x",0,""))),"")</f>
        <v/>
      </c>
      <c r="J10" s="32" t="str">
        <f>IFERROR(E10*I10,"")</f>
        <v/>
      </c>
      <c r="K10" s="65"/>
    </row>
    <row r="11" spans="1:13" ht="15.75" x14ac:dyDescent="0.25">
      <c r="A11" s="62" t="s">
        <v>16</v>
      </c>
      <c r="B11" s="11"/>
      <c r="C11" s="25"/>
      <c r="D11" s="26"/>
      <c r="E11" s="26"/>
      <c r="F11" s="26"/>
      <c r="G11" s="26"/>
      <c r="H11" s="26"/>
      <c r="I11" s="26"/>
      <c r="J11" s="26"/>
      <c r="K11" s="66"/>
    </row>
    <row r="12" spans="1:13" ht="63" x14ac:dyDescent="0.25">
      <c r="A12" s="67" t="s">
        <v>24</v>
      </c>
      <c r="B12" s="15" t="s">
        <v>20</v>
      </c>
      <c r="C12" s="16" t="s">
        <v>129</v>
      </c>
      <c r="D12" s="10" t="s">
        <v>134</v>
      </c>
      <c r="E12" s="30"/>
      <c r="F12" s="55"/>
      <c r="G12" s="30"/>
      <c r="H12" s="55"/>
      <c r="I12" s="31" t="str">
        <f t="shared" ref="I12:I25" si="0">IF(D12="Bewertung",IF(F12="x",3,IF(G12="x",1,IF(H12="x",0,""))),"")</f>
        <v/>
      </c>
      <c r="J12" s="32" t="str">
        <f t="shared" ref="J12:J13" si="1">IFERROR(E12*I12,"")</f>
        <v/>
      </c>
      <c r="K12" s="65"/>
    </row>
    <row r="13" spans="1:13" ht="32.25" customHeight="1" x14ac:dyDescent="0.25">
      <c r="A13" s="67" t="s">
        <v>117</v>
      </c>
      <c r="B13" s="15" t="s">
        <v>95</v>
      </c>
      <c r="C13" s="16" t="s">
        <v>119</v>
      </c>
      <c r="D13" s="10" t="s">
        <v>134</v>
      </c>
      <c r="E13" s="30"/>
      <c r="F13" s="55"/>
      <c r="G13" s="30"/>
      <c r="H13" s="55"/>
      <c r="I13" s="31" t="str">
        <f t="shared" si="0"/>
        <v/>
      </c>
      <c r="J13" s="32" t="str">
        <f t="shared" si="1"/>
        <v/>
      </c>
      <c r="K13" s="65"/>
    </row>
    <row r="14" spans="1:13" ht="15.75" x14ac:dyDescent="0.25">
      <c r="A14" s="62" t="s">
        <v>15</v>
      </c>
      <c r="B14" s="11"/>
      <c r="C14" s="25"/>
      <c r="D14" s="26"/>
      <c r="E14" s="26"/>
      <c r="F14" s="26"/>
      <c r="G14" s="26"/>
      <c r="H14" s="26"/>
      <c r="I14" s="26" t="str">
        <f t="shared" si="0"/>
        <v/>
      </c>
      <c r="J14" s="26"/>
      <c r="K14" s="66"/>
    </row>
    <row r="15" spans="1:13" ht="47.25" x14ac:dyDescent="0.25">
      <c r="A15" s="67" t="s">
        <v>25</v>
      </c>
      <c r="B15" s="15" t="s">
        <v>26</v>
      </c>
      <c r="C15" s="16" t="s">
        <v>158</v>
      </c>
      <c r="D15" s="10" t="s">
        <v>134</v>
      </c>
      <c r="E15" s="30"/>
      <c r="F15" s="55"/>
      <c r="G15" s="30"/>
      <c r="H15" s="55"/>
      <c r="I15" s="31" t="str">
        <f t="shared" si="0"/>
        <v/>
      </c>
      <c r="J15" s="32" t="str">
        <f t="shared" ref="J15:J16" si="2">IFERROR(E15*I15,"")</f>
        <v/>
      </c>
      <c r="K15" s="65"/>
    </row>
    <row r="16" spans="1:13" ht="32.25" customHeight="1" x14ac:dyDescent="0.25">
      <c r="A16" s="67" t="s">
        <v>27</v>
      </c>
      <c r="B16" s="15" t="s">
        <v>127</v>
      </c>
      <c r="C16" s="16" t="s">
        <v>128</v>
      </c>
      <c r="D16" s="10" t="s">
        <v>134</v>
      </c>
      <c r="E16" s="30"/>
      <c r="F16" s="55"/>
      <c r="G16" s="30"/>
      <c r="H16" s="55"/>
      <c r="I16" s="31" t="str">
        <f t="shared" si="0"/>
        <v/>
      </c>
      <c r="J16" s="32" t="str">
        <f t="shared" si="2"/>
        <v/>
      </c>
      <c r="K16" s="65"/>
    </row>
    <row r="17" spans="1:11" ht="15.75" x14ac:dyDescent="0.25">
      <c r="A17" s="62" t="s">
        <v>17</v>
      </c>
      <c r="B17" s="11"/>
      <c r="C17" s="25"/>
      <c r="D17" s="26"/>
      <c r="E17" s="26"/>
      <c r="F17" s="26"/>
      <c r="G17" s="26"/>
      <c r="H17" s="26"/>
      <c r="I17" s="26" t="str">
        <f t="shared" si="0"/>
        <v/>
      </c>
      <c r="J17" s="26"/>
      <c r="K17" s="66"/>
    </row>
    <row r="18" spans="1:11" ht="78.75" x14ac:dyDescent="0.25">
      <c r="A18" s="67" t="s">
        <v>28</v>
      </c>
      <c r="B18" s="15" t="s">
        <v>30</v>
      </c>
      <c r="C18" s="16" t="s">
        <v>147</v>
      </c>
      <c r="D18" s="10" t="s">
        <v>134</v>
      </c>
      <c r="E18" s="30"/>
      <c r="F18" s="55"/>
      <c r="G18" s="30"/>
      <c r="H18" s="55"/>
      <c r="I18" s="31" t="str">
        <f t="shared" si="0"/>
        <v/>
      </c>
      <c r="J18" s="32" t="str">
        <f t="shared" ref="J18:J25" si="3">IFERROR(E18*I18,"")</f>
        <v/>
      </c>
      <c r="K18" s="65"/>
    </row>
    <row r="19" spans="1:11" ht="47.25" x14ac:dyDescent="0.25">
      <c r="A19" s="67" t="s">
        <v>29</v>
      </c>
      <c r="B19" s="15" t="s">
        <v>31</v>
      </c>
      <c r="C19" s="16" t="s">
        <v>34</v>
      </c>
      <c r="D19" s="10" t="s">
        <v>134</v>
      </c>
      <c r="E19" s="30"/>
      <c r="F19" s="55"/>
      <c r="G19" s="30"/>
      <c r="H19" s="55"/>
      <c r="I19" s="31" t="str">
        <f t="shared" si="0"/>
        <v/>
      </c>
      <c r="J19" s="32" t="str">
        <f t="shared" si="3"/>
        <v/>
      </c>
      <c r="K19" s="65"/>
    </row>
    <row r="20" spans="1:11" ht="47.25" x14ac:dyDescent="0.25">
      <c r="A20" s="67" t="s">
        <v>32</v>
      </c>
      <c r="B20" s="15" t="s">
        <v>33</v>
      </c>
      <c r="C20" s="16" t="s">
        <v>137</v>
      </c>
      <c r="D20" s="10" t="s">
        <v>134</v>
      </c>
      <c r="E20" s="30"/>
      <c r="F20" s="55"/>
      <c r="G20" s="30"/>
      <c r="H20" s="55"/>
      <c r="I20" s="31" t="str">
        <f t="shared" si="0"/>
        <v/>
      </c>
      <c r="J20" s="32" t="str">
        <f t="shared" si="3"/>
        <v/>
      </c>
      <c r="K20" s="65"/>
    </row>
    <row r="21" spans="1:11" ht="78.75" x14ac:dyDescent="0.25">
      <c r="A21" s="67" t="s">
        <v>35</v>
      </c>
      <c r="B21" s="15" t="s">
        <v>39</v>
      </c>
      <c r="C21" s="16" t="s">
        <v>148</v>
      </c>
      <c r="D21" s="10" t="s">
        <v>134</v>
      </c>
      <c r="E21" s="30"/>
      <c r="F21" s="55"/>
      <c r="G21" s="30"/>
      <c r="H21" s="55"/>
      <c r="I21" s="31" t="str">
        <f t="shared" si="0"/>
        <v/>
      </c>
      <c r="J21" s="32" t="str">
        <f t="shared" si="3"/>
        <v/>
      </c>
      <c r="K21" s="65"/>
    </row>
    <row r="22" spans="1:11" ht="47.25" x14ac:dyDescent="0.25">
      <c r="A22" s="67" t="s">
        <v>36</v>
      </c>
      <c r="B22" s="15" t="s">
        <v>40</v>
      </c>
      <c r="C22" s="16" t="s">
        <v>149</v>
      </c>
      <c r="D22" s="10" t="s">
        <v>134</v>
      </c>
      <c r="E22" s="30"/>
      <c r="F22" s="55"/>
      <c r="G22" s="30"/>
      <c r="H22" s="55"/>
      <c r="I22" s="31" t="str">
        <f t="shared" si="0"/>
        <v/>
      </c>
      <c r="J22" s="32" t="str">
        <f t="shared" si="3"/>
        <v/>
      </c>
      <c r="K22" s="65"/>
    </row>
    <row r="23" spans="1:11" ht="15.75" x14ac:dyDescent="0.25">
      <c r="A23" s="67" t="s">
        <v>37</v>
      </c>
      <c r="B23" s="15" t="s">
        <v>120</v>
      </c>
      <c r="C23" s="16" t="s">
        <v>41</v>
      </c>
      <c r="D23" s="10" t="s">
        <v>134</v>
      </c>
      <c r="E23" s="30"/>
      <c r="F23" s="55"/>
      <c r="G23" s="30"/>
      <c r="H23" s="55"/>
      <c r="I23" s="31" t="str">
        <f t="shared" si="0"/>
        <v/>
      </c>
      <c r="J23" s="32" t="str">
        <f t="shared" si="3"/>
        <v/>
      </c>
      <c r="K23" s="65"/>
    </row>
    <row r="24" spans="1:11" ht="31.5" x14ac:dyDescent="0.25">
      <c r="A24" s="67" t="s">
        <v>38</v>
      </c>
      <c r="B24" s="15" t="s">
        <v>43</v>
      </c>
      <c r="C24" s="16" t="s">
        <v>42</v>
      </c>
      <c r="D24" s="10" t="s">
        <v>8</v>
      </c>
      <c r="E24" s="27">
        <v>1</v>
      </c>
      <c r="F24" s="55"/>
      <c r="G24" s="57"/>
      <c r="H24" s="55"/>
      <c r="I24" s="31" t="str">
        <f t="shared" si="0"/>
        <v/>
      </c>
      <c r="J24" s="32" t="str">
        <f t="shared" si="3"/>
        <v/>
      </c>
      <c r="K24" s="65"/>
    </row>
    <row r="25" spans="1:11" ht="47.25" x14ac:dyDescent="0.25">
      <c r="A25" s="67" t="s">
        <v>46</v>
      </c>
      <c r="B25" s="15" t="s">
        <v>45</v>
      </c>
      <c r="C25" s="16" t="s">
        <v>44</v>
      </c>
      <c r="D25" s="10" t="s">
        <v>134</v>
      </c>
      <c r="E25" s="30"/>
      <c r="F25" s="55"/>
      <c r="G25" s="30"/>
      <c r="H25" s="55"/>
      <c r="I25" s="31" t="str">
        <f t="shared" si="0"/>
        <v/>
      </c>
      <c r="J25" s="32" t="str">
        <f t="shared" si="3"/>
        <v/>
      </c>
      <c r="K25" s="65"/>
    </row>
    <row r="26" spans="1:11" ht="15.75" x14ac:dyDescent="0.25">
      <c r="A26" s="62" t="s">
        <v>18</v>
      </c>
      <c r="B26" s="11"/>
      <c r="C26" s="25"/>
      <c r="D26" s="26"/>
      <c r="E26" s="26"/>
      <c r="F26" s="26"/>
      <c r="G26" s="26"/>
      <c r="H26" s="26"/>
      <c r="I26" s="26"/>
      <c r="J26" s="26"/>
      <c r="K26" s="66"/>
    </row>
    <row r="27" spans="1:11" ht="47.25" x14ac:dyDescent="0.25">
      <c r="A27" s="67" t="s">
        <v>47</v>
      </c>
      <c r="B27" s="15" t="s">
        <v>48</v>
      </c>
      <c r="C27" s="16" t="s">
        <v>164</v>
      </c>
      <c r="D27" s="10" t="s">
        <v>134</v>
      </c>
      <c r="E27" s="30"/>
      <c r="F27" s="55"/>
      <c r="G27" s="30"/>
      <c r="H27" s="55"/>
      <c r="I27" s="31" t="str">
        <f>IF(D27="Bewertung",IF(F27="x",3,IF(G27="x",1,IF(H27="x",0,""))),"")</f>
        <v/>
      </c>
      <c r="J27" s="32" t="str">
        <f t="shared" ref="J27:J36" si="4">IFERROR(E27*I27,"")</f>
        <v/>
      </c>
      <c r="K27" s="65"/>
    </row>
    <row r="28" spans="1:11" ht="63" x14ac:dyDescent="0.25">
      <c r="A28" s="67" t="s">
        <v>49</v>
      </c>
      <c r="B28" s="15" t="s">
        <v>168</v>
      </c>
      <c r="C28" s="16" t="s">
        <v>171</v>
      </c>
      <c r="D28" s="10" t="s">
        <v>8</v>
      </c>
      <c r="E28" s="27">
        <v>2</v>
      </c>
      <c r="F28" s="58"/>
      <c r="G28" s="57"/>
      <c r="H28" s="58"/>
      <c r="I28" s="31" t="str">
        <f>IF(D28="Bewertung",IF(F28="x",3,IF(G28="x",1,IF(H28="x",0,""))),"")</f>
        <v/>
      </c>
      <c r="J28" s="32" t="str">
        <f t="shared" si="4"/>
        <v/>
      </c>
      <c r="K28" s="65"/>
    </row>
    <row r="29" spans="1:11" ht="63" x14ac:dyDescent="0.25">
      <c r="A29" s="67" t="s">
        <v>50</v>
      </c>
      <c r="B29" s="15" t="s">
        <v>167</v>
      </c>
      <c r="C29" s="16" t="s">
        <v>169</v>
      </c>
      <c r="D29" s="10" t="s">
        <v>8</v>
      </c>
      <c r="E29" s="27">
        <v>2</v>
      </c>
      <c r="F29" s="58"/>
      <c r="G29" s="57"/>
      <c r="H29" s="58"/>
      <c r="I29" s="31"/>
      <c r="J29" s="32"/>
      <c r="K29" s="65"/>
    </row>
    <row r="30" spans="1:11" ht="54" customHeight="1" x14ac:dyDescent="0.25">
      <c r="A30" s="67" t="s">
        <v>51</v>
      </c>
      <c r="B30" s="15" t="s">
        <v>161</v>
      </c>
      <c r="C30" s="16" t="s">
        <v>170</v>
      </c>
      <c r="D30" s="10" t="s">
        <v>8</v>
      </c>
      <c r="E30" s="27">
        <v>1</v>
      </c>
      <c r="F30" s="58"/>
      <c r="G30" s="57"/>
      <c r="H30" s="58"/>
      <c r="I30" s="31" t="str">
        <f t="shared" ref="I30:I36" si="5">IF(D30="Bewertung",IF(F30="x",3,IF(G30="x",1,IF(H30="x",0,""))),"")</f>
        <v/>
      </c>
      <c r="J30" s="32" t="str">
        <f t="shared" si="4"/>
        <v/>
      </c>
      <c r="K30" s="65"/>
    </row>
    <row r="31" spans="1:11" s="34" customFormat="1" ht="31.5" x14ac:dyDescent="0.25">
      <c r="A31" s="67" t="s">
        <v>52</v>
      </c>
      <c r="B31" s="33" t="s">
        <v>56</v>
      </c>
      <c r="C31" s="16" t="s">
        <v>150</v>
      </c>
      <c r="D31" s="36" t="s">
        <v>134</v>
      </c>
      <c r="E31" s="30"/>
      <c r="F31" s="56"/>
      <c r="G31" s="30"/>
      <c r="H31" s="56"/>
      <c r="I31" s="31" t="str">
        <f t="shared" si="5"/>
        <v/>
      </c>
      <c r="J31" s="32" t="str">
        <f t="shared" si="4"/>
        <v/>
      </c>
      <c r="K31" s="68"/>
    </row>
    <row r="32" spans="1:11" s="34" customFormat="1" ht="31.5" x14ac:dyDescent="0.25">
      <c r="A32" s="67" t="s">
        <v>53</v>
      </c>
      <c r="B32" s="33" t="s">
        <v>159</v>
      </c>
      <c r="C32" s="16" t="s">
        <v>151</v>
      </c>
      <c r="D32" s="36" t="s">
        <v>134</v>
      </c>
      <c r="E32" s="30"/>
      <c r="F32" s="56"/>
      <c r="G32" s="30"/>
      <c r="H32" s="56"/>
      <c r="I32" s="31" t="str">
        <f t="shared" si="5"/>
        <v/>
      </c>
      <c r="J32" s="32" t="str">
        <f t="shared" ref="J32" si="6">IFERROR(E32*I32,"")</f>
        <v/>
      </c>
      <c r="K32" s="68"/>
    </row>
    <row r="33" spans="1:11" ht="31.5" x14ac:dyDescent="0.25">
      <c r="A33" s="67" t="s">
        <v>162</v>
      </c>
      <c r="B33" s="15" t="s">
        <v>130</v>
      </c>
      <c r="C33" s="16" t="s">
        <v>131</v>
      </c>
      <c r="D33" s="10" t="s">
        <v>134</v>
      </c>
      <c r="E33" s="30"/>
      <c r="F33" s="55"/>
      <c r="G33" s="30"/>
      <c r="H33" s="55"/>
      <c r="I33" s="31" t="str">
        <f t="shared" si="5"/>
        <v/>
      </c>
      <c r="J33" s="32" t="str">
        <f t="shared" si="4"/>
        <v/>
      </c>
      <c r="K33" s="65"/>
    </row>
    <row r="34" spans="1:11" ht="63" x14ac:dyDescent="0.25">
      <c r="A34" s="67" t="s">
        <v>163</v>
      </c>
      <c r="B34" s="15" t="s">
        <v>57</v>
      </c>
      <c r="C34" s="16" t="s">
        <v>138</v>
      </c>
      <c r="D34" s="10" t="s">
        <v>134</v>
      </c>
      <c r="E34" s="30"/>
      <c r="F34" s="55"/>
      <c r="G34" s="30"/>
      <c r="H34" s="55"/>
      <c r="I34" s="31" t="str">
        <f t="shared" si="5"/>
        <v/>
      </c>
      <c r="J34" s="32" t="str">
        <f t="shared" si="4"/>
        <v/>
      </c>
      <c r="K34" s="65"/>
    </row>
    <row r="35" spans="1:11" ht="47.25" x14ac:dyDescent="0.25">
      <c r="A35" s="67" t="s">
        <v>54</v>
      </c>
      <c r="B35" s="15" t="s">
        <v>132</v>
      </c>
      <c r="C35" s="16" t="s">
        <v>133</v>
      </c>
      <c r="D35" s="10" t="s">
        <v>134</v>
      </c>
      <c r="E35" s="30"/>
      <c r="F35" s="55"/>
      <c r="G35" s="30"/>
      <c r="H35" s="55"/>
      <c r="I35" s="31" t="str">
        <f t="shared" si="5"/>
        <v/>
      </c>
      <c r="J35" s="32" t="str">
        <f t="shared" si="4"/>
        <v/>
      </c>
      <c r="K35" s="65"/>
    </row>
    <row r="36" spans="1:11" ht="47.25" x14ac:dyDescent="0.25">
      <c r="A36" s="67" t="s">
        <v>55</v>
      </c>
      <c r="B36" s="15" t="s">
        <v>59</v>
      </c>
      <c r="C36" s="16" t="s">
        <v>152</v>
      </c>
      <c r="D36" s="10" t="s">
        <v>134</v>
      </c>
      <c r="E36" s="30"/>
      <c r="F36" s="55"/>
      <c r="G36" s="30"/>
      <c r="H36" s="55"/>
      <c r="I36" s="31" t="str">
        <f t="shared" si="5"/>
        <v/>
      </c>
      <c r="J36" s="32" t="str">
        <f t="shared" si="4"/>
        <v/>
      </c>
      <c r="K36" s="65"/>
    </row>
    <row r="37" spans="1:11" ht="15.75" x14ac:dyDescent="0.25">
      <c r="A37" s="62" t="s">
        <v>172</v>
      </c>
      <c r="B37" s="11"/>
      <c r="C37" s="25"/>
      <c r="D37" s="26"/>
      <c r="E37" s="26"/>
      <c r="F37" s="26"/>
      <c r="G37" s="26"/>
      <c r="H37" s="26"/>
      <c r="I37" s="26"/>
      <c r="J37" s="26"/>
      <c r="K37" s="66"/>
    </row>
    <row r="38" spans="1:11" ht="15.75" x14ac:dyDescent="0.25">
      <c r="A38" s="67" t="s">
        <v>173</v>
      </c>
      <c r="B38" s="15" t="s">
        <v>176</v>
      </c>
      <c r="C38" s="16" t="s">
        <v>175</v>
      </c>
      <c r="D38" s="17" t="s">
        <v>134</v>
      </c>
      <c r="E38" s="35"/>
      <c r="F38" s="55"/>
      <c r="G38" s="35"/>
      <c r="H38" s="55"/>
      <c r="I38" s="32"/>
      <c r="J38" s="32"/>
      <c r="K38" s="65"/>
    </row>
    <row r="39" spans="1:11" ht="31.5" x14ac:dyDescent="0.25">
      <c r="A39" s="67" t="s">
        <v>174</v>
      </c>
      <c r="B39" s="15" t="s">
        <v>177</v>
      </c>
      <c r="C39" s="16" t="s">
        <v>178</v>
      </c>
      <c r="D39" s="17" t="s">
        <v>134</v>
      </c>
      <c r="E39" s="35"/>
      <c r="F39" s="55"/>
      <c r="G39" s="35"/>
      <c r="H39" s="55"/>
      <c r="I39" s="32"/>
      <c r="J39" s="32"/>
      <c r="K39" s="65"/>
    </row>
    <row r="40" spans="1:11" ht="47.25" x14ac:dyDescent="0.25">
      <c r="A40" s="67" t="s">
        <v>182</v>
      </c>
      <c r="B40" s="15" t="s">
        <v>179</v>
      </c>
      <c r="C40" s="16" t="s">
        <v>180</v>
      </c>
      <c r="D40" s="17" t="s">
        <v>134</v>
      </c>
      <c r="E40" s="35"/>
      <c r="F40" s="55"/>
      <c r="G40" s="35"/>
      <c r="H40" s="55"/>
      <c r="I40" s="32"/>
      <c r="J40" s="32"/>
      <c r="K40" s="65"/>
    </row>
    <row r="41" spans="1:11" ht="15.75" x14ac:dyDescent="0.25">
      <c r="A41" s="67" t="s">
        <v>181</v>
      </c>
      <c r="B41" s="15" t="s">
        <v>183</v>
      </c>
      <c r="C41" s="16" t="s">
        <v>184</v>
      </c>
      <c r="D41" s="17" t="s">
        <v>134</v>
      </c>
      <c r="E41" s="35"/>
      <c r="F41" s="55"/>
      <c r="G41" s="35"/>
      <c r="H41" s="55"/>
      <c r="I41" s="32"/>
      <c r="J41" s="32"/>
      <c r="K41" s="65"/>
    </row>
    <row r="42" spans="1:11" ht="15.75" x14ac:dyDescent="0.25">
      <c r="A42" s="62" t="s">
        <v>185</v>
      </c>
      <c r="B42" s="11"/>
      <c r="C42" s="25"/>
      <c r="D42" s="26"/>
      <c r="E42" s="26"/>
      <c r="F42" s="26"/>
      <c r="G42" s="26"/>
      <c r="H42" s="26"/>
      <c r="I42" s="26"/>
      <c r="J42" s="26"/>
      <c r="K42" s="66"/>
    </row>
    <row r="43" spans="1:11" ht="31.5" x14ac:dyDescent="0.25">
      <c r="A43" s="67" t="s">
        <v>60</v>
      </c>
      <c r="B43" s="15" t="s">
        <v>122</v>
      </c>
      <c r="C43" s="16" t="s">
        <v>123</v>
      </c>
      <c r="D43" s="10" t="s">
        <v>134</v>
      </c>
      <c r="E43" s="27">
        <v>2</v>
      </c>
      <c r="F43" s="58"/>
      <c r="G43" s="57"/>
      <c r="H43" s="55"/>
      <c r="I43" s="31" t="str">
        <f>IF(D43="Bewertung",IF(F43="x",3,IF(G43="x",1,IF(H43="x",0,""))),"")</f>
        <v/>
      </c>
      <c r="J43" s="32" t="str">
        <f t="shared" ref="J43:J47" si="7">IFERROR(E43*I43,"")</f>
        <v/>
      </c>
      <c r="K43" s="65"/>
    </row>
    <row r="44" spans="1:11" ht="32.25" customHeight="1" x14ac:dyDescent="0.25">
      <c r="A44" s="67" t="s">
        <v>61</v>
      </c>
      <c r="B44" s="15" t="s">
        <v>63</v>
      </c>
      <c r="C44" s="16" t="s">
        <v>139</v>
      </c>
      <c r="D44" s="10" t="s">
        <v>134</v>
      </c>
      <c r="E44" s="30"/>
      <c r="F44" s="55"/>
      <c r="G44" s="30"/>
      <c r="H44" s="55"/>
      <c r="I44" s="31" t="str">
        <f>IF(D44="Bewertung",IF(F44="x",3,IF(G44="x",1,IF(H44="x",0,""))),"")</f>
        <v/>
      </c>
      <c r="J44" s="32" t="str">
        <f t="shared" si="7"/>
        <v/>
      </c>
      <c r="K44" s="65"/>
    </row>
    <row r="45" spans="1:11" ht="32.25" customHeight="1" x14ac:dyDescent="0.25">
      <c r="A45" s="67" t="s">
        <v>62</v>
      </c>
      <c r="B45" s="15" t="s">
        <v>64</v>
      </c>
      <c r="C45" s="16" t="s">
        <v>140</v>
      </c>
      <c r="D45" s="10" t="s">
        <v>134</v>
      </c>
      <c r="E45" s="30"/>
      <c r="F45" s="55"/>
      <c r="G45" s="30"/>
      <c r="H45" s="55"/>
      <c r="I45" s="31" t="str">
        <f>IF(D45="Bewertung",IF(F45="x",3,IF(G45="x",1,IF(H45="x",0,""))),"")</f>
        <v/>
      </c>
      <c r="J45" s="32" t="str">
        <f t="shared" si="7"/>
        <v/>
      </c>
      <c r="K45" s="65"/>
    </row>
    <row r="46" spans="1:11" ht="32.25" customHeight="1" x14ac:dyDescent="0.25">
      <c r="A46" s="67" t="s">
        <v>121</v>
      </c>
      <c r="B46" s="15" t="s">
        <v>65</v>
      </c>
      <c r="C46" s="16" t="s">
        <v>141</v>
      </c>
      <c r="D46" s="10" t="s">
        <v>134</v>
      </c>
      <c r="E46" s="30"/>
      <c r="F46" s="55"/>
      <c r="G46" s="30"/>
      <c r="H46" s="55"/>
      <c r="I46" s="31" t="str">
        <f>IF(D46="Bewertung",IF(F46="x",3,IF(G46="x",1,IF(H46="x",0,""))),"")</f>
        <v/>
      </c>
      <c r="J46" s="32" t="str">
        <f t="shared" si="7"/>
        <v/>
      </c>
      <c r="K46" s="65"/>
    </row>
    <row r="47" spans="1:11" ht="94.5" x14ac:dyDescent="0.25">
      <c r="A47" s="67" t="s">
        <v>124</v>
      </c>
      <c r="B47" s="15" t="s">
        <v>126</v>
      </c>
      <c r="C47" s="16" t="s">
        <v>125</v>
      </c>
      <c r="D47" s="10" t="s">
        <v>134</v>
      </c>
      <c r="E47" s="30"/>
      <c r="F47" s="55"/>
      <c r="G47" s="30"/>
      <c r="H47" s="55"/>
      <c r="I47" s="31" t="str">
        <f>IF(D47="Bewertung",IF(F47="x",3,IF(G47="x",1,IF(H47="x",0,""))),"")</f>
        <v/>
      </c>
      <c r="J47" s="32" t="str">
        <f t="shared" si="7"/>
        <v/>
      </c>
      <c r="K47" s="65"/>
    </row>
    <row r="48" spans="1:11" ht="15.75" x14ac:dyDescent="0.25">
      <c r="A48" s="62" t="s">
        <v>186</v>
      </c>
      <c r="B48" s="11"/>
      <c r="C48" s="25"/>
      <c r="D48" s="26"/>
      <c r="E48" s="26"/>
      <c r="F48" s="26"/>
      <c r="G48" s="26"/>
      <c r="H48" s="26"/>
      <c r="I48" s="26"/>
      <c r="J48" s="26"/>
      <c r="K48" s="66"/>
    </row>
    <row r="49" spans="1:11" ht="63" x14ac:dyDescent="0.25">
      <c r="A49" s="67" t="s">
        <v>66</v>
      </c>
      <c r="B49" s="15" t="s">
        <v>67</v>
      </c>
      <c r="C49" s="16" t="s">
        <v>153</v>
      </c>
      <c r="D49" s="10" t="s">
        <v>134</v>
      </c>
      <c r="E49" s="30"/>
      <c r="F49" s="55"/>
      <c r="G49" s="30"/>
      <c r="H49" s="55"/>
      <c r="I49" s="31" t="str">
        <f t="shared" ref="I49:I55" si="8">IF(D49="Bewertung",IF(F49="x",3,IF(G49="x",1,IF(H49="x",0,""))),"")</f>
        <v/>
      </c>
      <c r="J49" s="32" t="str">
        <f t="shared" ref="J49:J55" si="9">IFERROR(E49*I49,"")</f>
        <v/>
      </c>
      <c r="K49" s="65"/>
    </row>
    <row r="50" spans="1:11" ht="32.25" customHeight="1" x14ac:dyDescent="0.25">
      <c r="A50" s="67" t="s">
        <v>68</v>
      </c>
      <c r="B50" s="15" t="s">
        <v>75</v>
      </c>
      <c r="C50" s="16" t="s">
        <v>74</v>
      </c>
      <c r="D50" s="10" t="s">
        <v>8</v>
      </c>
      <c r="E50" s="27">
        <v>2</v>
      </c>
      <c r="F50" s="58"/>
      <c r="G50" s="57"/>
      <c r="H50" s="58"/>
      <c r="I50" s="31" t="str">
        <f t="shared" si="8"/>
        <v/>
      </c>
      <c r="J50" s="32" t="str">
        <f t="shared" si="9"/>
        <v/>
      </c>
      <c r="K50" s="65"/>
    </row>
    <row r="51" spans="1:11" ht="63" x14ac:dyDescent="0.25">
      <c r="A51" s="67" t="s">
        <v>69</v>
      </c>
      <c r="B51" s="15" t="s">
        <v>76</v>
      </c>
      <c r="C51" s="16" t="s">
        <v>154</v>
      </c>
      <c r="D51" s="10" t="s">
        <v>134</v>
      </c>
      <c r="E51" s="30"/>
      <c r="F51" s="55"/>
      <c r="G51" s="30"/>
      <c r="H51" s="55"/>
      <c r="I51" s="31" t="str">
        <f t="shared" si="8"/>
        <v/>
      </c>
      <c r="J51" s="32" t="str">
        <f t="shared" si="9"/>
        <v/>
      </c>
      <c r="K51" s="65"/>
    </row>
    <row r="52" spans="1:11" ht="47.25" x14ac:dyDescent="0.25">
      <c r="A52" s="67" t="s">
        <v>70</v>
      </c>
      <c r="B52" s="15" t="s">
        <v>77</v>
      </c>
      <c r="C52" s="16" t="s">
        <v>155</v>
      </c>
      <c r="D52" s="10" t="s">
        <v>8</v>
      </c>
      <c r="E52" s="27">
        <v>2</v>
      </c>
      <c r="F52" s="58"/>
      <c r="G52" s="57"/>
      <c r="H52" s="58"/>
      <c r="I52" s="31" t="str">
        <f t="shared" si="8"/>
        <v/>
      </c>
      <c r="J52" s="32" t="str">
        <f t="shared" si="9"/>
        <v/>
      </c>
      <c r="K52" s="65"/>
    </row>
    <row r="53" spans="1:11" ht="31.5" x14ac:dyDescent="0.25">
      <c r="A53" s="67" t="s">
        <v>71</v>
      </c>
      <c r="B53" s="15" t="s">
        <v>78</v>
      </c>
      <c r="C53" s="16" t="s">
        <v>160</v>
      </c>
      <c r="D53" s="10" t="s">
        <v>134</v>
      </c>
      <c r="E53" s="30"/>
      <c r="F53" s="55"/>
      <c r="G53" s="30"/>
      <c r="H53" s="55"/>
      <c r="I53" s="31" t="str">
        <f t="shared" si="8"/>
        <v/>
      </c>
      <c r="J53" s="32" t="str">
        <f t="shared" si="9"/>
        <v/>
      </c>
      <c r="K53" s="65"/>
    </row>
    <row r="54" spans="1:11" ht="31.5" x14ac:dyDescent="0.25">
      <c r="A54" s="67" t="s">
        <v>72</v>
      </c>
      <c r="B54" s="15" t="s">
        <v>79</v>
      </c>
      <c r="C54" s="16" t="s">
        <v>58</v>
      </c>
      <c r="D54" s="10" t="s">
        <v>134</v>
      </c>
      <c r="E54" s="30"/>
      <c r="F54" s="55"/>
      <c r="G54" s="30"/>
      <c r="H54" s="55"/>
      <c r="I54" s="31" t="str">
        <f t="shared" si="8"/>
        <v/>
      </c>
      <c r="J54" s="32" t="str">
        <f t="shared" si="9"/>
        <v/>
      </c>
      <c r="K54" s="65"/>
    </row>
    <row r="55" spans="1:11" ht="47.25" x14ac:dyDescent="0.25">
      <c r="A55" s="67" t="s">
        <v>73</v>
      </c>
      <c r="B55" s="15" t="s">
        <v>80</v>
      </c>
      <c r="C55" s="16" t="s">
        <v>142</v>
      </c>
      <c r="D55" s="10" t="s">
        <v>134</v>
      </c>
      <c r="E55" s="30"/>
      <c r="F55" s="55"/>
      <c r="G55" s="30"/>
      <c r="H55" s="55"/>
      <c r="I55" s="31" t="str">
        <f t="shared" si="8"/>
        <v/>
      </c>
      <c r="J55" s="32" t="str">
        <f t="shared" si="9"/>
        <v/>
      </c>
      <c r="K55" s="65"/>
    </row>
    <row r="56" spans="1:11" ht="15.75" x14ac:dyDescent="0.25">
      <c r="A56" s="62" t="s">
        <v>187</v>
      </c>
      <c r="B56" s="11"/>
      <c r="C56" s="25"/>
      <c r="D56" s="26"/>
      <c r="E56" s="26"/>
      <c r="F56" s="26"/>
      <c r="G56" s="26"/>
      <c r="H56" s="26"/>
      <c r="I56" s="26"/>
      <c r="J56" s="26"/>
      <c r="K56" s="66"/>
    </row>
    <row r="57" spans="1:11" ht="47.25" x14ac:dyDescent="0.25">
      <c r="A57" s="67" t="s">
        <v>81</v>
      </c>
      <c r="B57" s="15" t="s">
        <v>89</v>
      </c>
      <c r="C57" s="16" t="s">
        <v>143</v>
      </c>
      <c r="D57" s="10" t="s">
        <v>134</v>
      </c>
      <c r="E57" s="30"/>
      <c r="F57" s="55"/>
      <c r="G57" s="30"/>
      <c r="H57" s="55"/>
      <c r="I57" s="31" t="str">
        <f t="shared" ref="I57:I69" si="10">IF(D57="Bewertung",IF(F57="x",3,IF(G57="x",1,IF(H57="x",0,""))),"")</f>
        <v/>
      </c>
      <c r="J57" s="32" t="str">
        <f t="shared" ref="J57:J69" si="11">IFERROR(E57*I57,"")</f>
        <v/>
      </c>
      <c r="K57" s="65"/>
    </row>
    <row r="58" spans="1:11" ht="47.25" x14ac:dyDescent="0.25">
      <c r="A58" s="67" t="s">
        <v>82</v>
      </c>
      <c r="B58" s="15" t="s">
        <v>90</v>
      </c>
      <c r="C58" s="16" t="s">
        <v>135</v>
      </c>
      <c r="D58" s="10" t="s">
        <v>8</v>
      </c>
      <c r="E58" s="27">
        <v>2</v>
      </c>
      <c r="F58" s="58"/>
      <c r="G58" s="57"/>
      <c r="H58" s="58"/>
      <c r="I58" s="31" t="str">
        <f t="shared" si="10"/>
        <v/>
      </c>
      <c r="J58" s="32" t="str">
        <f t="shared" si="11"/>
        <v/>
      </c>
      <c r="K58" s="65"/>
    </row>
    <row r="59" spans="1:11" ht="32.25" customHeight="1" x14ac:dyDescent="0.25">
      <c r="A59" s="67" t="s">
        <v>83</v>
      </c>
      <c r="B59" s="15" t="s">
        <v>93</v>
      </c>
      <c r="C59" s="16" t="s">
        <v>91</v>
      </c>
      <c r="D59" s="10" t="s">
        <v>8</v>
      </c>
      <c r="E59" s="27">
        <v>2</v>
      </c>
      <c r="F59" s="58"/>
      <c r="G59" s="57"/>
      <c r="H59" s="58"/>
      <c r="I59" s="31" t="str">
        <f t="shared" si="10"/>
        <v/>
      </c>
      <c r="J59" s="32" t="str">
        <f t="shared" si="11"/>
        <v/>
      </c>
      <c r="K59" s="65"/>
    </row>
    <row r="60" spans="1:11" ht="32.25" customHeight="1" x14ac:dyDescent="0.25">
      <c r="A60" s="67" t="s">
        <v>84</v>
      </c>
      <c r="B60" s="15" t="s">
        <v>94</v>
      </c>
      <c r="C60" s="16" t="s">
        <v>92</v>
      </c>
      <c r="D60" s="10" t="s">
        <v>8</v>
      </c>
      <c r="E60" s="27">
        <v>2</v>
      </c>
      <c r="F60" s="58"/>
      <c r="G60" s="57"/>
      <c r="H60" s="58"/>
      <c r="I60" s="31" t="str">
        <f t="shared" si="10"/>
        <v/>
      </c>
      <c r="J60" s="32" t="str">
        <f t="shared" si="11"/>
        <v/>
      </c>
      <c r="K60" s="65"/>
    </row>
    <row r="61" spans="1:11" ht="32.25" customHeight="1" x14ac:dyDescent="0.25">
      <c r="A61" s="67" t="s">
        <v>85</v>
      </c>
      <c r="B61" s="15" t="s">
        <v>97</v>
      </c>
      <c r="C61" s="16" t="s">
        <v>156</v>
      </c>
      <c r="D61" s="10" t="s">
        <v>134</v>
      </c>
      <c r="E61" s="30"/>
      <c r="F61" s="55"/>
      <c r="G61" s="30"/>
      <c r="H61" s="55"/>
      <c r="I61" s="31" t="str">
        <f t="shared" si="10"/>
        <v/>
      </c>
      <c r="J61" s="32" t="str">
        <f t="shared" si="11"/>
        <v/>
      </c>
      <c r="K61" s="65"/>
    </row>
    <row r="62" spans="1:11" ht="47.25" x14ac:dyDescent="0.25">
      <c r="A62" s="67" t="s">
        <v>86</v>
      </c>
      <c r="B62" s="15" t="s">
        <v>96</v>
      </c>
      <c r="C62" s="16" t="s">
        <v>98</v>
      </c>
      <c r="D62" s="10" t="s">
        <v>8</v>
      </c>
      <c r="E62" s="27">
        <v>2</v>
      </c>
      <c r="F62" s="58"/>
      <c r="G62" s="57"/>
      <c r="H62" s="58"/>
      <c r="I62" s="31" t="str">
        <f t="shared" si="10"/>
        <v/>
      </c>
      <c r="J62" s="32" t="str">
        <f t="shared" si="11"/>
        <v/>
      </c>
      <c r="K62" s="65"/>
    </row>
    <row r="63" spans="1:11" ht="32.25" customHeight="1" x14ac:dyDescent="0.25">
      <c r="A63" s="67" t="s">
        <v>87</v>
      </c>
      <c r="B63" s="15" t="s">
        <v>102</v>
      </c>
      <c r="C63" s="16" t="s">
        <v>101</v>
      </c>
      <c r="D63" s="10" t="s">
        <v>134</v>
      </c>
      <c r="E63" s="30"/>
      <c r="F63" s="55"/>
      <c r="G63" s="30"/>
      <c r="H63" s="55"/>
      <c r="I63" s="31" t="str">
        <f t="shared" si="10"/>
        <v/>
      </c>
      <c r="J63" s="32" t="str">
        <f t="shared" si="11"/>
        <v/>
      </c>
      <c r="K63" s="65"/>
    </row>
    <row r="64" spans="1:11" ht="63" x14ac:dyDescent="0.25">
      <c r="A64" s="67" t="s">
        <v>88</v>
      </c>
      <c r="B64" s="15" t="s">
        <v>103</v>
      </c>
      <c r="C64" s="16" t="s">
        <v>136</v>
      </c>
      <c r="D64" s="10" t="s">
        <v>8</v>
      </c>
      <c r="E64" s="27">
        <v>2</v>
      </c>
      <c r="F64" s="58"/>
      <c r="G64" s="57"/>
      <c r="H64" s="58"/>
      <c r="I64" s="31" t="str">
        <f t="shared" si="10"/>
        <v/>
      </c>
      <c r="J64" s="32" t="str">
        <f t="shared" si="11"/>
        <v/>
      </c>
      <c r="K64" s="65"/>
    </row>
    <row r="65" spans="1:11" ht="32.25" customHeight="1" x14ac:dyDescent="0.25">
      <c r="A65" s="67" t="s">
        <v>0</v>
      </c>
      <c r="B65" s="15" t="s">
        <v>105</v>
      </c>
      <c r="C65" s="16" t="s">
        <v>104</v>
      </c>
      <c r="D65" s="10" t="s">
        <v>134</v>
      </c>
      <c r="E65" s="30"/>
      <c r="F65" s="55"/>
      <c r="G65" s="30"/>
      <c r="H65" s="55"/>
      <c r="I65" s="31" t="str">
        <f t="shared" si="10"/>
        <v/>
      </c>
      <c r="J65" s="32" t="str">
        <f t="shared" si="11"/>
        <v/>
      </c>
      <c r="K65" s="65"/>
    </row>
    <row r="66" spans="1:11" ht="49.5" customHeight="1" x14ac:dyDescent="0.25">
      <c r="A66" s="67" t="s">
        <v>1</v>
      </c>
      <c r="B66" s="15" t="s">
        <v>106</v>
      </c>
      <c r="C66" s="16" t="s">
        <v>107</v>
      </c>
      <c r="D66" s="10" t="s">
        <v>8</v>
      </c>
      <c r="E66" s="27">
        <v>2</v>
      </c>
      <c r="F66" s="58"/>
      <c r="G66" s="57"/>
      <c r="H66" s="58"/>
      <c r="I66" s="31" t="str">
        <f t="shared" si="10"/>
        <v/>
      </c>
      <c r="J66" s="32" t="str">
        <f t="shared" si="11"/>
        <v/>
      </c>
      <c r="K66" s="65"/>
    </row>
    <row r="67" spans="1:11" ht="94.5" x14ac:dyDescent="0.25">
      <c r="A67" s="67" t="s">
        <v>191</v>
      </c>
      <c r="B67" s="15" t="s">
        <v>108</v>
      </c>
      <c r="C67" s="16" t="s">
        <v>157</v>
      </c>
      <c r="D67" s="10" t="s">
        <v>134</v>
      </c>
      <c r="E67" s="30"/>
      <c r="F67" s="55"/>
      <c r="G67" s="30"/>
      <c r="H67" s="55"/>
      <c r="I67" s="31" t="str">
        <f t="shared" si="10"/>
        <v/>
      </c>
      <c r="J67" s="32" t="str">
        <f t="shared" si="11"/>
        <v/>
      </c>
      <c r="K67" s="65"/>
    </row>
    <row r="68" spans="1:11" ht="47.25" x14ac:dyDescent="0.25">
      <c r="A68" s="67" t="s">
        <v>99</v>
      </c>
      <c r="B68" s="15" t="s">
        <v>111</v>
      </c>
      <c r="C68" s="16" t="s">
        <v>109</v>
      </c>
      <c r="D68" s="10" t="s">
        <v>134</v>
      </c>
      <c r="E68" s="30"/>
      <c r="F68" s="55"/>
      <c r="G68" s="30"/>
      <c r="H68" s="55"/>
      <c r="I68" s="31" t="str">
        <f t="shared" si="10"/>
        <v/>
      </c>
      <c r="J68" s="32" t="str">
        <f t="shared" si="11"/>
        <v/>
      </c>
      <c r="K68" s="65"/>
    </row>
    <row r="69" spans="1:11" ht="48" thickBot="1" x14ac:dyDescent="0.3">
      <c r="A69" s="69" t="s">
        <v>100</v>
      </c>
      <c r="B69" s="70" t="s">
        <v>112</v>
      </c>
      <c r="C69" s="71" t="s">
        <v>110</v>
      </c>
      <c r="D69" s="72" t="s">
        <v>134</v>
      </c>
      <c r="E69" s="73"/>
      <c r="F69" s="74"/>
      <c r="G69" s="73"/>
      <c r="H69" s="74"/>
      <c r="I69" s="75" t="str">
        <f t="shared" si="10"/>
        <v/>
      </c>
      <c r="J69" s="76" t="str">
        <f t="shared" si="11"/>
        <v/>
      </c>
      <c r="K69" s="77"/>
    </row>
    <row r="70" spans="1:11" ht="15.75" thickBot="1" x14ac:dyDescent="0.3">
      <c r="A70" s="7"/>
      <c r="B70" s="2"/>
      <c r="C70" s="6"/>
    </row>
    <row r="71" spans="1:11" ht="19.5" thickBot="1" x14ac:dyDescent="0.3">
      <c r="A71" s="7"/>
      <c r="C71" s="6"/>
      <c r="D71" s="21"/>
      <c r="E71" s="37"/>
      <c r="I71" s="28">
        <f>SUM(I6:I69)</f>
        <v>0</v>
      </c>
      <c r="J71" s="28">
        <f>SUM(J6:J69)</f>
        <v>0</v>
      </c>
    </row>
    <row r="72" spans="1:11" x14ac:dyDescent="0.25">
      <c r="A72" s="7"/>
      <c r="B72" s="2"/>
      <c r="C72" s="22"/>
    </row>
    <row r="73" spans="1:11" x14ac:dyDescent="0.25">
      <c r="A73" s="7"/>
    </row>
    <row r="74" spans="1:11" x14ac:dyDescent="0.25">
      <c r="A74" s="7"/>
    </row>
    <row r="75" spans="1:11" ht="18.75" x14ac:dyDescent="0.25">
      <c r="A75" s="7"/>
      <c r="D75" s="21"/>
      <c r="E75" s="24"/>
    </row>
    <row r="76" spans="1:11" ht="18.75" x14ac:dyDescent="0.25">
      <c r="A76" s="7"/>
      <c r="D76" s="21"/>
      <c r="E76" s="23"/>
    </row>
    <row r="77" spans="1:11" x14ac:dyDescent="0.25">
      <c r="A77" s="7"/>
    </row>
    <row r="78" spans="1:11" x14ac:dyDescent="0.25">
      <c r="A78" s="7"/>
    </row>
    <row r="79" spans="1:11" x14ac:dyDescent="0.25">
      <c r="A79" s="7"/>
    </row>
    <row r="80" spans="1:11" x14ac:dyDescent="0.25">
      <c r="A80" s="7"/>
    </row>
    <row r="81" spans="1:1" x14ac:dyDescent="0.25">
      <c r="A81" s="7"/>
    </row>
    <row r="82" spans="1:1" x14ac:dyDescent="0.25">
      <c r="A82" s="7"/>
    </row>
    <row r="83" spans="1:1" x14ac:dyDescent="0.25">
      <c r="A83" s="7"/>
    </row>
    <row r="84" spans="1:1" x14ac:dyDescent="0.25">
      <c r="A84" s="7"/>
    </row>
    <row r="85" spans="1:1" x14ac:dyDescent="0.25">
      <c r="A85" s="7"/>
    </row>
    <row r="86" spans="1:1" x14ac:dyDescent="0.25">
      <c r="A86" s="7"/>
    </row>
    <row r="87" spans="1:1" x14ac:dyDescent="0.25">
      <c r="A87" s="7"/>
    </row>
    <row r="88" spans="1:1" x14ac:dyDescent="0.25">
      <c r="A88" s="7"/>
    </row>
  </sheetData>
  <sheetProtection algorithmName="SHA-512" hashValue="sFI8/ZLqcEJxmKNQ3zYNA2xEiwHAhpUMLiHHMFFrzGVEhGLORz33cnHyrlv7kJh9pczMYCyriOPvHE8cppIrKw==" saltValue="5vfsmnCfTgcLaZ+QMGelTQ==" spinCount="100000" sheet="1" objects="1" scenarios="1" selectLockedCells="1"/>
  <autoFilter ref="A2:K69" xr:uid="{00000000-0009-0000-0000-000000000000}">
    <filterColumn colId="5" showButton="0"/>
    <filterColumn colId="6" showButton="0"/>
  </autoFilter>
  <mergeCells count="10">
    <mergeCell ref="A1:K1"/>
    <mergeCell ref="F3:H3"/>
    <mergeCell ref="F2:H2"/>
    <mergeCell ref="K2:K4"/>
    <mergeCell ref="E2:E4"/>
    <mergeCell ref="A2:A4"/>
    <mergeCell ref="B2:B4"/>
    <mergeCell ref="C2:C4"/>
    <mergeCell ref="D2:D4"/>
    <mergeCell ref="I2:I4"/>
  </mergeCells>
  <phoneticPr fontId="9" type="noConversion"/>
  <pageMargins left="0.70866141732283472" right="0.70866141732283472" top="0.78740157480314965" bottom="0.78740157480314965" header="0.31496062992125984" footer="0.31496062992125984"/>
  <pageSetup paperSize="9" scale="44" fitToHeight="0" orientation="landscape" r:id="rId1"/>
  <headerFooter>
    <oddFooter>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EAF12360576A34384F66B04F934A1B2" ma:contentTypeVersion="4" ma:contentTypeDescription="Ein neues Dokument erstellen." ma:contentTypeScope="" ma:versionID="d2bf2010809f23d7a95b346fd5374846">
  <xsd:schema xmlns:xsd="http://www.w3.org/2001/XMLSchema" xmlns:xs="http://www.w3.org/2001/XMLSchema" xmlns:p="http://schemas.microsoft.com/office/2006/metadata/properties" xmlns:ns3="18258c4e-5d6a-4cef-9f18-d04b6deda98a" targetNamespace="http://schemas.microsoft.com/office/2006/metadata/properties" ma:root="true" ma:fieldsID="54056c9d713f1181a81cd2af12904f7b" ns3:_="">
    <xsd:import namespace="18258c4e-5d6a-4cef-9f18-d04b6deda98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58c4e-5d6a-4cef-9f18-d04b6deda98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21D387-4636-4CDE-9E20-D9F54736F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58c4e-5d6a-4cef-9f18-d04b6deda9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1F3E60-D5D4-459B-ABFD-D7728387F4BD}">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18258c4e-5d6a-4cef-9f18-d04b6deda98a"/>
  </ds:schemaRefs>
</ds:datastoreItem>
</file>

<file path=customXml/itemProps3.xml><?xml version="1.0" encoding="utf-8"?>
<ds:datastoreItem xmlns:ds="http://schemas.openxmlformats.org/officeDocument/2006/customXml" ds:itemID="{86D6A02F-56EB-41AE-AB72-A97D9FD5CB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Leistungsanforderungen</vt:lpstr>
      <vt:lpstr>Leistungsanforderungen!Drucktitel</vt:lpstr>
    </vt:vector>
  </TitlesOfParts>
  <Company>Justus-Liebig-Universität Gießen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Sina Gatzweiler</dc:creator>
  <cp:lastModifiedBy>Markus Jung</cp:lastModifiedBy>
  <cp:lastPrinted>2026-10-13T08:08:03Z</cp:lastPrinted>
  <dcterms:created xsi:type="dcterms:W3CDTF">2022-06-29T11:03:34Z</dcterms:created>
  <dcterms:modified xsi:type="dcterms:W3CDTF">2026-10-13T09:14:58Z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0x0101003EAF12360576A34384F66B04F934A1B2</vt:lpwstr>
  </property>
</Properties>
</file>