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snas.vw.tu-clausthal.de\Dezernat1\Sachgebiet 11\Vergabe\11SG\Vergabe\02402DL\02402_0120_RZ\020404_0120_17 - Druckerrahmenvertrag\"/>
    </mc:Choice>
  </mc:AlternateContent>
  <xr:revisionPtr revIDLastSave="0" documentId="13_ncr:1_{A1977AEF-2586-4AD3-B420-3FFC5C62B32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llgemein" sheetId="1" r:id="rId1"/>
    <sheet name="LK 1" sheetId="2" r:id="rId2"/>
    <sheet name="LK 2" sheetId="3" r:id="rId3"/>
    <sheet name="LK 3" sheetId="4" r:id="rId4"/>
    <sheet name="Gesamtprei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3" i="5" l="1"/>
  <c r="B21" i="5"/>
  <c r="D12" i="5" s="1"/>
  <c r="D16" i="5"/>
  <c r="C16" i="5"/>
  <c r="B16" i="5"/>
  <c r="D11" i="5"/>
  <c r="D14" i="5" s="1"/>
  <c r="D18" i="5" s="1"/>
  <c r="C11" i="5"/>
  <c r="B11" i="5"/>
  <c r="D6" i="5"/>
  <c r="C6" i="5"/>
  <c r="B6" i="5"/>
  <c r="D5" i="5"/>
  <c r="C5" i="5"/>
  <c r="B5" i="5"/>
  <c r="B1" i="5"/>
  <c r="C12" i="5" l="1"/>
  <c r="C14" i="5" s="1"/>
  <c r="C18" i="5" s="1"/>
  <c r="B12" i="5"/>
  <c r="B14" i="5" s="1"/>
  <c r="B18" i="5" s="1"/>
  <c r="F22" i="5" s="1"/>
</calcChain>
</file>

<file path=xl/sharedStrings.xml><?xml version="1.0" encoding="utf-8"?>
<sst xmlns="http://schemas.openxmlformats.org/spreadsheetml/2006/main" count="147" uniqueCount="89">
  <si>
    <t>Preisblatt für die Ausschreibung einer Rahmenvereinbarung für die Miete von Druckern und Multifunktionsgeräten an der TU Clausthal</t>
  </si>
  <si>
    <t xml:space="preserve">Ausschreibung Nr.: </t>
  </si>
  <si>
    <t>Angebot von:</t>
  </si>
  <si>
    <t>Portal ID:</t>
  </si>
  <si>
    <t>Referenz</t>
  </si>
  <si>
    <t>Leistungsgegenstand</t>
  </si>
  <si>
    <t>Preis ohne MwSt. in €</t>
  </si>
  <si>
    <t>A</t>
  </si>
  <si>
    <t>Allgemeine Preisangaben über alle Leistungsklassen</t>
  </si>
  <si>
    <t>A.1</t>
  </si>
  <si>
    <t>Klickpreis pro DIN A4 Seite s/w</t>
  </si>
  <si>
    <t>A.2</t>
  </si>
  <si>
    <t>Klickpreis pro DIN A4 Seite farbig</t>
  </si>
  <si>
    <t>Jeder Klick ist unabhängig vom Farbdeckungsgrad.</t>
  </si>
  <si>
    <t>Alle Preise sind in EURO ohne die gesetzliche Umsatzsteuer anzugeben.</t>
  </si>
  <si>
    <t>Alle entstehenden Kosten sind mit der Gerätemiete und dem Klickpreis abgegolten.</t>
  </si>
  <si>
    <t>Alle auszufüllenden Bereiche sind hellgrün hervorgehoben.</t>
  </si>
  <si>
    <t>In Tabellenblatt zu jeder Leistungsklasse (LK) sind Preise einzutragen.</t>
  </si>
  <si>
    <t>Im Tabellenblatt "Gesamtpreis" sind die Werte für d. durchschnittlichen Energiebedarf der Geräte einzutragen.</t>
  </si>
  <si>
    <t>Leistungsklasse 1</t>
  </si>
  <si>
    <t>Multifunktionsgerät DIN A4, Farbe, min. 20 S./min, ausgelegt für min. 2.000 S./Monat</t>
  </si>
  <si>
    <t>Ref.</t>
  </si>
  <si>
    <t>Preis
ohne MwSt. in €</t>
  </si>
  <si>
    <t>B</t>
  </si>
  <si>
    <t>Systemmietpreis – inklusive der in Leistungsbeschreibung und der Beantwortung der Leistungskriterien angegebenen Leistungen</t>
  </si>
  <si>
    <t>B.1</t>
  </si>
  <si>
    <r>
      <t>Systemmietpreis monatlich "</t>
    </r>
    <r>
      <rPr>
        <b/>
        <sz val="10"/>
        <color theme="1"/>
        <rFont val="Calibri"/>
        <scheme val="minor"/>
      </rPr>
      <t>Leistungsklasse 1</t>
    </r>
    <r>
      <rPr>
        <sz val="10"/>
        <color theme="1"/>
        <rFont val="Calibri"/>
        <scheme val="minor"/>
      </rPr>
      <t>"
(Multifunktionsgerät DIN A4, Farbe, min. 20 S./min, ausgelegt für min. 2.000 S./Monat)</t>
    </r>
  </si>
  <si>
    <t>C</t>
  </si>
  <si>
    <t>Zubehör/Optionen inklusive Einbau – Mietpreise pro Monat</t>
  </si>
  <si>
    <t>C.1</t>
  </si>
  <si>
    <t>zusätzliche Universal-Papierkassette à 200 Blatt 80 g/m²
(vgl. Leistungskriterium 2.2.1)</t>
  </si>
  <si>
    <t>C.2</t>
  </si>
  <si>
    <t>Unterschrank für Konfigurationen mit 2 Papierkassetten
(vgl. Leistungskriterium 1.4.1)</t>
  </si>
  <si>
    <t>C.3</t>
  </si>
  <si>
    <t>Unterschrank für Konfigurationen mit 3 Papierkassetten
(vgl. Leistungskriterium 1.4.1)</t>
  </si>
  <si>
    <t>C.4</t>
  </si>
  <si>
    <t>Connector-Lösung zur Anbindung an Papercut MF  (vgl. Leistungskriterium 4.2.2)</t>
  </si>
  <si>
    <t>Preisblatt für die Ausschreibung einer Rahmenvereinbarung für die Miete
von Druckern und Multifunktionsgeräten an der TU Clausthal</t>
  </si>
  <si>
    <t>Leistungsklasse 2</t>
  </si>
  <si>
    <t>Multifunktionsgerät DIN A3, Farbe, min. 30 S./min, ausgelegt für min. 10.000 S./Monat</t>
  </si>
  <si>
    <r>
      <t>Systemmietpreis monatlich "</t>
    </r>
    <r>
      <rPr>
        <b/>
        <sz val="10"/>
        <color theme="1"/>
        <rFont val="Calibri"/>
        <scheme val="minor"/>
      </rPr>
      <t>Leistungsklasse 2</t>
    </r>
    <r>
      <rPr>
        <sz val="10"/>
        <color theme="1"/>
        <rFont val="Calibri"/>
        <scheme val="minor"/>
      </rPr>
      <t>"
(Multifunktionsgerät DIN A3, Farbe, min. 30 S./min, ausgelegt für min. 10.000 S./Monat)</t>
    </r>
  </si>
  <si>
    <t>zusätzliche Universal-Papierkassette à 500 Blatt 80 g/m²
(vgl. Leistungskriterium 2.2.1)</t>
  </si>
  <si>
    <t>Großraumpapierkassette mit min. 1.000 Blatt DIN A4 80 g/m²
(vgl. Leistungskriterium 2.2.8)</t>
  </si>
  <si>
    <t>Kartenleser für RFID / NFC (vgl. Leistungskriterium 1.1.11)</t>
  </si>
  <si>
    <t>zweite Scanleiste für Onepass-Scan beidseitiger Vorlagen
(vgl. Leistungskriterium 5.1.7)</t>
  </si>
  <si>
    <t>C.5</t>
  </si>
  <si>
    <t>C.6</t>
  </si>
  <si>
    <t>C.7</t>
  </si>
  <si>
    <t>Locheinheit 2-fach (vgl. Leistungskriterium 2.3.8)</t>
  </si>
  <si>
    <t>C.8</t>
  </si>
  <si>
    <t>Locheinheit 4-fach (vgl. Leistungskriterium 2.3.9)</t>
  </si>
  <si>
    <t>C.9</t>
  </si>
  <si>
    <t>Heftfinisher 500 Blatt Ausgabekapazität, min. 50 Blatt Heftleistung
(vgl. Leistungskriterium 2.3.3)</t>
  </si>
  <si>
    <t>C.10</t>
  </si>
  <si>
    <t>Heftfinisher 1.000 Blatt Ausgabekapazität, min. 50 Blatt Heftleistung
(vgl. Leistungskriterium 2.3.4)</t>
  </si>
  <si>
    <t>C.11</t>
  </si>
  <si>
    <t>Heftfinisher &gt;1.000 Blatt Ausgabekapazität, min. 50 Blatt Heftleistung
(vgl. Leistungskriterium 2.3.5)</t>
  </si>
  <si>
    <t>C.12</t>
  </si>
  <si>
    <t>Broschürenfinisher min. 1.000 Blatt Ausgabekapazität, für Endformat DIN A5
bis zu 60 Seiten Broschüre, min. 50 Blatt Heftleistung, (vgl. Leistungskriterium 2.3.6)</t>
  </si>
  <si>
    <t>C.13</t>
  </si>
  <si>
    <t>Heftklammereinheit (vgl. Leistungskriterium 2.3.7)</t>
  </si>
  <si>
    <t>C.14</t>
  </si>
  <si>
    <t>Heftklammern für Finisher/Heftklammereinheit Preis für 1.000 Stk.
(Verbrauchseinheit für Leistungskriterium 2.3.7)</t>
  </si>
  <si>
    <t>C.15</t>
  </si>
  <si>
    <t>Heftklammereinheit für klammerloses Heften (vgl. Leistungskriterium 3.2.3)</t>
  </si>
  <si>
    <t>C.16</t>
  </si>
  <si>
    <t>Leistungsklasse 3</t>
  </si>
  <si>
    <t>Multifunktionsgerät DIN A3, Farbe, min. 45 S./min, ausgelegt für min. 35.000 S./Monat</t>
  </si>
  <si>
    <r>
      <t>Systemmietpreis monatlich "</t>
    </r>
    <r>
      <rPr>
        <b/>
        <sz val="10"/>
        <color theme="1"/>
        <rFont val="Calibri"/>
        <scheme val="minor"/>
      </rPr>
      <t>Leistungsklasse 3</t>
    </r>
    <r>
      <rPr>
        <sz val="10"/>
        <color theme="1"/>
        <rFont val="Calibri"/>
        <scheme val="minor"/>
      </rPr>
      <t>"
(Multifunktionsgerät DIN A3, Farbe, min. 45 S./min, ausgelegt für min. 35.000 S./Monat)</t>
    </r>
  </si>
  <si>
    <t>Versatzablage (vgl. Leistungskriterium 1.4.2)</t>
  </si>
  <si>
    <t>C.17</t>
  </si>
  <si>
    <t>Anbieter:</t>
  </si>
  <si>
    <t>Leistungsklasse</t>
  </si>
  <si>
    <t>geschätzter Gesamtumfang (TUC &amp; Leuphana)</t>
  </si>
  <si>
    <t>geschätzte mtl. Seiten DIN A4 s/w</t>
  </si>
  <si>
    <t>geschätzte mtl. Seiten DIN A4 farbig</t>
  </si>
  <si>
    <t>Diese Schätzungen basieren auf der Darlegung in Kapitel 3.10 der Rahmenvereinbarung</t>
  </si>
  <si>
    <r>
      <t>TSV</t>
    </r>
    <r>
      <rPr>
        <vertAlign val="subscript"/>
        <sz val="9"/>
        <color theme="1"/>
        <rFont val="Arial"/>
      </rPr>
      <t>Woche</t>
    </r>
    <r>
      <rPr>
        <sz val="9"/>
        <color theme="1"/>
        <rFont val="Arial"/>
      </rPr>
      <t xml:space="preserve"> (typischer Stromverbrauch
pro Woche) (kWh/Woche)</t>
    </r>
  </si>
  <si>
    <r>
      <t xml:space="preserve">mtl. Systemmietpreis </t>
    </r>
    <r>
      <rPr>
        <i/>
        <sz val="9"/>
        <color theme="1"/>
        <rFont val="Arial"/>
      </rPr>
      <t xml:space="preserve">P </t>
    </r>
    <r>
      <rPr>
        <vertAlign val="subscript"/>
        <sz val="9"/>
        <color theme="1"/>
        <rFont val="Arial"/>
      </rPr>
      <t>Systemmiete</t>
    </r>
  </si>
  <si>
    <r>
      <t xml:space="preserve">mtl. Klickkosten </t>
    </r>
    <r>
      <rPr>
        <i/>
        <sz val="9"/>
        <color theme="1"/>
        <rFont val="Arial"/>
      </rPr>
      <t>P</t>
    </r>
    <r>
      <rPr>
        <vertAlign val="subscript"/>
        <sz val="9"/>
        <color theme="1"/>
        <rFont val="Arial"/>
      </rPr>
      <t>Klickkosten</t>
    </r>
  </si>
  <si>
    <r>
      <rPr>
        <sz val="9"/>
        <color theme="1"/>
        <rFont val="Arial"/>
      </rPr>
      <t xml:space="preserve">Preis pro Monat </t>
    </r>
    <r>
      <rPr>
        <i/>
        <sz val="9"/>
        <color theme="1"/>
        <rFont val="Arial"/>
      </rPr>
      <t>P</t>
    </r>
    <r>
      <rPr>
        <vertAlign val="subscript"/>
        <sz val="9"/>
        <color theme="1"/>
        <rFont val="Arial"/>
      </rPr>
      <t>LK-Lieferant</t>
    </r>
  </si>
  <si>
    <r>
      <t xml:space="preserve">mtl. Energiekosten </t>
    </r>
    <r>
      <rPr>
        <i/>
        <sz val="9"/>
        <color theme="1"/>
        <rFont val="Arial"/>
      </rPr>
      <t>P</t>
    </r>
    <r>
      <rPr>
        <i/>
        <vertAlign val="subscript"/>
        <sz val="9"/>
        <color theme="1"/>
        <rFont val="Arial"/>
      </rPr>
      <t>Energie</t>
    </r>
    <r>
      <rPr>
        <sz val="9"/>
        <color theme="1"/>
        <rFont val="Arial"/>
      </rPr>
      <t xml:space="preserve"> </t>
    </r>
  </si>
  <si>
    <r>
      <rPr>
        <sz val="9"/>
        <color theme="1"/>
        <rFont val="Arial"/>
      </rPr>
      <t xml:space="preserve">Preis pro Monat </t>
    </r>
    <r>
      <rPr>
        <i/>
        <sz val="9"/>
        <color theme="1"/>
        <rFont val="Arial"/>
      </rPr>
      <t>P</t>
    </r>
    <r>
      <rPr>
        <vertAlign val="subscript"/>
        <sz val="9"/>
        <color theme="1"/>
        <rFont val="Arial"/>
      </rPr>
      <t>Gerät</t>
    </r>
  </si>
  <si>
    <r>
      <rPr>
        <b/>
        <sz val="10"/>
        <color theme="1"/>
        <rFont val="Arial"/>
      </rPr>
      <t>mtl. Gesamtpreis P</t>
    </r>
    <r>
      <rPr>
        <b/>
        <vertAlign val="subscript"/>
        <sz val="10"/>
        <color theme="1"/>
        <rFont val="Arial"/>
      </rPr>
      <t>gesamt</t>
    </r>
  </si>
  <si>
    <t>Klickpreis s/w</t>
  </si>
  <si>
    <t>Klickpreis farbig</t>
  </si>
  <si>
    <t>Energiepreis in EUR</t>
  </si>
  <si>
    <t>CXS0YBQDY6S2L8MS</t>
  </si>
  <si>
    <t>02402/0120/17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</si>
</sst>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00\ &quot;€&quot;_-;\-* #,##0.0000\ &quot;€&quot;_-;_-* &quot;-&quot;????\ &quot;€&quot;_-;_-@_-"/>
    <numFmt numFmtId="166" formatCode="#,##0.00\ &quot;€&quot;"/>
    <numFmt numFmtId="167" formatCode="_-* #,##0\ _€_-;\-* #,##0\ _€_-;_-* &quot;-&quot;??\ _€_-;_-@_-"/>
    <numFmt numFmtId="168" formatCode="#,##0.000"/>
    <numFmt numFmtId="169" formatCode="#,##0.0000\ &quot;€&quot;"/>
    <numFmt numFmtId="170" formatCode="#,##0.00000\ &quot;€&quot;"/>
    <numFmt numFmtId="171" formatCode="#,##0.00\ [$€-7]"/>
    <numFmt numFmtId="172" formatCode="_-* #,##0.0000\ &quot;€&quot;_-;\-* #,##0.0000\ &quot;€&quot;_-;_-* &quot;-&quot;??\ &quot;€&quot;_-;_-@_-"/>
  </numFmts>
  <fonts count="28" x14ac:knownFonts="1">
    <font>
      <sz val="10"/>
      <color theme="1"/>
      <name val="StoneSansITCStd Medium"/>
    </font>
    <font>
      <sz val="12"/>
      <color theme="1"/>
      <name val="Calibri"/>
      <scheme val="minor"/>
    </font>
    <font>
      <b/>
      <sz val="18"/>
      <color theme="3"/>
      <name val="Cambria"/>
      <scheme val="major"/>
    </font>
    <font>
      <b/>
      <sz val="15"/>
      <color theme="3"/>
      <name val="Calibri"/>
      <scheme val="minor"/>
    </font>
    <font>
      <b/>
      <sz val="16"/>
      <color theme="3"/>
      <name val="Calibri"/>
      <scheme val="minor"/>
    </font>
    <font>
      <b/>
      <sz val="16"/>
      <color theme="1"/>
      <name val="Calibri"/>
      <scheme val="minor"/>
    </font>
    <font>
      <sz val="18"/>
      <color theme="3"/>
      <name val="Calibri"/>
      <scheme val="minor"/>
    </font>
    <font>
      <sz val="10"/>
      <color theme="1"/>
      <name val="Calibri"/>
      <scheme val="minor"/>
    </font>
    <font>
      <b/>
      <sz val="11"/>
      <color theme="1"/>
      <name val="Calibri"/>
      <scheme val="minor"/>
    </font>
    <font>
      <b/>
      <sz val="12"/>
      <color theme="1"/>
      <name val="Calibri"/>
      <scheme val="minor"/>
    </font>
    <font>
      <sz val="11"/>
      <color theme="1"/>
      <name val="Calibri"/>
      <scheme val="minor"/>
    </font>
    <font>
      <b/>
      <sz val="10"/>
      <color theme="1"/>
      <name val="Calibri"/>
      <scheme val="minor"/>
    </font>
    <font>
      <b/>
      <sz val="12"/>
      <color theme="3"/>
      <name val="Calibri"/>
      <scheme val="minor"/>
    </font>
    <font>
      <b/>
      <sz val="12"/>
      <color theme="0"/>
      <name val="Calibri"/>
      <scheme val="minor"/>
    </font>
    <font>
      <i/>
      <sz val="14"/>
      <color theme="1"/>
      <name val="Calibri"/>
      <scheme val="minor"/>
    </font>
    <font>
      <i/>
      <sz val="12"/>
      <color theme="1"/>
      <name val="Calibri"/>
      <scheme val="minor"/>
    </font>
    <font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sz val="10"/>
      <color theme="1"/>
      <name val="Arial"/>
    </font>
    <font>
      <sz val="9"/>
      <color indexed="2"/>
      <name val="Arial"/>
    </font>
    <font>
      <sz val="9"/>
      <color theme="3"/>
      <name val="Arial"/>
    </font>
    <font>
      <b/>
      <sz val="12"/>
      <color theme="1"/>
      <name val="Arial"/>
    </font>
    <font>
      <sz val="10"/>
      <color theme="1"/>
      <name val="StoneSansITCStd Medium"/>
    </font>
    <font>
      <vertAlign val="subscript"/>
      <sz val="9"/>
      <color theme="1"/>
      <name val="Arial"/>
    </font>
    <font>
      <i/>
      <sz val="9"/>
      <color theme="1"/>
      <name val="Arial"/>
    </font>
    <font>
      <i/>
      <vertAlign val="subscript"/>
      <sz val="9"/>
      <color theme="1"/>
      <name val="Arial"/>
    </font>
    <font>
      <b/>
      <vertAlign val="subscript"/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CCCCCC"/>
      </patternFill>
    </fill>
    <fill>
      <patternFill patternType="solid">
        <fgColor theme="1"/>
      </patternFill>
    </fill>
    <fill>
      <patternFill patternType="solid">
        <fgColor theme="0" tint="-0.34998626667073579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/>
    <xf numFmtId="0" fontId="1" fillId="2" borderId="0" applyNumberFormat="0" applyBorder="0" applyProtection="0"/>
    <xf numFmtId="164" fontId="23" fillId="0" borderId="0" applyFont="0" applyFill="0" applyBorder="0" applyProtection="0"/>
    <xf numFmtId="0" fontId="2" fillId="0" borderId="0" applyNumberFormat="0" applyFill="0" applyBorder="0" applyProtection="0"/>
    <xf numFmtId="0" fontId="3" fillId="0" borderId="1" applyNumberFormat="0" applyFill="0" applyProtection="0"/>
    <xf numFmtId="44" fontId="1" fillId="0" borderId="0" applyFont="0" applyFill="0" applyBorder="0" applyProtection="0"/>
  </cellStyleXfs>
  <cellXfs count="81">
    <xf numFmtId="0" fontId="0" fillId="0" borderId="0" xfId="0"/>
    <xf numFmtId="0" fontId="6" fillId="0" borderId="0" xfId="3" applyFont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horizontal="left" vertical="top"/>
    </xf>
    <xf numFmtId="165" fontId="7" fillId="3" borderId="2" xfId="5" applyNumberFormat="1" applyFont="1" applyFill="1" applyBorder="1" applyAlignment="1" applyProtection="1">
      <alignment horizontal="left" vertical="top"/>
      <protection locked="0"/>
    </xf>
    <xf numFmtId="0" fontId="7" fillId="0" borderId="0" xfId="0" applyFont="1" applyAlignment="1">
      <alignment vertical="top" wrapText="1"/>
    </xf>
    <xf numFmtId="0" fontId="8" fillId="4" borderId="0" xfId="0" applyFont="1" applyFill="1"/>
    <xf numFmtId="0" fontId="8" fillId="4" borderId="0" xfId="0" applyFont="1" applyFill="1" applyAlignment="1">
      <alignment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166" fontId="10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5" fontId="7" fillId="3" borderId="0" xfId="5" applyNumberFormat="1" applyFont="1" applyFill="1" applyAlignment="1" applyProtection="1">
      <alignment vertical="center"/>
      <protection locked="0"/>
    </xf>
    <xf numFmtId="0" fontId="7" fillId="0" borderId="0" xfId="0" applyFont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3" fillId="0" borderId="0" xfId="4" applyFont="1" applyBorder="1"/>
    <xf numFmtId="0" fontId="12" fillId="0" borderId="0" xfId="4" applyFont="1" applyBorder="1"/>
    <xf numFmtId="0" fontId="1" fillId="0" borderId="0" xfId="0" applyFont="1"/>
    <xf numFmtId="0" fontId="13" fillId="5" borderId="3" xfId="0" applyFont="1" applyFill="1" applyBorder="1" applyAlignment="1">
      <alignment vertical="center"/>
    </xf>
    <xf numFmtId="0" fontId="13" fillId="5" borderId="4" xfId="0" applyFont="1" applyFill="1" applyBorder="1" applyAlignment="1">
      <alignment vertical="center"/>
    </xf>
    <xf numFmtId="0" fontId="13" fillId="5" borderId="5" xfId="0" applyFont="1" applyFill="1" applyBorder="1" applyAlignment="1">
      <alignment horizontal="center" wrapText="1"/>
    </xf>
    <xf numFmtId="0" fontId="14" fillId="6" borderId="6" xfId="0" applyFont="1" applyFill="1" applyBorder="1" applyAlignment="1">
      <alignment vertical="center"/>
    </xf>
    <xf numFmtId="0" fontId="15" fillId="6" borderId="0" xfId="0" applyFont="1" applyFill="1" applyAlignment="1">
      <alignment vertical="center" wrapText="1"/>
    </xf>
    <xf numFmtId="44" fontId="7" fillId="6" borderId="7" xfId="5" applyNumberFormat="1" applyFont="1" applyFill="1" applyBorder="1" applyAlignment="1" applyProtection="1">
      <alignment horizontal="right" vertical="center"/>
    </xf>
    <xf numFmtId="0" fontId="7" fillId="0" borderId="6" xfId="0" applyFont="1" applyBorder="1" applyAlignment="1">
      <alignment vertical="center"/>
    </xf>
    <xf numFmtId="44" fontId="7" fillId="3" borderId="7" xfId="5" applyNumberFormat="1" applyFont="1" applyFill="1" applyBorder="1" applyAlignment="1" applyProtection="1">
      <alignment horizontal="right" vertical="center"/>
      <protection locked="0"/>
    </xf>
    <xf numFmtId="0" fontId="15" fillId="6" borderId="6" xfId="0" applyFont="1" applyFill="1" applyBorder="1" applyAlignment="1">
      <alignment vertical="center"/>
    </xf>
    <xf numFmtId="0" fontId="7" fillId="7" borderId="6" xfId="0" applyFont="1" applyFill="1" applyBorder="1" applyAlignment="1">
      <alignment vertical="center"/>
    </xf>
    <xf numFmtId="0" fontId="7" fillId="7" borderId="0" xfId="0" applyFont="1" applyFill="1" applyAlignment="1">
      <alignment vertical="center" wrapText="1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44" fontId="7" fillId="3" borderId="10" xfId="5" applyNumberFormat="1" applyFont="1" applyFill="1" applyBorder="1" applyAlignment="1" applyProtection="1">
      <alignment horizontal="right" vertical="center"/>
      <protection locked="0"/>
    </xf>
    <xf numFmtId="166" fontId="7" fillId="0" borderId="0" xfId="0" applyNumberFormat="1" applyFont="1"/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44" fontId="7" fillId="3" borderId="12" xfId="5" applyNumberFormat="1" applyFont="1" applyFill="1" applyBorder="1" applyAlignment="1" applyProtection="1">
      <alignment horizontal="right" vertical="center"/>
      <protection locked="0"/>
    </xf>
    <xf numFmtId="0" fontId="16" fillId="0" borderId="0" xfId="0" applyFont="1"/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wrapText="1"/>
    </xf>
    <xf numFmtId="0" fontId="17" fillId="8" borderId="13" xfId="1" applyFont="1" applyFill="1" applyBorder="1" applyAlignment="1">
      <alignment horizontal="center"/>
    </xf>
    <xf numFmtId="0" fontId="18" fillId="0" borderId="0" xfId="0" applyFont="1" applyAlignment="1">
      <alignment vertical="center" wrapText="1"/>
    </xf>
    <xf numFmtId="0" fontId="18" fillId="0" borderId="13" xfId="0" applyFont="1" applyBorder="1" applyAlignment="1">
      <alignment horizontal="center" vertical="center"/>
    </xf>
    <xf numFmtId="167" fontId="18" fillId="0" borderId="13" xfId="2" applyNumberFormat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18" fillId="0" borderId="0" xfId="2" applyNumberFormat="1" applyFont="1" applyAlignment="1">
      <alignment horizontal="center" vertical="center"/>
    </xf>
    <xf numFmtId="0" fontId="18" fillId="0" borderId="0" xfId="0" applyFont="1" applyAlignment="1">
      <alignment wrapText="1"/>
    </xf>
    <xf numFmtId="166" fontId="18" fillId="0" borderId="0" xfId="0" applyNumberFormat="1" applyFont="1"/>
    <xf numFmtId="168" fontId="18" fillId="3" borderId="13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/>
    <xf numFmtId="166" fontId="20" fillId="0" borderId="0" xfId="0" applyNumberFormat="1" applyFont="1"/>
    <xf numFmtId="166" fontId="18" fillId="0" borderId="13" xfId="0" applyNumberFormat="1" applyFont="1" applyBorder="1" applyAlignment="1">
      <alignment horizontal="right" vertical="center"/>
    </xf>
    <xf numFmtId="169" fontId="18" fillId="0" borderId="13" xfId="0" applyNumberFormat="1" applyFont="1" applyBorder="1" applyAlignment="1">
      <alignment horizontal="right" vertical="center"/>
    </xf>
    <xf numFmtId="166" fontId="21" fillId="0" borderId="0" xfId="0" applyNumberFormat="1" applyFont="1" applyAlignment="1">
      <alignment horizontal="right"/>
    </xf>
    <xf numFmtId="44" fontId="18" fillId="0" borderId="0" xfId="5" applyNumberFormat="1" applyFont="1" applyAlignment="1">
      <alignment horizontal="right"/>
    </xf>
    <xf numFmtId="166" fontId="18" fillId="0" borderId="0" xfId="0" applyNumberFormat="1" applyFont="1" applyAlignment="1">
      <alignment horizontal="right" vertical="center"/>
    </xf>
    <xf numFmtId="170" fontId="18" fillId="0" borderId="13" xfId="0" applyNumberFormat="1" applyFont="1" applyBorder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0" fontId="18" fillId="0" borderId="14" xfId="0" applyFont="1" applyBorder="1" applyAlignment="1">
      <alignment vertical="center" wrapText="1"/>
    </xf>
    <xf numFmtId="0" fontId="18" fillId="0" borderId="0" xfId="0" applyFont="1" applyAlignment="1">
      <alignment horizontal="right"/>
    </xf>
    <xf numFmtId="0" fontId="22" fillId="4" borderId="0" xfId="0" applyFont="1" applyFill="1" applyAlignment="1">
      <alignment horizontal="left" vertical="center" wrapText="1"/>
    </xf>
    <xf numFmtId="0" fontId="16" fillId="0" borderId="6" xfId="0" applyFont="1" applyBorder="1"/>
    <xf numFmtId="0" fontId="16" fillId="0" borderId="7" xfId="0" applyFont="1" applyBorder="1"/>
    <xf numFmtId="165" fontId="16" fillId="0" borderId="0" xfId="5" applyNumberFormat="1" applyFont="1"/>
    <xf numFmtId="166" fontId="16" fillId="0" borderId="0" xfId="0" applyNumberFormat="1" applyFont="1"/>
    <xf numFmtId="172" fontId="16" fillId="0" borderId="0" xfId="5" applyNumberFormat="1" applyFont="1"/>
    <xf numFmtId="0" fontId="4" fillId="0" borderId="0" xfId="3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2" fillId="0" borderId="0" xfId="4" applyFont="1" applyBorder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170" fontId="16" fillId="4" borderId="0" xfId="0" applyNumberFormat="1" applyFont="1" applyFill="1" applyAlignment="1">
      <alignment horizontal="center" vertical="center"/>
    </xf>
    <xf numFmtId="166" fontId="19" fillId="0" borderId="8" xfId="0" applyNumberFormat="1" applyFont="1" applyBorder="1" applyAlignment="1">
      <alignment horizontal="center"/>
    </xf>
    <xf numFmtId="166" fontId="19" fillId="0" borderId="9" xfId="0" applyNumberFormat="1" applyFont="1" applyBorder="1" applyAlignment="1">
      <alignment horizontal="center"/>
    </xf>
    <xf numFmtId="166" fontId="19" fillId="0" borderId="10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171" fontId="16" fillId="0" borderId="0" xfId="0" applyNumberFormat="1" applyFont="1" applyAlignment="1">
      <alignment horizontal="center"/>
    </xf>
  </cellXfs>
  <cellStyles count="6">
    <cellStyle name="40 % - Akzent4" xfId="1" builtinId="43"/>
    <cellStyle name="Komma" xfId="2" builtinId="3"/>
    <cellStyle name="Standard" xfId="0" builtinId="0"/>
    <cellStyle name="Überschrift" xfId="3" builtinId="15"/>
    <cellStyle name="Überschrift 1" xfId="4" builtinId="16"/>
    <cellStyle name="Währung" xfId="5" builtinId="4"/>
  </cellStyles>
  <dxfs count="12">
    <dxf>
      <font>
        <b val="0"/>
        <i val="0"/>
        <strike val="0"/>
        <u val="none"/>
        <vertAlign val="baseline"/>
        <sz val="10"/>
        <color theme="1"/>
        <name val="Calibri"/>
        <scheme val="minor"/>
      </font>
      <fill>
        <patternFill patternType="solid">
          <fgColor theme="8" tint="0.39997558519241921"/>
          <bgColor theme="8" tint="0.39997558519241921"/>
        </patternFill>
      </fill>
      <alignment horizontal="right" vertical="center" textRotation="0" wrapText="0" relativeIndent="0" shrinkToFit="0" readingOrder="0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vertAlign val="baseline"/>
        <sz val="10"/>
        <color theme="1"/>
        <name val="Calibri"/>
        <scheme val="minor"/>
      </font>
      <alignment vertical="center" textRotation="0" wrapText="1" relativeIndent="0" shrinkToFit="0" readingOrder="0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vertAlign val="baseline"/>
        <sz val="10"/>
        <color theme="1"/>
        <name val="Calibri"/>
        <scheme val="minor"/>
      </font>
      <alignment vertical="center" textRotation="0" wrapText="0" relativeIndent="0" shrinkToFit="0" readingOrder="0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vertAlign val="baseline"/>
        <sz val="10"/>
        <color theme="1"/>
        <name val="Calibri"/>
        <scheme val="minor"/>
      </font>
      <fill>
        <patternFill patternType="solid">
          <fgColor theme="8" tint="0.39997558519241921"/>
          <bgColor theme="8" tint="0.39997558519241921"/>
        </patternFill>
      </fill>
      <alignment horizontal="right" vertical="center" textRotation="0" wrapText="0" relativeIndent="0" shrinkToFit="0" readingOrder="0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vertAlign val="baseline"/>
        <sz val="10"/>
        <color theme="1"/>
        <name val="Calibri"/>
        <scheme val="minor"/>
      </font>
      <alignment vertical="center" textRotation="0" wrapText="1" relativeIndent="0" shrinkToFit="0" readingOrder="0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vertAlign val="baseline"/>
        <sz val="10"/>
        <color theme="1"/>
        <name val="Calibri"/>
        <scheme val="minor"/>
      </font>
      <alignment vertical="center" textRotation="0" wrapText="0" relativeIndent="0" shrinkToFit="0" readingOrder="0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vertAlign val="baseline"/>
        <sz val="10"/>
        <color theme="1"/>
        <name val="Calibri"/>
        <scheme val="minor"/>
      </font>
      <fill>
        <patternFill patternType="solid">
          <fgColor theme="8" tint="0.39997558519241921"/>
          <bgColor theme="8" tint="0.39997558519241921"/>
        </patternFill>
      </fill>
      <alignment horizontal="right" vertical="center" textRotation="0" wrapText="0" relativeIndent="0" shrinkToFit="0" readingOrder="0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vertAlign val="baseline"/>
        <sz val="10"/>
        <color theme="1"/>
        <name val="Calibri"/>
        <scheme val="minor"/>
      </font>
      <alignment vertical="center" textRotation="0" wrapText="1" relativeIndent="0" shrinkToFit="0" readingOrder="0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vertAlign val="baseline"/>
        <sz val="10"/>
        <color theme="1"/>
        <name val="Calibri"/>
        <scheme val="minor"/>
      </font>
      <alignment vertical="center" textRotation="0" wrapText="0" relativeIndent="0" shrinkToFit="0" readingOrder="0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vertAlign val="baseline"/>
        <name val="Calibri"/>
        <scheme val="minor"/>
      </font>
    </dxf>
    <dxf>
      <font>
        <strike val="0"/>
        <u val="none"/>
        <vertAlign val="baseline"/>
        <name val="Calibri"/>
        <scheme val="minor"/>
      </font>
    </dxf>
    <dxf>
      <font>
        <strike val="0"/>
        <u val="none"/>
        <vertAlign val="baseline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3" displayName="Tabelle3" ref="A6:C9" headerRowCount="0">
  <tableColumns count="3">
    <tableColumn id="1" xr3:uid="{00000000-0010-0000-0000-000001000000}" name="Spalte1" dataDxfId="11"/>
    <tableColumn id="2" xr3:uid="{00000000-0010-0000-0000-000002000000}" name="Spalte2" dataDxfId="10"/>
    <tableColumn id="3" xr3:uid="{00000000-0010-0000-0000-000003000000}" name="Spalte3" dataDxfId="9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e25678910" displayName="Tabelle25678910" ref="A7:C13" headerRowCount="0">
  <tableColumns count="3">
    <tableColumn id="1" xr3:uid="{00000000-0010-0000-0100-000001000000}" name="Spalte1" dataDxfId="8"/>
    <tableColumn id="2" xr3:uid="{00000000-0010-0000-0100-000002000000}" name="Spalte2" dataDxfId="7"/>
    <tableColumn id="3" xr3:uid="{00000000-0010-0000-0100-000003000000}" name="Spalte3" dataDxfId="6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e25678910111213147" displayName="Tabelle25678910111213147" ref="A7:C25" headerRowCount="0">
  <tableColumns count="3">
    <tableColumn id="1" xr3:uid="{00000000-0010-0000-0200-000001000000}" name="Spalte1" dataDxfId="5"/>
    <tableColumn id="2" xr3:uid="{00000000-0010-0000-0200-000002000000}" name="Spalte2" dataDxfId="4"/>
    <tableColumn id="3" xr3:uid="{00000000-0010-0000-0200-000003000000}" name="Spalte3" dataDxfId="3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le2567891011121314" displayName="Tabelle2567891011121314" ref="A7:C26" headerRowCount="0">
  <tableColumns count="3">
    <tableColumn id="1" xr3:uid="{00000000-0010-0000-0300-000001000000}" name="Spalte1" dataDxfId="2"/>
    <tableColumn id="2" xr3:uid="{00000000-0010-0000-0300-000002000000}" name="Spalte2" dataDxfId="1"/>
    <tableColumn id="3" xr3:uid="{00000000-0010-0000-0300-000003000000}" name="Spalte3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-Design">
  <a:themeElements>
    <a:clrScheme name="TUC CI">
      <a:dk1>
        <a:srgbClr val="000000"/>
      </a:dk1>
      <a:lt1>
        <a:srgbClr val="FFFFFF"/>
      </a:lt1>
      <a:dk2>
        <a:srgbClr val="008C4F"/>
      </a:dk2>
      <a:lt2>
        <a:srgbClr val="E6E6E6"/>
      </a:lt2>
      <a:accent1>
        <a:srgbClr val="008C4F"/>
      </a:accent1>
      <a:accent2>
        <a:srgbClr val="8C1C00"/>
      </a:accent2>
      <a:accent3>
        <a:srgbClr val="808080"/>
      </a:accent3>
      <a:accent4>
        <a:srgbClr val="000000"/>
      </a:accent4>
      <a:accent5>
        <a:srgbClr val="ADCAAD"/>
      </a:accent5>
      <a:accent6>
        <a:srgbClr val="8C1C00"/>
      </a:accent6>
      <a:hlink>
        <a:srgbClr val="008C4F"/>
      </a:hlink>
      <a:folHlink>
        <a:srgbClr val="8C1C0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D19"/>
  <sheetViews>
    <sheetView showGridLines="0" tabSelected="1" workbookViewId="0">
      <selection activeCell="B2" sqref="B2"/>
    </sheetView>
  </sheetViews>
  <sheetFormatPr baseColWidth="10" defaultColWidth="11" defaultRowHeight="12.75" x14ac:dyDescent="0.2"/>
  <cols>
    <col min="1" max="1" width="17.42578125" customWidth="1"/>
    <col min="2" max="2" width="48.7109375" customWidth="1"/>
    <col min="3" max="3" width="15" customWidth="1"/>
  </cols>
  <sheetData>
    <row r="1" spans="1:4" ht="90.75" customHeight="1" x14ac:dyDescent="0.2">
      <c r="A1" s="68" t="s">
        <v>0</v>
      </c>
      <c r="B1" s="69"/>
      <c r="C1" s="1"/>
    </row>
    <row r="2" spans="1:4" x14ac:dyDescent="0.2">
      <c r="A2" s="2" t="s">
        <v>1</v>
      </c>
      <c r="B2" s="2" t="s">
        <v>88</v>
      </c>
      <c r="C2" s="2"/>
    </row>
    <row r="3" spans="1:4" ht="36.950000000000003" customHeight="1" x14ac:dyDescent="0.2">
      <c r="A3" s="3" t="s">
        <v>2</v>
      </c>
      <c r="B3" s="4"/>
      <c r="C3" s="2"/>
    </row>
    <row r="4" spans="1:4" x14ac:dyDescent="0.2">
      <c r="A4" s="2" t="s">
        <v>3</v>
      </c>
      <c r="B4" s="5" t="s">
        <v>87</v>
      </c>
      <c r="C4" s="2"/>
    </row>
    <row r="5" spans="1:4" x14ac:dyDescent="0.2">
      <c r="A5" s="2"/>
      <c r="B5" s="2"/>
      <c r="C5" s="2"/>
    </row>
    <row r="6" spans="1:4" ht="30" x14ac:dyDescent="0.25">
      <c r="A6" s="6" t="s">
        <v>4</v>
      </c>
      <c r="B6" s="6" t="s">
        <v>5</v>
      </c>
      <c r="C6" s="7" t="s">
        <v>6</v>
      </c>
      <c r="D6" s="8"/>
    </row>
    <row r="7" spans="1:4" ht="15" x14ac:dyDescent="0.2">
      <c r="A7" s="9" t="s">
        <v>7</v>
      </c>
      <c r="B7" s="10" t="s">
        <v>8</v>
      </c>
      <c r="C7" s="11"/>
    </row>
    <row r="8" spans="1:4" x14ac:dyDescent="0.2">
      <c r="A8" s="12" t="s">
        <v>9</v>
      </c>
      <c r="B8" s="12" t="s">
        <v>10</v>
      </c>
      <c r="C8" s="13"/>
    </row>
    <row r="9" spans="1:4" x14ac:dyDescent="0.2">
      <c r="A9" s="12" t="s">
        <v>11</v>
      </c>
      <c r="B9" s="14" t="s">
        <v>12</v>
      </c>
      <c r="C9" s="13"/>
    </row>
    <row r="10" spans="1:4" x14ac:dyDescent="0.2">
      <c r="A10" s="2"/>
      <c r="B10" s="2"/>
      <c r="C10" s="2"/>
    </row>
    <row r="11" spans="1:4" x14ac:dyDescent="0.2">
      <c r="A11" s="2" t="s">
        <v>13</v>
      </c>
      <c r="B11" s="2"/>
      <c r="C11" s="2"/>
    </row>
    <row r="12" spans="1:4" x14ac:dyDescent="0.2">
      <c r="A12" s="2" t="s">
        <v>14</v>
      </c>
      <c r="B12" s="2"/>
      <c r="C12" s="2"/>
    </row>
    <row r="13" spans="1:4" x14ac:dyDescent="0.2">
      <c r="A13" s="2" t="s">
        <v>15</v>
      </c>
      <c r="B13" s="2"/>
      <c r="C13" s="2"/>
    </row>
    <row r="14" spans="1:4" x14ac:dyDescent="0.2">
      <c r="A14" s="2"/>
      <c r="B14" s="2"/>
      <c r="C14" s="2"/>
    </row>
    <row r="15" spans="1:4" x14ac:dyDescent="0.2">
      <c r="A15" s="15" t="s">
        <v>16</v>
      </c>
      <c r="B15" s="2"/>
      <c r="C15" s="2"/>
    </row>
    <row r="16" spans="1:4" x14ac:dyDescent="0.2">
      <c r="B16" s="16"/>
      <c r="C16" s="16"/>
    </row>
    <row r="17" spans="1:1" x14ac:dyDescent="0.2">
      <c r="A17" s="17" t="s">
        <v>17</v>
      </c>
    </row>
    <row r="19" spans="1:1" x14ac:dyDescent="0.2">
      <c r="A19" s="17" t="s">
        <v>18</v>
      </c>
    </row>
  </sheetData>
  <mergeCells count="1">
    <mergeCell ref="A1:B1"/>
  </mergeCells>
  <dataValidations count="3">
    <dataValidation allowBlank="1" showInputMessage="1" showErrorMessage="1" promptTitle="Name d. anbietenden Unternehmens" prompt="Bitte geben Sie hier den Namen ein._x000a_Z. B. &quot;Kopierer-Fachhandel K. Muster&quot;" sqref="B3" xr:uid="{00000000-0002-0000-0000-000000000000}"/>
    <dataValidation type="decimal" allowBlank="1" showInputMessage="1" showErrorMessage="1" errorTitle="Außerhalb d. zulässigen Bereichs" error="Die eingegebenen Werte liegen außerhalb des erlaubten Bereichs: Zahlen bis 1" promptTitle="Klickpreis s/w" prompt="Der Klickpreis ist unabhängig vom Deckungsgrad." sqref="C8" xr:uid="{BBB728E6-87EA-43A1-9727-7E01A3F39F5E}">
      <formula1>0</formula1>
      <formula2>1</formula2>
    </dataValidation>
    <dataValidation type="decimal" allowBlank="1" showInputMessage="1" showErrorMessage="1" errorTitle="Außerhalb d. zulässigen Bereichs" error="Die eingegebenen Werte liegen außerhalb des erlaubten Bereichs: Zahlen bis 1" promptTitle="Klickpreis Farbe" prompt="Der Klickpreis ist unabhängig vom Deckungsgrad." sqref="C9" xr:uid="{2BEAEB5B-6E5D-4044-A541-AA4FA8538305}">
      <formula1>0</formula1>
      <formula2>1</formula2>
    </dataValidation>
  </dataValidations>
  <pageMargins left="0.74803149606299213" right="0.74803149606299213" top="0.98425196850393704" bottom="0.98425196850393704" header="0.19685039370078738" footer="0.51181102362204722"/>
  <pageSetup paperSize="9" orientation="portrait" horizontalDpi="4294967292" verticalDpi="4294967292"/>
  <headerFooter>
    <oddHeader>&amp;L&amp;G</oddHeader>
    <oddFooter>&amp;LAusschreibung Nr. 02422/4/2/2019&amp;CPortal ID: CXQ6YYWYWMJ&amp;R&amp;A: Seite &amp;P von &amp;N</oddFooter>
  </headerFooter>
  <legacyDrawingHF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5"/>
  <dimension ref="A1:G17"/>
  <sheetViews>
    <sheetView showGridLines="0" workbookViewId="0">
      <selection activeCell="A13" sqref="A13"/>
    </sheetView>
  </sheetViews>
  <sheetFormatPr baseColWidth="10" defaultColWidth="10.85546875" defaultRowHeight="12.75" x14ac:dyDescent="0.2"/>
  <cols>
    <col min="1" max="1" width="4.5703125" style="2" customWidth="1"/>
    <col min="2" max="2" width="68.42578125" style="2" customWidth="1"/>
    <col min="3" max="3" width="18.42578125" style="2" customWidth="1"/>
    <col min="4" max="7" width="11.42578125" style="2" customWidth="1"/>
    <col min="8" max="16384" width="10.85546875" style="2"/>
  </cols>
  <sheetData>
    <row r="1" spans="1:7" s="18" customFormat="1" ht="39" customHeight="1" x14ac:dyDescent="0.3">
      <c r="A1" s="70" t="s">
        <v>0</v>
      </c>
      <c r="B1" s="70"/>
      <c r="C1" s="70"/>
      <c r="D1" s="19"/>
      <c r="E1" s="19"/>
      <c r="F1" s="19"/>
      <c r="G1" s="19"/>
    </row>
    <row r="2" spans="1:7" s="18" customFormat="1" ht="4.5" customHeight="1" x14ac:dyDescent="0.3">
      <c r="A2" s="19"/>
      <c r="B2" s="19"/>
      <c r="C2" s="19"/>
      <c r="D2" s="19"/>
      <c r="E2" s="19"/>
      <c r="F2" s="19"/>
      <c r="G2" s="19"/>
    </row>
    <row r="3" spans="1:7" ht="15.75" x14ac:dyDescent="0.25">
      <c r="A3" s="19" t="s">
        <v>19</v>
      </c>
      <c r="B3" s="19"/>
      <c r="C3" s="19"/>
      <c r="D3" s="19"/>
      <c r="E3" s="19"/>
      <c r="F3" s="20"/>
      <c r="G3" s="20"/>
    </row>
    <row r="4" spans="1:7" ht="15.75" x14ac:dyDescent="0.25">
      <c r="A4" s="2" t="s">
        <v>20</v>
      </c>
      <c r="F4" s="20"/>
      <c r="G4" s="20"/>
    </row>
    <row r="5" spans="1:7" ht="6.75" customHeight="1" x14ac:dyDescent="0.25">
      <c r="A5" s="20"/>
      <c r="B5" s="20"/>
      <c r="C5" s="20"/>
      <c r="D5" s="20"/>
      <c r="E5" s="20"/>
      <c r="F5" s="20"/>
      <c r="G5" s="20"/>
    </row>
    <row r="6" spans="1:7" ht="31.5" x14ac:dyDescent="0.25">
      <c r="A6" s="21" t="s">
        <v>21</v>
      </c>
      <c r="B6" s="22" t="s">
        <v>5</v>
      </c>
      <c r="C6" s="23" t="s">
        <v>22</v>
      </c>
      <c r="D6" s="20"/>
      <c r="E6" s="20"/>
      <c r="F6" s="20"/>
      <c r="G6" s="20"/>
    </row>
    <row r="7" spans="1:7" ht="43.5" customHeight="1" x14ac:dyDescent="0.25">
      <c r="A7" s="24" t="s">
        <v>23</v>
      </c>
      <c r="B7" s="25" t="s">
        <v>24</v>
      </c>
      <c r="C7" s="26"/>
      <c r="D7" s="20"/>
      <c r="E7" s="20"/>
      <c r="F7" s="20"/>
      <c r="G7" s="20"/>
    </row>
    <row r="8" spans="1:7" ht="38.25" x14ac:dyDescent="0.25">
      <c r="A8" s="27" t="s">
        <v>25</v>
      </c>
      <c r="B8" s="14" t="s">
        <v>26</v>
      </c>
      <c r="C8" s="28"/>
      <c r="D8" s="20"/>
      <c r="E8" s="20"/>
      <c r="F8" s="20"/>
      <c r="G8" s="20"/>
    </row>
    <row r="9" spans="1:7" ht="15.75" x14ac:dyDescent="0.25">
      <c r="A9" s="29" t="s">
        <v>27</v>
      </c>
      <c r="B9" s="25" t="s">
        <v>28</v>
      </c>
      <c r="C9" s="26"/>
      <c r="D9" s="20"/>
      <c r="E9" s="20"/>
      <c r="F9" s="20"/>
      <c r="G9" s="20"/>
    </row>
    <row r="10" spans="1:7" ht="28.5" customHeight="1" x14ac:dyDescent="0.25">
      <c r="A10" s="27" t="s">
        <v>29</v>
      </c>
      <c r="B10" s="14" t="s">
        <v>30</v>
      </c>
      <c r="C10" s="28"/>
      <c r="D10" s="20"/>
      <c r="E10" s="20"/>
      <c r="F10" s="20"/>
      <c r="G10" s="20"/>
    </row>
    <row r="11" spans="1:7" ht="28.5" customHeight="1" x14ac:dyDescent="0.25">
      <c r="A11" s="27" t="s">
        <v>31</v>
      </c>
      <c r="B11" s="14" t="s">
        <v>32</v>
      </c>
      <c r="C11" s="28"/>
      <c r="D11" s="20"/>
      <c r="E11" s="20"/>
      <c r="F11" s="20"/>
      <c r="G11" s="20"/>
    </row>
    <row r="12" spans="1:7" ht="28.5" customHeight="1" x14ac:dyDescent="0.25">
      <c r="A12" s="30" t="s">
        <v>33</v>
      </c>
      <c r="B12" s="31" t="s">
        <v>34</v>
      </c>
      <c r="C12" s="28"/>
      <c r="D12" s="20"/>
      <c r="E12" s="20"/>
      <c r="F12" s="20"/>
      <c r="G12" s="20"/>
    </row>
    <row r="13" spans="1:7" ht="28.5" customHeight="1" x14ac:dyDescent="0.25">
      <c r="A13" s="32" t="s">
        <v>35</v>
      </c>
      <c r="B13" s="33" t="s">
        <v>36</v>
      </c>
      <c r="C13" s="34"/>
      <c r="D13" s="20"/>
      <c r="E13" s="20"/>
      <c r="F13" s="20"/>
      <c r="G13" s="20"/>
    </row>
    <row r="14" spans="1:7" ht="15.75" x14ac:dyDescent="0.25">
      <c r="C14" s="35"/>
      <c r="D14" s="20"/>
      <c r="E14" s="20"/>
      <c r="F14" s="20"/>
      <c r="G14" s="20"/>
    </row>
    <row r="15" spans="1:7" ht="15.75" x14ac:dyDescent="0.25">
      <c r="D15" s="20"/>
      <c r="E15" s="20"/>
      <c r="F15" s="20"/>
      <c r="G15" s="20"/>
    </row>
    <row r="16" spans="1:7" ht="15.75" x14ac:dyDescent="0.25">
      <c r="D16" s="20"/>
      <c r="E16" s="20"/>
      <c r="F16" s="20"/>
      <c r="G16" s="20"/>
    </row>
    <row r="17" ht="21.2" customHeight="1" x14ac:dyDescent="0.2"/>
  </sheetData>
  <mergeCells count="1">
    <mergeCell ref="A1:C1"/>
  </mergeCells>
  <dataValidations count="1">
    <dataValidation type="decimal" allowBlank="1" showInputMessage="1" showErrorMessage="1" errorTitle="Außerhalb d. zulässigen Bereichs" error="Die eingegebenen Werte liegen außerhalb des erlaubten Bereichs: Zahlen bis 200" promptTitle="Preis in €" prompt="ohne MwSt." sqref="C8 C10:C13" xr:uid="{7A28CAEC-2619-4285-BFB9-D41F82F684AB}">
      <formula1>0</formula1>
      <formula2>200</formula2>
    </dataValidation>
  </dataValidations>
  <pageMargins left="0.59055118110236249" right="0.23622047244094491" top="0.98425196850393704" bottom="0.74803149606299213" header="0.19685039370078738" footer="0.31496062992125984"/>
  <pageSetup paperSize="9" orientation="portrait" horizontalDpi="4294967292" verticalDpi="4294967292"/>
  <headerFooter>
    <oddHeader>&amp;L&amp;G</oddHeader>
    <oddFooter>&amp;L&amp;"-,Standard"Ausschreibung Nr. 02422/4/2/2019&amp;CPortal ID: CXQ6YYWYWMJ&amp;R&amp;"-,Standard"&amp;A: Seite &amp;P von &amp;N</oddFooter>
  </headerFooter>
  <legacyDrawingHF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7"/>
  <dimension ref="A1:G26"/>
  <sheetViews>
    <sheetView showGridLines="0" workbookViewId="0">
      <selection activeCell="C25" sqref="A10:C25"/>
    </sheetView>
  </sheetViews>
  <sheetFormatPr baseColWidth="10" defaultColWidth="10.85546875" defaultRowHeight="12.75" x14ac:dyDescent="0.2"/>
  <cols>
    <col min="1" max="1" width="4.7109375" style="2" customWidth="1"/>
    <col min="2" max="2" width="69.5703125" style="2" customWidth="1"/>
    <col min="3" max="3" width="16" style="2" customWidth="1"/>
    <col min="4" max="7" width="11.42578125" style="2" customWidth="1"/>
    <col min="8" max="16384" width="10.85546875" style="2"/>
  </cols>
  <sheetData>
    <row r="1" spans="1:7" s="18" customFormat="1" ht="37.5" customHeight="1" x14ac:dyDescent="0.3">
      <c r="A1" s="70" t="s">
        <v>37</v>
      </c>
      <c r="B1" s="70"/>
      <c r="C1" s="70"/>
      <c r="D1" s="19"/>
      <c r="E1" s="19"/>
      <c r="F1" s="19"/>
      <c r="G1" s="19"/>
    </row>
    <row r="2" spans="1:7" s="18" customFormat="1" ht="19.5" x14ac:dyDescent="0.3">
      <c r="A2" s="19"/>
      <c r="B2" s="19"/>
      <c r="C2" s="19"/>
      <c r="D2" s="19"/>
      <c r="E2" s="19"/>
      <c r="F2" s="19"/>
      <c r="G2" s="19"/>
    </row>
    <row r="3" spans="1:7" ht="15.75" x14ac:dyDescent="0.25">
      <c r="A3" s="19" t="s">
        <v>38</v>
      </c>
      <c r="B3" s="19"/>
      <c r="C3" s="19"/>
      <c r="D3" s="19"/>
      <c r="E3" s="19"/>
      <c r="F3" s="20"/>
      <c r="G3" s="20"/>
    </row>
    <row r="4" spans="1:7" ht="15.75" x14ac:dyDescent="0.25">
      <c r="A4" s="2" t="s">
        <v>39</v>
      </c>
      <c r="B4" s="19"/>
      <c r="C4" s="19"/>
      <c r="D4" s="20"/>
      <c r="E4" s="20"/>
      <c r="F4" s="20"/>
      <c r="G4" s="20"/>
    </row>
    <row r="5" spans="1:7" ht="15.75" x14ac:dyDescent="0.25">
      <c r="D5" s="20"/>
      <c r="E5" s="20"/>
      <c r="F5" s="20"/>
      <c r="G5" s="20"/>
    </row>
    <row r="6" spans="1:7" ht="47.25" x14ac:dyDescent="0.25">
      <c r="A6" s="21" t="s">
        <v>21</v>
      </c>
      <c r="B6" s="22" t="s">
        <v>5</v>
      </c>
      <c r="C6" s="23" t="s">
        <v>22</v>
      </c>
      <c r="D6" s="20"/>
      <c r="E6" s="20"/>
      <c r="F6" s="20"/>
      <c r="G6" s="20"/>
    </row>
    <row r="7" spans="1:7" ht="31.5" x14ac:dyDescent="0.25">
      <c r="A7" s="24" t="s">
        <v>23</v>
      </c>
      <c r="B7" s="25" t="s">
        <v>24</v>
      </c>
      <c r="C7" s="26"/>
      <c r="D7" s="20"/>
      <c r="E7" s="20"/>
      <c r="F7" s="20"/>
      <c r="G7" s="20"/>
    </row>
    <row r="8" spans="1:7" ht="38.25" x14ac:dyDescent="0.25">
      <c r="A8" s="27" t="s">
        <v>25</v>
      </c>
      <c r="B8" s="14" t="s">
        <v>40</v>
      </c>
      <c r="C8" s="28"/>
      <c r="D8" s="20"/>
      <c r="E8" s="20"/>
      <c r="F8" s="20"/>
      <c r="G8" s="20"/>
    </row>
    <row r="9" spans="1:7" ht="18.75" x14ac:dyDescent="0.25">
      <c r="A9" s="24" t="s">
        <v>27</v>
      </c>
      <c r="B9" s="25" t="s">
        <v>28</v>
      </c>
      <c r="C9" s="26"/>
      <c r="D9" s="20"/>
      <c r="E9" s="20"/>
      <c r="F9" s="20"/>
      <c r="G9" s="20"/>
    </row>
    <row r="10" spans="1:7" ht="25.5" x14ac:dyDescent="0.25">
      <c r="A10" s="27" t="s">
        <v>29</v>
      </c>
      <c r="B10" s="14" t="s">
        <v>41</v>
      </c>
      <c r="C10" s="28"/>
      <c r="D10" s="20"/>
      <c r="E10" s="20"/>
      <c r="F10" s="20"/>
      <c r="G10" s="20"/>
    </row>
    <row r="11" spans="1:7" ht="25.5" x14ac:dyDescent="0.25">
      <c r="A11" s="30" t="s">
        <v>31</v>
      </c>
      <c r="B11" s="31" t="s">
        <v>42</v>
      </c>
      <c r="C11" s="28"/>
      <c r="D11" s="20"/>
      <c r="E11" s="20"/>
      <c r="F11" s="20"/>
      <c r="G11" s="20"/>
    </row>
    <row r="12" spans="1:7" ht="15.75" x14ac:dyDescent="0.25">
      <c r="A12" s="30" t="s">
        <v>33</v>
      </c>
      <c r="B12" s="31" t="s">
        <v>43</v>
      </c>
      <c r="C12" s="28"/>
      <c r="D12" s="20"/>
      <c r="E12" s="20"/>
      <c r="F12" s="20"/>
      <c r="G12" s="20"/>
    </row>
    <row r="13" spans="1:7" ht="25.5" x14ac:dyDescent="0.25">
      <c r="A13" s="27" t="s">
        <v>35</v>
      </c>
      <c r="B13" s="14" t="s">
        <v>44</v>
      </c>
      <c r="C13" s="28"/>
      <c r="D13" s="20"/>
      <c r="E13" s="20"/>
      <c r="F13" s="20"/>
      <c r="G13" s="20"/>
    </row>
    <row r="14" spans="1:7" ht="25.5" x14ac:dyDescent="0.25">
      <c r="A14" s="30" t="s">
        <v>45</v>
      </c>
      <c r="B14" s="31" t="s">
        <v>32</v>
      </c>
      <c r="C14" s="28"/>
      <c r="D14" s="20"/>
      <c r="E14" s="20"/>
      <c r="F14" s="20"/>
      <c r="G14" s="20"/>
    </row>
    <row r="15" spans="1:7" ht="25.5" x14ac:dyDescent="0.25">
      <c r="A15" s="27" t="s">
        <v>46</v>
      </c>
      <c r="B15" s="14" t="s">
        <v>34</v>
      </c>
      <c r="C15" s="28"/>
      <c r="D15" s="20"/>
      <c r="E15" s="20"/>
      <c r="F15" s="20"/>
      <c r="G15" s="20"/>
    </row>
    <row r="16" spans="1:7" ht="15.75" x14ac:dyDescent="0.25">
      <c r="A16" s="30" t="s">
        <v>47</v>
      </c>
      <c r="B16" s="31" t="s">
        <v>48</v>
      </c>
      <c r="C16" s="28"/>
      <c r="D16" s="20"/>
      <c r="E16" s="20"/>
      <c r="F16" s="20"/>
      <c r="G16" s="20"/>
    </row>
    <row r="17" spans="1:7" ht="15.75" x14ac:dyDescent="0.25">
      <c r="A17" s="27" t="s">
        <v>49</v>
      </c>
      <c r="B17" s="14" t="s">
        <v>50</v>
      </c>
      <c r="C17" s="28"/>
      <c r="D17" s="20"/>
      <c r="E17" s="20"/>
      <c r="F17" s="20"/>
      <c r="G17" s="20"/>
    </row>
    <row r="18" spans="1:7" ht="25.5" x14ac:dyDescent="0.25">
      <c r="A18" s="30" t="s">
        <v>51</v>
      </c>
      <c r="B18" s="31" t="s">
        <v>52</v>
      </c>
      <c r="C18" s="28"/>
      <c r="D18" s="20"/>
      <c r="E18" s="20"/>
      <c r="F18" s="20"/>
      <c r="G18" s="20"/>
    </row>
    <row r="19" spans="1:7" ht="25.5" x14ac:dyDescent="0.25">
      <c r="A19" s="27" t="s">
        <v>53</v>
      </c>
      <c r="B19" s="14" t="s">
        <v>54</v>
      </c>
      <c r="C19" s="28"/>
      <c r="D19" s="20"/>
      <c r="E19" s="20"/>
      <c r="F19" s="20"/>
      <c r="G19" s="20"/>
    </row>
    <row r="20" spans="1:7" ht="25.5" x14ac:dyDescent="0.25">
      <c r="A20" s="30" t="s">
        <v>55</v>
      </c>
      <c r="B20" s="31" t="s">
        <v>56</v>
      </c>
      <c r="C20" s="28"/>
      <c r="D20" s="20"/>
      <c r="E20" s="20"/>
      <c r="F20" s="20"/>
      <c r="G20" s="20"/>
    </row>
    <row r="21" spans="1:7" ht="25.5" x14ac:dyDescent="0.25">
      <c r="A21" s="27" t="s">
        <v>57</v>
      </c>
      <c r="B21" s="14" t="s">
        <v>58</v>
      </c>
      <c r="C21" s="28"/>
      <c r="D21" s="20"/>
      <c r="E21" s="20"/>
      <c r="F21" s="20"/>
      <c r="G21" s="20"/>
    </row>
    <row r="22" spans="1:7" ht="15.75" x14ac:dyDescent="0.25">
      <c r="A22" s="30" t="s">
        <v>59</v>
      </c>
      <c r="B22" s="31" t="s">
        <v>60</v>
      </c>
      <c r="C22" s="28"/>
      <c r="D22" s="20"/>
      <c r="E22" s="20"/>
      <c r="F22" s="20"/>
      <c r="G22" s="20"/>
    </row>
    <row r="23" spans="1:7" ht="25.5" x14ac:dyDescent="0.25">
      <c r="A23" s="27" t="s">
        <v>61</v>
      </c>
      <c r="B23" s="14" t="s">
        <v>62</v>
      </c>
      <c r="C23" s="28"/>
      <c r="D23" s="20"/>
      <c r="E23" s="20"/>
      <c r="F23" s="20"/>
      <c r="G23" s="20"/>
    </row>
    <row r="24" spans="1:7" ht="15.75" x14ac:dyDescent="0.25">
      <c r="A24" s="36" t="s">
        <v>63</v>
      </c>
      <c r="B24" s="37" t="s">
        <v>64</v>
      </c>
      <c r="C24" s="38"/>
      <c r="D24" s="20"/>
      <c r="E24" s="20"/>
      <c r="F24" s="20"/>
      <c r="G24" s="20"/>
    </row>
    <row r="25" spans="1:7" ht="15.75" x14ac:dyDescent="0.25">
      <c r="A25" s="30" t="s">
        <v>65</v>
      </c>
      <c r="B25" s="31" t="s">
        <v>36</v>
      </c>
      <c r="C25" s="28"/>
      <c r="D25" s="20"/>
      <c r="E25" s="20"/>
      <c r="F25" s="20"/>
      <c r="G25" s="20"/>
    </row>
    <row r="26" spans="1:7" ht="15.75" x14ac:dyDescent="0.25">
      <c r="D26" s="20"/>
      <c r="E26" s="20"/>
      <c r="F26" s="20"/>
      <c r="G26" s="20"/>
    </row>
  </sheetData>
  <mergeCells count="1">
    <mergeCell ref="A1:C1"/>
  </mergeCells>
  <dataValidations count="2">
    <dataValidation type="decimal" allowBlank="1" showInputMessage="1" showErrorMessage="1" errorTitle="Außerhalb d. zulässigen Bereichs" error="Die eingegebenen Werte liegen außerhalb des erlaubten Bereichs: Zahlen bis 200" promptTitle="Preis in €" prompt="ohne MwSt." sqref="C8 C25 C10:C22" xr:uid="{CD030785-03C4-46B6-A7E7-BE6F34B1232D}">
      <formula1>0</formula1>
      <formula2>200</formula2>
    </dataValidation>
    <dataValidation type="decimal" allowBlank="1" showInputMessage="1" showErrorMessage="1" errorTitle="Außerhalb d. zulässigen Bereichs" error="Die eingegebenen Werte liegen außerhalb des erlaubten Bereichs: Zahlen bis 200" promptTitle="Preis in €" prompt="ohne MwSt._x000a_Beispiel:_x000a_10€/1.000 Stk." sqref="C23:C24" xr:uid="{4CE528B5-C218-4165-A87B-93F2ECDBCD91}">
      <formula1>0</formula1>
      <formula2>200</formula2>
    </dataValidation>
  </dataValidations>
  <pageMargins left="0.59055118110236249" right="0.23622047244094491" top="0.98425196850393704" bottom="0.74803149606299213" header="0.19685039370078738" footer="0.31496062992125984"/>
  <pageSetup paperSize="9" orientation="portrait" horizontalDpi="4294967292" verticalDpi="4294967292"/>
  <headerFooter>
    <oddHeader>&amp;L&amp;G</oddHeader>
    <oddFooter>&amp;L&amp;"-,Standard"Ausschreibung Nr. 02422/4/2/2019&amp;CPortal ID: CXQ6YYWYWMJ&amp;R&amp;"-,Standard"&amp;A: Seite &amp;P von &amp;N</oddFooter>
  </headerFooter>
  <legacyDrawingHF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8"/>
  <dimension ref="A1:G26"/>
  <sheetViews>
    <sheetView showGridLines="0" workbookViewId="0">
      <selection activeCell="B5" sqref="B5"/>
    </sheetView>
  </sheetViews>
  <sheetFormatPr baseColWidth="10" defaultColWidth="10.85546875" defaultRowHeight="12.75" x14ac:dyDescent="0.2"/>
  <cols>
    <col min="1" max="1" width="4.7109375" style="2" customWidth="1"/>
    <col min="2" max="2" width="69.5703125" style="2" customWidth="1"/>
    <col min="3" max="3" width="16" style="2" customWidth="1"/>
    <col min="4" max="7" width="11.42578125" style="2" customWidth="1"/>
    <col min="8" max="16384" width="10.85546875" style="2"/>
  </cols>
  <sheetData>
    <row r="1" spans="1:7" s="18" customFormat="1" ht="37.5" customHeight="1" x14ac:dyDescent="0.3">
      <c r="A1" s="70" t="s">
        <v>37</v>
      </c>
      <c r="B1" s="70"/>
      <c r="C1" s="70"/>
      <c r="D1" s="19"/>
      <c r="E1" s="19"/>
      <c r="F1" s="19"/>
      <c r="G1" s="19"/>
    </row>
    <row r="2" spans="1:7" s="18" customFormat="1" ht="19.5" x14ac:dyDescent="0.3">
      <c r="A2" s="19"/>
      <c r="B2" s="19"/>
      <c r="C2" s="19"/>
      <c r="D2" s="19"/>
      <c r="E2" s="19"/>
      <c r="F2" s="19"/>
      <c r="G2" s="19"/>
    </row>
    <row r="3" spans="1:7" ht="15.75" x14ac:dyDescent="0.25">
      <c r="A3" s="19" t="s">
        <v>66</v>
      </c>
      <c r="B3" s="19"/>
      <c r="C3" s="19"/>
      <c r="D3" s="19"/>
      <c r="E3" s="19"/>
      <c r="F3" s="20"/>
      <c r="G3" s="20"/>
    </row>
    <row r="4" spans="1:7" ht="15.75" x14ac:dyDescent="0.25">
      <c r="A4" s="2" t="s">
        <v>67</v>
      </c>
      <c r="B4" s="19"/>
      <c r="C4" s="19"/>
      <c r="D4" s="20"/>
      <c r="E4" s="20"/>
      <c r="F4" s="20"/>
      <c r="G4" s="20"/>
    </row>
    <row r="5" spans="1:7" ht="15.75" x14ac:dyDescent="0.25">
      <c r="D5" s="20"/>
      <c r="E5" s="20"/>
      <c r="F5" s="20"/>
      <c r="G5" s="20"/>
    </row>
    <row r="6" spans="1:7" ht="47.25" x14ac:dyDescent="0.25">
      <c r="A6" s="21" t="s">
        <v>21</v>
      </c>
      <c r="B6" s="22" t="s">
        <v>5</v>
      </c>
      <c r="C6" s="23" t="s">
        <v>22</v>
      </c>
      <c r="D6" s="20"/>
      <c r="E6" s="20"/>
      <c r="F6" s="20"/>
      <c r="G6" s="20"/>
    </row>
    <row r="7" spans="1:7" ht="31.5" x14ac:dyDescent="0.25">
      <c r="A7" s="24" t="s">
        <v>23</v>
      </c>
      <c r="B7" s="25" t="s">
        <v>24</v>
      </c>
      <c r="C7" s="26"/>
      <c r="D7" s="20"/>
      <c r="E7" s="20"/>
      <c r="F7" s="20"/>
      <c r="G7" s="20"/>
    </row>
    <row r="8" spans="1:7" ht="38.25" x14ac:dyDescent="0.25">
      <c r="A8" s="27" t="s">
        <v>25</v>
      </c>
      <c r="B8" s="14" t="s">
        <v>68</v>
      </c>
      <c r="C8" s="28"/>
      <c r="D8" s="20"/>
      <c r="E8" s="20"/>
      <c r="F8" s="20"/>
      <c r="G8" s="20"/>
    </row>
    <row r="9" spans="1:7" ht="18.75" x14ac:dyDescent="0.25">
      <c r="A9" s="24" t="s">
        <v>27</v>
      </c>
      <c r="B9" s="25" t="s">
        <v>28</v>
      </c>
      <c r="C9" s="26"/>
      <c r="D9" s="20"/>
      <c r="E9" s="20"/>
      <c r="F9" s="20"/>
      <c r="G9" s="20"/>
    </row>
    <row r="10" spans="1:7" ht="25.5" x14ac:dyDescent="0.25">
      <c r="A10" s="27" t="s">
        <v>29</v>
      </c>
      <c r="B10" s="14" t="s">
        <v>41</v>
      </c>
      <c r="C10" s="28"/>
      <c r="D10" s="20"/>
      <c r="E10" s="20"/>
      <c r="F10" s="20"/>
      <c r="G10" s="20"/>
    </row>
    <row r="11" spans="1:7" ht="25.5" x14ac:dyDescent="0.25">
      <c r="A11" s="30" t="s">
        <v>31</v>
      </c>
      <c r="B11" s="31" t="s">
        <v>42</v>
      </c>
      <c r="C11" s="28"/>
      <c r="D11" s="20"/>
      <c r="E11" s="20"/>
      <c r="F11" s="20"/>
      <c r="G11" s="20"/>
    </row>
    <row r="12" spans="1:7" ht="15.75" x14ac:dyDescent="0.25">
      <c r="A12" s="30" t="s">
        <v>33</v>
      </c>
      <c r="B12" s="31" t="s">
        <v>43</v>
      </c>
      <c r="C12" s="28"/>
      <c r="D12" s="20"/>
      <c r="E12" s="20"/>
      <c r="F12" s="20"/>
      <c r="G12" s="20"/>
    </row>
    <row r="13" spans="1:7" ht="25.5" x14ac:dyDescent="0.25">
      <c r="A13" s="27" t="s">
        <v>35</v>
      </c>
      <c r="B13" s="14" t="s">
        <v>44</v>
      </c>
      <c r="C13" s="28"/>
      <c r="D13" s="20"/>
      <c r="E13" s="20"/>
      <c r="F13" s="20"/>
      <c r="G13" s="20"/>
    </row>
    <row r="14" spans="1:7" ht="25.5" x14ac:dyDescent="0.25">
      <c r="A14" s="30" t="s">
        <v>45</v>
      </c>
      <c r="B14" s="31" t="s">
        <v>32</v>
      </c>
      <c r="C14" s="28"/>
      <c r="D14" s="20"/>
      <c r="E14" s="20"/>
      <c r="F14" s="20"/>
      <c r="G14" s="20"/>
    </row>
    <row r="15" spans="1:7" ht="25.5" x14ac:dyDescent="0.25">
      <c r="A15" s="27" t="s">
        <v>46</v>
      </c>
      <c r="B15" s="14" t="s">
        <v>34</v>
      </c>
      <c r="C15" s="28"/>
      <c r="D15" s="20"/>
      <c r="E15" s="20"/>
      <c r="F15" s="20"/>
      <c r="G15" s="20"/>
    </row>
    <row r="16" spans="1:7" ht="15.75" x14ac:dyDescent="0.25">
      <c r="A16" s="36" t="s">
        <v>47</v>
      </c>
      <c r="B16" s="37" t="s">
        <v>69</v>
      </c>
      <c r="C16" s="38"/>
      <c r="D16" s="20"/>
      <c r="E16" s="20"/>
      <c r="F16" s="20"/>
      <c r="G16" s="20"/>
    </row>
    <row r="17" spans="1:7" ht="15.75" x14ac:dyDescent="0.25">
      <c r="A17" s="30" t="s">
        <v>49</v>
      </c>
      <c r="B17" s="31" t="s">
        <v>48</v>
      </c>
      <c r="C17" s="28"/>
      <c r="D17" s="20"/>
      <c r="E17" s="20"/>
      <c r="F17" s="20"/>
      <c r="G17" s="20"/>
    </row>
    <row r="18" spans="1:7" ht="15.75" x14ac:dyDescent="0.25">
      <c r="A18" s="27" t="s">
        <v>51</v>
      </c>
      <c r="B18" s="14" t="s">
        <v>50</v>
      </c>
      <c r="C18" s="28"/>
      <c r="D18" s="20"/>
      <c r="E18" s="20"/>
      <c r="F18" s="20"/>
      <c r="G18" s="20"/>
    </row>
    <row r="19" spans="1:7" ht="25.5" x14ac:dyDescent="0.25">
      <c r="A19" s="30" t="s">
        <v>53</v>
      </c>
      <c r="B19" s="31" t="s">
        <v>52</v>
      </c>
      <c r="C19" s="28"/>
      <c r="D19" s="20"/>
      <c r="E19" s="20"/>
      <c r="F19" s="20"/>
      <c r="G19" s="20"/>
    </row>
    <row r="20" spans="1:7" ht="25.5" x14ac:dyDescent="0.25">
      <c r="A20" s="27" t="s">
        <v>55</v>
      </c>
      <c r="B20" s="14" t="s">
        <v>54</v>
      </c>
      <c r="C20" s="28"/>
      <c r="D20" s="20"/>
      <c r="E20" s="20"/>
      <c r="F20" s="20"/>
      <c r="G20" s="20"/>
    </row>
    <row r="21" spans="1:7" ht="25.5" x14ac:dyDescent="0.25">
      <c r="A21" s="30" t="s">
        <v>57</v>
      </c>
      <c r="B21" s="31" t="s">
        <v>56</v>
      </c>
      <c r="C21" s="28"/>
      <c r="D21" s="20"/>
      <c r="E21" s="20"/>
      <c r="F21" s="20"/>
      <c r="G21" s="20"/>
    </row>
    <row r="22" spans="1:7" ht="25.5" x14ac:dyDescent="0.25">
      <c r="A22" s="27" t="s">
        <v>59</v>
      </c>
      <c r="B22" s="14" t="s">
        <v>58</v>
      </c>
      <c r="C22" s="28"/>
      <c r="D22" s="20"/>
      <c r="E22" s="20"/>
      <c r="F22" s="20"/>
      <c r="G22" s="20"/>
    </row>
    <row r="23" spans="1:7" ht="15.75" x14ac:dyDescent="0.25">
      <c r="A23" s="30" t="s">
        <v>61</v>
      </c>
      <c r="B23" s="31" t="s">
        <v>60</v>
      </c>
      <c r="C23" s="28"/>
      <c r="D23" s="20"/>
      <c r="E23" s="20"/>
      <c r="F23" s="20"/>
      <c r="G23" s="20"/>
    </row>
    <row r="24" spans="1:7" ht="25.5" x14ac:dyDescent="0.25">
      <c r="A24" s="27" t="s">
        <v>63</v>
      </c>
      <c r="B24" s="14" t="s">
        <v>62</v>
      </c>
      <c r="C24" s="28"/>
      <c r="D24" s="20"/>
      <c r="E24" s="20"/>
      <c r="F24" s="20"/>
      <c r="G24" s="20"/>
    </row>
    <row r="25" spans="1:7" ht="15.75" x14ac:dyDescent="0.25">
      <c r="A25" s="36" t="s">
        <v>65</v>
      </c>
      <c r="B25" s="37" t="s">
        <v>64</v>
      </c>
      <c r="C25" s="38"/>
      <c r="D25" s="20"/>
      <c r="E25" s="20"/>
      <c r="F25" s="20"/>
      <c r="G25" s="20"/>
    </row>
    <row r="26" spans="1:7" ht="15.75" x14ac:dyDescent="0.25">
      <c r="A26" s="30" t="s">
        <v>70</v>
      </c>
      <c r="B26" s="31" t="s">
        <v>36</v>
      </c>
      <c r="C26" s="28"/>
      <c r="D26" s="20"/>
      <c r="E26" s="20"/>
      <c r="F26" s="20"/>
      <c r="G26" s="20"/>
    </row>
  </sheetData>
  <mergeCells count="1">
    <mergeCell ref="A1:C1"/>
  </mergeCells>
  <dataValidations count="2">
    <dataValidation type="decimal" allowBlank="1" showInputMessage="1" showErrorMessage="1" errorTitle="Außerhalb d. zulässigen Bereichs" error="Die eingegebenen Werte liegen außerhalb des erlaubten Bereichs: Zahlen bis 200" promptTitle="Preis in €" prompt="ohne MwSt." sqref="C8 C26 C10:C23" xr:uid="{3DFC9E8F-D470-441B-8E4B-CCA0087A4EE0}">
      <formula1>0</formula1>
      <formula2>200</formula2>
    </dataValidation>
    <dataValidation type="decimal" allowBlank="1" showInputMessage="1" showErrorMessage="1" errorTitle="Außerhalb d. zulässigen Bereichs" error="Die eingegebenen Werte liegen außerhalb des erlaubten Bereichs: Zahlen bis 200" promptTitle="Preis in €" prompt="ohne MwSt._x000a_Beispiel:_x000a_10€/1.000 Stk." sqref="C24:C25" xr:uid="{9695B1B5-0D55-474B-934C-929412D39296}">
      <formula1>0</formula1>
      <formula2>200</formula2>
    </dataValidation>
  </dataValidations>
  <pageMargins left="0.59055118110236249" right="0.23622047244094491" top="0.98425196850393704" bottom="0.74803149606299213" header="0.19685039370078738" footer="0.31496062992125984"/>
  <pageSetup paperSize="9" orientation="portrait" horizontalDpi="4294967292" verticalDpi="4294967292"/>
  <headerFooter>
    <oddHeader>&amp;L&amp;G</oddHeader>
    <oddFooter>&amp;L&amp;"-,Standard"Ausschreibung Nr. 02422/4/2/2019&amp;CPortal ID: CXQ6YYWYWMJ&amp;R&amp;"-,Standard"&amp;A: Seite &amp;P von &amp;N</oddFooter>
  </headerFooter>
  <legacyDrawingHF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9"/>
  <dimension ref="A1:J35"/>
  <sheetViews>
    <sheetView showGridLines="0" workbookViewId="0">
      <selection activeCell="B1" sqref="B1:I1"/>
    </sheetView>
  </sheetViews>
  <sheetFormatPr baseColWidth="10" defaultColWidth="10.7109375" defaultRowHeight="12.75" x14ac:dyDescent="0.2"/>
  <cols>
    <col min="1" max="1" width="30.42578125" style="39" customWidth="1"/>
    <col min="2" max="9" width="12.7109375" style="39" customWidth="1"/>
    <col min="10" max="10" width="10.5703125" style="39" bestFit="1" customWidth="1"/>
    <col min="11" max="12" width="9.28515625" style="39" bestFit="1" customWidth="1"/>
    <col min="13" max="13" width="5.7109375" style="39" customWidth="1"/>
    <col min="14" max="14" width="32.85546875" style="39" customWidth="1"/>
    <col min="15" max="15" width="15.42578125" style="39" customWidth="1"/>
    <col min="16" max="16384" width="10.7109375" style="39"/>
  </cols>
  <sheetData>
    <row r="1" spans="1:9" ht="27.6" customHeight="1" x14ac:dyDescent="0.2">
      <c r="A1" s="40" t="s">
        <v>71</v>
      </c>
      <c r="B1" s="71" t="str">
        <f>IF(ISBLANK(Allgemein!B3),"",Allgemein!B3)</f>
        <v/>
      </c>
      <c r="C1" s="71"/>
      <c r="D1" s="71"/>
      <c r="E1" s="71"/>
      <c r="F1" s="71"/>
      <c r="G1" s="71"/>
      <c r="H1" s="71"/>
      <c r="I1" s="71"/>
    </row>
    <row r="3" spans="1:9" x14ac:dyDescent="0.2">
      <c r="A3" s="41" t="s">
        <v>72</v>
      </c>
      <c r="B3" s="42">
        <v>1</v>
      </c>
      <c r="C3" s="42">
        <v>2</v>
      </c>
      <c r="D3" s="42">
        <v>3</v>
      </c>
    </row>
    <row r="4" spans="1:9" ht="24" x14ac:dyDescent="0.2">
      <c r="A4" s="43" t="s">
        <v>73</v>
      </c>
      <c r="B4" s="44">
        <v>60</v>
      </c>
      <c r="C4" s="44">
        <v>130</v>
      </c>
      <c r="D4" s="44">
        <v>65</v>
      </c>
    </row>
    <row r="5" spans="1:9" x14ac:dyDescent="0.2">
      <c r="A5" s="43" t="s">
        <v>74</v>
      </c>
      <c r="B5" s="45">
        <f>16000/B4</f>
        <v>266.66666666666669</v>
      </c>
      <c r="C5" s="45">
        <f>(37000+96000)/C4</f>
        <v>1023.0769230769231</v>
      </c>
      <c r="D5" s="45">
        <f>(80000+36000)/D4</f>
        <v>1784.6153846153845</v>
      </c>
    </row>
    <row r="6" spans="1:9" x14ac:dyDescent="0.2">
      <c r="A6" s="43" t="s">
        <v>75</v>
      </c>
      <c r="B6" s="45">
        <f>7500/B4</f>
        <v>125</v>
      </c>
      <c r="C6" s="45">
        <f>(21500+40000)/C4</f>
        <v>473.07692307692309</v>
      </c>
      <c r="D6" s="45">
        <f>(15000+32500)/D4</f>
        <v>730.76923076923072</v>
      </c>
    </row>
    <row r="7" spans="1:9" ht="38.25" x14ac:dyDescent="0.2">
      <c r="A7" s="46" t="s">
        <v>76</v>
      </c>
      <c r="B7" s="47"/>
      <c r="C7" s="47"/>
      <c r="D7" s="47"/>
    </row>
    <row r="8" spans="1:9" x14ac:dyDescent="0.2">
      <c r="A8" s="48"/>
      <c r="B8" s="49"/>
      <c r="C8" s="49"/>
      <c r="D8" s="49"/>
    </row>
    <row r="9" spans="1:9" ht="25.5" x14ac:dyDescent="0.2">
      <c r="A9" s="43" t="s">
        <v>77</v>
      </c>
      <c r="B9" s="50"/>
      <c r="C9" s="50"/>
      <c r="D9" s="50"/>
    </row>
    <row r="10" spans="1:9" x14ac:dyDescent="0.2">
      <c r="A10" s="51"/>
      <c r="B10" s="52"/>
      <c r="C10" s="52"/>
      <c r="D10" s="52"/>
    </row>
    <row r="11" spans="1:9" ht="13.5" x14ac:dyDescent="0.2">
      <c r="A11" s="43" t="s">
        <v>78</v>
      </c>
      <c r="B11" s="53">
        <f>'LK 1'!$C$8</f>
        <v>0</v>
      </c>
      <c r="C11" s="53">
        <f>'LK 2'!$C$8</f>
        <v>0</v>
      </c>
      <c r="D11" s="53">
        <f>'LK 3'!$C$8</f>
        <v>0</v>
      </c>
    </row>
    <row r="12" spans="1:9" ht="13.5" x14ac:dyDescent="0.2">
      <c r="A12" s="43" t="s">
        <v>79</v>
      </c>
      <c r="B12" s="54">
        <f>$B$21*B5+$B$23*B6</f>
        <v>0</v>
      </c>
      <c r="C12" s="54">
        <f>$B$21*C5+$B$23*C6</f>
        <v>0</v>
      </c>
      <c r="D12" s="54">
        <f>$B$21*D5+$B$23*D6</f>
        <v>0</v>
      </c>
    </row>
    <row r="13" spans="1:9" x14ac:dyDescent="0.2">
      <c r="A13" s="43"/>
      <c r="B13" s="55"/>
      <c r="C13" s="55"/>
      <c r="D13" s="55"/>
    </row>
    <row r="14" spans="1:9" ht="13.5" x14ac:dyDescent="0.2">
      <c r="A14" s="43" t="s">
        <v>80</v>
      </c>
      <c r="B14" s="53">
        <f>ROUND(B11+B12,2)</f>
        <v>0</v>
      </c>
      <c r="C14" s="53">
        <f>ROUND(C11+C12,2)</f>
        <v>0</v>
      </c>
      <c r="D14" s="53">
        <f>ROUND(D11+D12,2)</f>
        <v>0</v>
      </c>
      <c r="E14" s="56"/>
      <c r="F14" s="56"/>
      <c r="G14" s="56"/>
      <c r="H14" s="56"/>
    </row>
    <row r="15" spans="1:9" x14ac:dyDescent="0.2">
      <c r="A15" s="43"/>
      <c r="B15" s="57"/>
      <c r="C15" s="57"/>
      <c r="D15" s="57"/>
      <c r="E15" s="56"/>
      <c r="F15" s="56"/>
      <c r="G15" s="56"/>
      <c r="H15" s="56"/>
    </row>
    <row r="16" spans="1:9" ht="15" x14ac:dyDescent="0.2">
      <c r="A16" s="43" t="s">
        <v>81</v>
      </c>
      <c r="B16" s="58">
        <f>4*$B$35*B9</f>
        <v>0</v>
      </c>
      <c r="C16" s="58">
        <f>4*$B$35*C9</f>
        <v>0</v>
      </c>
      <c r="D16" s="58">
        <f>4*$B$35*D9</f>
        <v>0</v>
      </c>
    </row>
    <row r="17" spans="1:10" x14ac:dyDescent="0.2">
      <c r="A17" s="43"/>
      <c r="B17" s="59"/>
      <c r="C17" s="59"/>
      <c r="D17" s="59"/>
    </row>
    <row r="18" spans="1:10" ht="13.5" x14ac:dyDescent="0.2">
      <c r="A18" s="60" t="s">
        <v>82</v>
      </c>
      <c r="B18" s="53">
        <f>ROUND(B14+B16,2)</f>
        <v>0</v>
      </c>
      <c r="C18" s="53">
        <f>ROUND(C14+C16,2)</f>
        <v>0</v>
      </c>
      <c r="D18" s="53">
        <f>ROUND(D14+D16,2)</f>
        <v>0</v>
      </c>
    </row>
    <row r="19" spans="1:10" ht="14.25" customHeight="1" x14ac:dyDescent="0.2">
      <c r="A19" s="43"/>
      <c r="B19" s="61"/>
      <c r="C19" s="61"/>
      <c r="D19" s="56"/>
    </row>
    <row r="20" spans="1:10" ht="14.25" x14ac:dyDescent="0.25">
      <c r="F20" s="72" t="s">
        <v>83</v>
      </c>
      <c r="G20" s="73"/>
      <c r="H20" s="74"/>
    </row>
    <row r="21" spans="1:10" ht="15.75" x14ac:dyDescent="0.2">
      <c r="A21" s="62" t="s">
        <v>84</v>
      </c>
      <c r="B21" s="75">
        <f>Allgemein!C8</f>
        <v>0</v>
      </c>
      <c r="C21" s="75"/>
      <c r="F21" s="63"/>
      <c r="H21" s="64"/>
    </row>
    <row r="22" spans="1:10" x14ac:dyDescent="0.2">
      <c r="B22" s="65"/>
      <c r="F22" s="76">
        <f>SUM(B18:D18)</f>
        <v>0</v>
      </c>
      <c r="G22" s="77"/>
      <c r="H22" s="78"/>
      <c r="J22" s="66"/>
    </row>
    <row r="23" spans="1:10" ht="15.75" x14ac:dyDescent="0.2">
      <c r="A23" s="62" t="s">
        <v>85</v>
      </c>
      <c r="B23" s="75">
        <f>Allgemein!C9</f>
        <v>0</v>
      </c>
      <c r="C23" s="75"/>
    </row>
    <row r="24" spans="1:10" x14ac:dyDescent="0.2">
      <c r="B24" s="65"/>
      <c r="F24" s="79"/>
      <c r="G24" s="79"/>
      <c r="H24" s="79"/>
    </row>
    <row r="25" spans="1:10" x14ac:dyDescent="0.2">
      <c r="F25" s="80"/>
      <c r="G25" s="80"/>
      <c r="H25" s="80"/>
    </row>
    <row r="27" spans="1:10" x14ac:dyDescent="0.2">
      <c r="F27" s="79"/>
      <c r="G27" s="79"/>
      <c r="H27" s="79"/>
    </row>
    <row r="28" spans="1:10" x14ac:dyDescent="0.2">
      <c r="F28" s="80"/>
      <c r="G28" s="80"/>
      <c r="H28" s="80"/>
    </row>
    <row r="34" spans="1:2" hidden="1" x14ac:dyDescent="0.2"/>
    <row r="35" spans="1:2" x14ac:dyDescent="0.2">
      <c r="A35" s="39" t="s">
        <v>86</v>
      </c>
      <c r="B35" s="67">
        <v>0.28899999999999998</v>
      </c>
    </row>
  </sheetData>
  <mergeCells count="9">
    <mergeCell ref="F24:H24"/>
    <mergeCell ref="F25:H25"/>
    <mergeCell ref="F27:H27"/>
    <mergeCell ref="F28:H28"/>
    <mergeCell ref="B1:I1"/>
    <mergeCell ref="F20:H20"/>
    <mergeCell ref="B21:C21"/>
    <mergeCell ref="F22:H22"/>
    <mergeCell ref="B23:C23"/>
  </mergeCells>
  <dataValidations count="11">
    <dataValidation allowBlank="1" showInputMessage="1" showErrorMessage="1" promptTitle="Klickpreis Farbe" prompt="Angabe aus Preisblatt" sqref="A23" xr:uid="{00000000-0002-0000-0400-000000000000}"/>
    <dataValidation allowBlank="1" showInputMessage="1" showErrorMessage="1" promptTitle="Klickpreis s/w" prompt="Angabe aus Preisblatt" sqref="A21" xr:uid="{00000000-0002-0000-0400-000001000000}"/>
    <dataValidation allowBlank="1" showErrorMessage="1" sqref="A19 A15" xr:uid="{00000000-0002-0000-0400-000002000000}"/>
    <dataValidation allowBlank="1" showInputMessage="1" showErrorMessage="1" promptTitle="Referenz" prompt="vgl. Rahmenvereinbarung Nr. 4.5" sqref="A6" xr:uid="{00000000-0002-0000-0400-000003000000}"/>
    <dataValidation allowBlank="1" showInputMessage="1" showErrorMessage="1" promptTitle="Referenz" prompt="vgl. Rahmenvereinbarung Nr. 2.10" sqref="A4" xr:uid="{00000000-0002-0000-0400-000004000000}"/>
    <dataValidation allowBlank="1" showInputMessage="1" showErrorMessage="1" promptTitle="Referenz" prompt="Leistungs-Beschreibung Nr. 3.1.2" sqref="A9" xr:uid="{00000000-0002-0000-0400-000005000000}"/>
    <dataValidation allowBlank="1" showInputMessage="1" showErrorMessage="1" promptTitle="Referenz" prompt="Preisblatt" sqref="A11" xr:uid="{00000000-0002-0000-0400-000006000000}"/>
    <dataValidation allowBlank="1" showInputMessage="1" showErrorMessage="1" promptTitle="Referenz" prompt="vgl. Rahmen-Vereinbarung Nr. 4.5" sqref="A5" xr:uid="{00000000-0002-0000-0400-000007000000}"/>
    <dataValidation allowBlank="1" showInputMessage="1" showErrorMessage="1" promptTitle="typischer Stromverbrauch/Woche" prompt="Bitte den Verbrauch in kWh/Woche angeben." sqref="B9:D9" xr:uid="{00000000-0002-0000-0400-000008000000}"/>
    <dataValidation allowBlank="1" showInputMessage="1" showErrorMessage="1" promptTitle="Referenz" prompt="berechnet nach Rahmenvereinbarung Nr. 5.5" sqref="A18 A12 A14 A16" xr:uid="{00000000-0002-0000-0400-000009000000}"/>
    <dataValidation allowBlank="1" showErrorMessage="1" prompt="_x000a_" sqref="A13" xr:uid="{00000000-0002-0000-0400-00000E000000}"/>
  </dataValidations>
  <pageMargins left="0.39370078740157477" right="0.39370078740157477" top="1.2598425196850394" bottom="0.39370078740157477" header="0.51181102362204722" footer="0.51181102362204722"/>
  <pageSetup paperSize="9" orientation="landscape" horizontalDpi="4294967292" verticalDpi="4294967292"/>
  <headerFooter>
    <oddHeader>&amp;L&amp;G&amp;C</oddHeader>
    <oddFooter>&amp;LAusschreibung Nr. 02422/4/2/2019&amp;CPortal ID: CXQ6YYWYWMJ&amp;R&amp;A: Seite &amp;P von &amp;N</oddFooter>
  </headerFooter>
  <legacyDrawingHF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BEFF74BF3F1849A82400AB339ED56F" ma:contentTypeVersion="3" ma:contentTypeDescription="Ein neues Dokument erstellen." ma:contentTypeScope="" ma:versionID="6aa2bb7154b8f2c72bc657daf05fc4c6">
  <xsd:schema xmlns:xsd="http://www.w3.org/2001/XMLSchema" xmlns:xs="http://www.w3.org/2001/XMLSchema" xmlns:p="http://schemas.microsoft.com/office/2006/metadata/properties" xmlns:ns2="66d0cc89-19e9-404a-985b-6585153c46fe" targetNamespace="http://schemas.microsoft.com/office/2006/metadata/properties" ma:root="true" ma:fieldsID="3659b39c765bbacb69641cff942640f8" ns2:_="">
    <xsd:import namespace="66d0cc89-19e9-404a-985b-6585153c46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0cc89-19e9-404a-985b-6585153c46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This value indicates the number of saves or revisions. The application is responsible for updating this value after each revision.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3E4C2D-5C92-4C09-8D1B-DEA7A2A02B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d0cc89-19e9-404a-985b-6585153c46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www.w3.org/2001/XMLSchema-instance"/>
  </ds:schemaRefs>
</ds:datastoreItem>
</file>

<file path=customXml/itemProps2.xml><?xml version="1.0" encoding="utf-8"?>
<ds:datastoreItem xmlns:ds="http://schemas.openxmlformats.org/officeDocument/2006/customXml" ds:itemID="{3FC3180D-843F-4512-AE74-C0131BF73456}">
  <ds:schemaRefs>
    <ds:schemaRef ds:uri="http://schemas.microsoft.com/office/2006/metadata/properties"/>
    <ds:schemaRef ds:uri="http://schemas.microsoft.com/office/infopath/2007/PartnerControls"/>
    <ds:schemaRef ds:uri="http://www.w3.org/2001/XMLSchema-instance"/>
  </ds:schemaRefs>
</ds:datastoreItem>
</file>

<file path=customXml/itemProps3.xml><?xml version="1.0" encoding="utf-8"?>
<ds:datastoreItem xmlns:ds="http://schemas.openxmlformats.org/officeDocument/2006/customXml" ds:itemID="{003B6ADC-2DBF-43E4-B517-49A3090E41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Allgemein</vt:lpstr>
      <vt:lpstr>LK 1</vt:lpstr>
      <vt:lpstr>LK 2</vt:lpstr>
      <vt:lpstr>LK 3</vt:lpstr>
      <vt:lpstr>Gesamtpreis</vt:lpstr>
    </vt:vector>
  </TitlesOfParts>
  <Manager/>
  <Company>TU Clausthal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Preisblatt</dc:title>
  <dc:subject>TU Clausthal Ausschreibung Drucker- und Multifunktionsgeräte</dc:subject>
  <dc:creator>Jens Bordeaux</dc:creator>
  <cp:keywords/>
  <dc:description/>
  <cp:lastModifiedBy>Dominik Selig</cp:lastModifiedBy>
  <cp:revision>8</cp:revision>
  <dcterms:created xsi:type="dcterms:W3CDTF">2015-06-21T16:45:55Z</dcterms:created>
  <dcterms:modified xsi:type="dcterms:W3CDTF">2026-10-06T11:40:49Z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0x010100B5BEFF74BF3F1849A82400AB339ED56F</vt:lpwstr>
  </property>
</Properties>
</file>