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F:\ALLGEMEIN\I. Projekteverwaltung\3. Online und Trend\__Minerva\2027\"/>
    </mc:Choice>
  </mc:AlternateContent>
  <xr:revisionPtr revIDLastSave="122" documentId="8_{3A7744BD-65E9-47F1-89F9-2C3388EEFA48}" xr6:coauthVersionLast="47" xr6:coauthVersionMax="47" xr10:uidLastSave="{D7DA3513-1E1C-4B58-94FC-D01B0F87B1F0}"/>
  <bookViews>
    <workbookView xWindow="-90" yWindow="-90" windowWidth="19380" windowHeight="10260" xr2:uid="{00000000-000D-0000-FFFF-FFFF00000000}"/>
  </bookViews>
  <sheets>
    <sheet name="Preisblatt Minerva" sheetId="1" r:id="rId1"/>
  </sheets>
  <definedNames>
    <definedName name="_xlnm.Print_Area" localSheetId="0">'Preisblatt Minerva'!$A$1:$D$56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 l="1"/>
  <c r="D41" i="1"/>
  <c r="D42" i="1" s="1"/>
  <c r="D28" i="1"/>
  <c r="D32" i="1"/>
  <c r="D33" i="1"/>
  <c r="D10" i="1"/>
  <c r="D11" i="1" s="1"/>
  <c r="D46" i="1"/>
  <c r="D45" i="1"/>
  <c r="D16" i="1"/>
  <c r="D15" i="1"/>
  <c r="D47" i="1" l="1"/>
  <c r="D48" i="1" s="1"/>
  <c r="D49" i="1" l="1"/>
  <c r="D50" i="1"/>
  <c r="D34" i="1"/>
  <c r="D35" i="1" s="1"/>
  <c r="D29" i="1"/>
  <c r="D37" i="1" l="1"/>
  <c r="D36" i="1"/>
  <c r="D17" i="1"/>
  <c r="D19" i="1" s="1"/>
  <c r="D52" i="1" s="1"/>
  <c r="D53" i="1" s="1"/>
  <c r="D20" i="1" l="1"/>
  <c r="D21" i="1"/>
  <c r="D54" i="1"/>
</calcChain>
</file>

<file path=xl/sharedStrings.xml><?xml version="1.0" encoding="utf-8"?>
<sst xmlns="http://schemas.openxmlformats.org/spreadsheetml/2006/main" count="71" uniqueCount="37">
  <si>
    <t xml:space="preserve">Bietererklärung Preis </t>
  </si>
  <si>
    <t>"Übernahme und Betrieb eines BI-Systems zur Visualisierung von Nutzungsdaten"</t>
  </si>
  <si>
    <t>Preis 205_Preisblatt_E10-ARA-2026-02_EU</t>
  </si>
  <si>
    <t>Grundlaufzeit 24 Monate</t>
  </si>
  <si>
    <t>1. + 2. Jahr</t>
  </si>
  <si>
    <t>Beschreibung der Teilleistung</t>
  </si>
  <si>
    <t>Einzelpreis netto</t>
  </si>
  <si>
    <t>Gesamtpreis für 24 Monate</t>
  </si>
  <si>
    <t>Bemerkung Bieter</t>
  </si>
  <si>
    <t xml:space="preserve">monatliche Pauschale für die adaptive Wartung, für das Systemmonitoring und Störungsbeseitigung (Kapitel 2.2 - 2.3) </t>
  </si>
  <si>
    <t>Einmalige Pauschale Einarbeitung in das System und die Dokumentation - Onboard (Kapitel 2.1)</t>
  </si>
  <si>
    <t>Summe Fix 1. + 2. Jahr</t>
  </si>
  <si>
    <r>
      <rPr>
        <b/>
        <sz val="10"/>
        <color rgb="FF000000"/>
        <rFont val="NDRSans"/>
      </rPr>
      <t xml:space="preserve">Dienstleistungen nach Abrufaufträgen
</t>
    </r>
    <r>
      <rPr>
        <sz val="10"/>
        <color rgb="FF000000"/>
        <rFont val="NDRSans"/>
      </rPr>
      <t xml:space="preserve">Die nachstehend angegebenen Personentage dienen ausschließlich der Angebotswertung und basieren auf Erfahrungswerten aus der bisherigen Leistungserbringung. Der Auftraggeber übernimmt keine Gewähr für die tatsächliche Abnahme der geschätzten Mengen. Der Auftraggeber garantiert jedoch während der Grundlaufzeit einen Mindestabruf von 25 Personentagen für Projektmanagement/Product Owner sowie 40 Personentagen für Entwicklungsleistungen.
</t>
    </r>
  </si>
  <si>
    <t>Tagessätze für die in Kapitel 2.2 geforderten Qualifikationsprofile</t>
  </si>
  <si>
    <t>Entwicklung (Anzahl Personentage)</t>
  </si>
  <si>
    <t>Software-Projektmanager/in und Product Owner (Kapitel 2.6 / Kriterium 2 + 3 )</t>
  </si>
  <si>
    <t>Software und BI-Entwickler/in (siehe Kriterium 6 + 7)</t>
  </si>
  <si>
    <t>Summe Service 1. + 2. Jahr</t>
  </si>
  <si>
    <t>Gesamtpreis netto</t>
  </si>
  <si>
    <t>zzgl. Mehrwertsteuer</t>
  </si>
  <si>
    <t>Gesamtpreis - Grundlaufzeit - 24 Monate</t>
  </si>
  <si>
    <t>Gesamtpreis brutto</t>
  </si>
  <si>
    <t>OPTION (mit Wertung): Laufzeitverlängerung um 12 Monate</t>
  </si>
  <si>
    <t>3. Jahr</t>
  </si>
  <si>
    <t>Gesamtpreis für 1 Jahr</t>
  </si>
  <si>
    <t xml:space="preserve">monatliche Pauschale für  das Systemmonitoring und Störungsbeseitigung (Kapitel 2.1.1) </t>
  </si>
  <si>
    <t>Summe Wartung 3. Jahr</t>
  </si>
  <si>
    <r>
      <rPr>
        <b/>
        <sz val="10"/>
        <color rgb="FF000000"/>
        <rFont val="NDRSans"/>
      </rPr>
      <t>Variable Dienstleistungen nach Abrufaufträgen</t>
    </r>
    <r>
      <rPr>
        <sz val="10"/>
        <color indexed="8"/>
        <rFont val="NDRSans"/>
      </rPr>
      <t xml:space="preserve">
Ein Anspruch auf Abruf der hier genannten Gesamtanzahl Variabler Leistungen besteht nicht.</t>
    </r>
  </si>
  <si>
    <t>Summe Service 3. Jahr</t>
  </si>
  <si>
    <t>Gesamtpreis - 1. Verlängerung 12 Monate</t>
  </si>
  <si>
    <t>4. Jahr</t>
  </si>
  <si>
    <t>x 12 Monate</t>
  </si>
  <si>
    <t>Summe Wartung 4. Jahr</t>
  </si>
  <si>
    <r>
      <rPr>
        <b/>
        <sz val="10"/>
        <color rgb="FF000000"/>
        <rFont val="NDRSans"/>
      </rPr>
      <t>Variable Dienstleistungen nach Abrufaufträgen</t>
    </r>
    <r>
      <rPr>
        <sz val="10"/>
        <color indexed="8"/>
        <rFont val="NDRSans"/>
      </rPr>
      <t xml:space="preserve">
Ein Anspruch auf Abruf der hier genannten gesamtanzahl Variabler Leistungen besteht nicht.
</t>
    </r>
  </si>
  <si>
    <t>Summe Service 4. Jahr</t>
  </si>
  <si>
    <t>Gesamtpreis - 2. Verlängerung 12 Monate</t>
  </si>
  <si>
    <t>Gesamtpreis bei Laufzeit 48 Monate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</si>
</sst>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7">
    <font>
      <sz val="10"/>
      <color theme="1"/>
      <name val="RBB Interstate Light"/>
      <family val="2"/>
    </font>
    <font>
      <sz val="10"/>
      <color theme="1"/>
      <name val="RBB Interstate Light"/>
      <family val="2"/>
    </font>
    <font>
      <sz val="8"/>
      <name val="RBB Interstate Light"/>
      <family val="2"/>
    </font>
    <font>
      <b/>
      <sz val="16"/>
      <color indexed="8"/>
      <name val="NDRSans"/>
    </font>
    <font>
      <sz val="10"/>
      <color indexed="8"/>
      <name val="NDRSans"/>
    </font>
    <font>
      <sz val="10"/>
      <color theme="1"/>
      <name val="NDRSans"/>
    </font>
    <font>
      <b/>
      <sz val="10"/>
      <color indexed="8"/>
      <name val="NDRSans"/>
    </font>
    <font>
      <b/>
      <sz val="10"/>
      <color theme="1"/>
      <name val="NDRSans"/>
    </font>
    <font>
      <sz val="10"/>
      <name val="NDRSans"/>
    </font>
    <font>
      <b/>
      <sz val="10"/>
      <color rgb="FF000000"/>
      <name val="NDRSans"/>
    </font>
    <font>
      <b/>
      <sz val="10"/>
      <name val="NDRSans"/>
    </font>
    <font>
      <sz val="12"/>
      <color theme="1"/>
      <name val="NDRSans"/>
    </font>
    <font>
      <b/>
      <sz val="12"/>
      <color indexed="8"/>
      <name val="NDRSans"/>
    </font>
    <font>
      <sz val="12"/>
      <color indexed="8"/>
      <name val="NDRSans"/>
    </font>
    <font>
      <b/>
      <sz val="12"/>
      <color theme="1"/>
      <name val="NDRSans"/>
    </font>
    <font>
      <b/>
      <u/>
      <sz val="16"/>
      <color indexed="8"/>
      <name val="NDRSans"/>
    </font>
    <font>
      <sz val="10"/>
      <color rgb="FF000000"/>
      <name val="NDRSans"/>
    </font>
  </fonts>
  <fills count="9">
    <fill>
      <patternFill patternType="none"/>
    </fill>
    <fill>
      <patternFill patternType="gray125"/>
    </fill>
    <fill>
      <patternFill patternType="solid">
        <fgColor indexed="9"/>
        <bgColor indexed="64"/>
      </patternFill>
    </fill>
    <fill>
      <patternFill patternType="solid">
        <fgColor theme="6" tint="0.79998168889431442"/>
        <bgColor indexed="64"/>
      </patternFill>
    </fill>
    <fill>
      <patternFill patternType="solid">
        <fgColor theme="0"/>
        <bgColor indexed="64"/>
      </patternFill>
    </fill>
    <fill>
      <patternFill patternType="solid">
        <fgColor rgb="FFFFFFCC"/>
        <bgColor indexed="64"/>
      </patternFill>
    </fill>
    <fill>
      <patternFill patternType="solid">
        <fgColor theme="8" tint="0.79998168889431442"/>
        <bgColor indexed="64"/>
      </patternFill>
    </fill>
    <fill>
      <patternFill patternType="solid">
        <fgColor rgb="FFFFC000"/>
        <bgColor indexed="64"/>
      </patternFill>
    </fill>
    <fill>
      <patternFill patternType="solid">
        <fgColor rgb="FFDAEEF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68">
    <xf numFmtId="0" fontId="0" fillId="0" borderId="0" xfId="0"/>
    <xf numFmtId="0" fontId="3" fillId="2" borderId="0" xfId="0" applyFont="1" applyFill="1" applyAlignment="1">
      <alignment horizontal="left" vertical="top" wrapText="1"/>
    </xf>
    <xf numFmtId="44" fontId="4" fillId="2" borderId="0" xfId="1" applyFont="1" applyFill="1" applyBorder="1" applyAlignment="1">
      <alignment horizontal="left" vertical="top" wrapText="1"/>
    </xf>
    <xf numFmtId="0" fontId="4" fillId="2" borderId="0" xfId="0" applyFont="1" applyFill="1" applyAlignment="1">
      <alignment horizontal="left" vertical="top" wrapText="1"/>
    </xf>
    <xf numFmtId="0" fontId="5" fillId="0" borderId="0" xfId="0" applyFont="1"/>
    <xf numFmtId="0" fontId="6" fillId="2" borderId="0" xfId="0" applyFont="1" applyFill="1" applyAlignment="1">
      <alignment horizontal="left" vertical="top" wrapText="1"/>
    </xf>
    <xf numFmtId="0" fontId="7" fillId="2" borderId="0" xfId="0" applyFont="1" applyFill="1" applyAlignment="1">
      <alignment horizontal="left" vertical="top" wrapText="1"/>
    </xf>
    <xf numFmtId="44" fontId="6" fillId="3" borderId="1" xfId="1" applyFont="1" applyFill="1" applyBorder="1" applyAlignment="1">
      <alignment horizontal="center" vertical="top" wrapText="1"/>
    </xf>
    <xf numFmtId="0" fontId="4" fillId="3" borderId="0" xfId="0" applyFont="1" applyFill="1" applyAlignment="1">
      <alignment horizontal="left" vertical="top" wrapText="1"/>
    </xf>
    <xf numFmtId="0" fontId="6" fillId="3" borderId="0" xfId="0" applyFont="1" applyFill="1" applyAlignment="1">
      <alignment horizontal="left" vertical="top" wrapText="1"/>
    </xf>
    <xf numFmtId="0" fontId="6" fillId="3" borderId="2" xfId="0" applyFont="1" applyFill="1" applyBorder="1" applyAlignment="1">
      <alignment horizontal="left" vertical="top" wrapText="1"/>
    </xf>
    <xf numFmtId="44" fontId="6" fillId="3" borderId="1" xfId="1" applyFont="1" applyFill="1" applyBorder="1" applyAlignment="1">
      <alignment horizontal="left" vertical="top" wrapText="1"/>
    </xf>
    <xf numFmtId="0" fontId="6" fillId="3" borderId="1" xfId="0" applyFont="1" applyFill="1" applyBorder="1" applyAlignment="1">
      <alignment horizontal="left" vertical="top" wrapText="1"/>
    </xf>
    <xf numFmtId="0" fontId="5" fillId="0" borderId="0" xfId="0" applyFont="1" applyAlignment="1">
      <alignment vertical="top" wrapText="1"/>
    </xf>
    <xf numFmtId="0" fontId="8"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44" fontId="6" fillId="3" borderId="1" xfId="1" applyFont="1" applyFill="1" applyBorder="1" applyAlignment="1">
      <alignment horizontal="right" vertical="top" wrapText="1"/>
    </xf>
    <xf numFmtId="44" fontId="6" fillId="3" borderId="0" xfId="1" applyFont="1" applyFill="1" applyBorder="1" applyAlignment="1">
      <alignment horizontal="right" vertical="top" wrapText="1"/>
    </xf>
    <xf numFmtId="44" fontId="4" fillId="3" borderId="0" xfId="1" applyFont="1" applyFill="1" applyBorder="1" applyAlignment="1">
      <alignment horizontal="right" vertical="top" wrapText="1"/>
    </xf>
    <xf numFmtId="44" fontId="4" fillId="2" borderId="0" xfId="1" applyFont="1" applyFill="1" applyBorder="1" applyAlignment="1">
      <alignment horizontal="right" vertical="top" wrapText="1"/>
    </xf>
    <xf numFmtId="0" fontId="10" fillId="3" borderId="2" xfId="0" applyFont="1" applyFill="1" applyBorder="1" applyAlignment="1">
      <alignment horizontal="left" vertical="top" wrapText="1"/>
    </xf>
    <xf numFmtId="0" fontId="8" fillId="3" borderId="2" xfId="0" applyFont="1" applyFill="1" applyBorder="1" applyAlignment="1">
      <alignment horizontal="left" vertical="top" wrapText="1"/>
    </xf>
    <xf numFmtId="0" fontId="8" fillId="3" borderId="0" xfId="0" applyFont="1" applyFill="1" applyAlignment="1">
      <alignment horizontal="left" vertical="top" wrapText="1"/>
    </xf>
    <xf numFmtId="0" fontId="6" fillId="3" borderId="3" xfId="0" applyFont="1" applyFill="1" applyBorder="1" applyAlignment="1">
      <alignment horizontal="left" vertical="top" wrapText="1"/>
    </xf>
    <xf numFmtId="44" fontId="6" fillId="3" borderId="3" xfId="1" applyFont="1" applyFill="1" applyBorder="1" applyAlignment="1">
      <alignment horizontal="right" vertical="top" wrapText="1"/>
    </xf>
    <xf numFmtId="0" fontId="8" fillId="2" borderId="0" xfId="0" applyFont="1" applyFill="1" applyAlignment="1">
      <alignment horizontal="left" vertical="top" wrapText="1"/>
    </xf>
    <xf numFmtId="44" fontId="6" fillId="2" borderId="0" xfId="1" applyFont="1" applyFill="1" applyBorder="1" applyAlignment="1">
      <alignment horizontal="right" vertical="top" wrapText="1"/>
    </xf>
    <xf numFmtId="0" fontId="11" fillId="4" borderId="0" xfId="0" applyFont="1" applyFill="1"/>
    <xf numFmtId="0" fontId="12" fillId="4" borderId="0" xfId="0" applyFont="1" applyFill="1" applyAlignment="1">
      <alignment horizontal="right" vertical="top" wrapText="1"/>
    </xf>
    <xf numFmtId="0" fontId="12" fillId="4" borderId="0" xfId="0" applyFont="1" applyFill="1" applyAlignment="1">
      <alignment horizontal="right" vertical="top"/>
    </xf>
    <xf numFmtId="44" fontId="12" fillId="4" borderId="1" xfId="1" applyFont="1" applyFill="1" applyBorder="1" applyAlignment="1">
      <alignment horizontal="right" vertical="top" wrapText="1"/>
    </xf>
    <xf numFmtId="44" fontId="4" fillId="4" borderId="0" xfId="1" applyFont="1" applyFill="1" applyBorder="1" applyAlignment="1">
      <alignment horizontal="right" vertical="top" wrapText="1"/>
    </xf>
    <xf numFmtId="0" fontId="11" fillId="0" borderId="0" xfId="0" applyFont="1"/>
    <xf numFmtId="0" fontId="5" fillId="4" borderId="0" xfId="0" applyFont="1" applyFill="1"/>
    <xf numFmtId="0" fontId="13" fillId="4" borderId="0" xfId="0" applyFont="1" applyFill="1" applyAlignment="1">
      <alignment horizontal="right" vertical="top" wrapText="1"/>
    </xf>
    <xf numFmtId="0" fontId="13" fillId="4" borderId="0" xfId="0" applyFont="1" applyFill="1" applyAlignment="1">
      <alignment horizontal="right" vertical="top"/>
    </xf>
    <xf numFmtId="0" fontId="14" fillId="5" borderId="0" xfId="0" applyFont="1" applyFill="1"/>
    <xf numFmtId="0" fontId="12" fillId="5" borderId="0" xfId="0" applyFont="1" applyFill="1" applyAlignment="1">
      <alignment horizontal="right" vertical="top" wrapText="1"/>
    </xf>
    <xf numFmtId="0" fontId="12" fillId="5" borderId="0" xfId="0" applyFont="1" applyFill="1" applyAlignment="1">
      <alignment horizontal="right" vertical="top"/>
    </xf>
    <xf numFmtId="44" fontId="12" fillId="5" borderId="3" xfId="1" applyFont="1" applyFill="1" applyBorder="1" applyAlignment="1">
      <alignment horizontal="right" vertical="top" wrapText="1"/>
    </xf>
    <xf numFmtId="0" fontId="10" fillId="2" borderId="0" xfId="0" applyFont="1" applyFill="1" applyAlignment="1">
      <alignment horizontal="left" vertical="top" wrapText="1"/>
    </xf>
    <xf numFmtId="44" fontId="6" fillId="6" borderId="1" xfId="1" applyFont="1" applyFill="1" applyBorder="1" applyAlignment="1">
      <alignment horizontal="center" vertical="top" wrapText="1"/>
    </xf>
    <xf numFmtId="0" fontId="4" fillId="6" borderId="0" xfId="0" applyFont="1" applyFill="1" applyAlignment="1">
      <alignment horizontal="left" vertical="top" wrapText="1"/>
    </xf>
    <xf numFmtId="0" fontId="6" fillId="6" borderId="0" xfId="0" applyFont="1" applyFill="1" applyAlignment="1">
      <alignment horizontal="left" vertical="top" wrapText="1"/>
    </xf>
    <xf numFmtId="0" fontId="6" fillId="6" borderId="2" xfId="0" applyFont="1" applyFill="1" applyBorder="1" applyAlignment="1">
      <alignment horizontal="left" vertical="top" wrapText="1"/>
    </xf>
    <xf numFmtId="44" fontId="6" fillId="6" borderId="1" xfId="1" applyFont="1" applyFill="1" applyBorder="1" applyAlignment="1">
      <alignment horizontal="left" vertical="top" wrapText="1"/>
    </xf>
    <xf numFmtId="0" fontId="6"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4" fillId="6" borderId="1" xfId="0" applyFont="1" applyFill="1" applyBorder="1" applyAlignment="1">
      <alignment horizontal="left" vertical="top" wrapText="1"/>
    </xf>
    <xf numFmtId="44" fontId="6" fillId="6" borderId="1" xfId="1" applyFont="1" applyFill="1" applyBorder="1" applyAlignment="1">
      <alignment horizontal="right" vertical="top" wrapText="1"/>
    </xf>
    <xf numFmtId="0" fontId="6" fillId="6" borderId="3" xfId="0" applyFont="1" applyFill="1" applyBorder="1" applyAlignment="1">
      <alignment horizontal="left" vertical="top" wrapText="1"/>
    </xf>
    <xf numFmtId="44" fontId="6" fillId="6" borderId="3" xfId="1" applyFont="1" applyFill="1" applyBorder="1" applyAlignment="1">
      <alignment horizontal="right" vertical="top" wrapText="1"/>
    </xf>
    <xf numFmtId="44" fontId="4" fillId="6" borderId="0" xfId="1" applyFont="1" applyFill="1" applyBorder="1" applyAlignment="1">
      <alignment horizontal="right" vertical="top" wrapText="1"/>
    </xf>
    <xf numFmtId="0" fontId="10" fillId="6" borderId="2" xfId="0" applyFont="1" applyFill="1" applyBorder="1" applyAlignment="1">
      <alignment horizontal="left" vertical="top" wrapText="1"/>
    </xf>
    <xf numFmtId="0" fontId="8" fillId="6" borderId="0" xfId="0" applyFont="1" applyFill="1" applyAlignment="1">
      <alignment horizontal="left" vertical="top" wrapText="1"/>
    </xf>
    <xf numFmtId="44" fontId="5" fillId="4" borderId="0" xfId="1" applyFont="1" applyFill="1"/>
    <xf numFmtId="44" fontId="5" fillId="0" borderId="0" xfId="1" applyFont="1"/>
    <xf numFmtId="0" fontId="8" fillId="2" borderId="4" xfId="0" applyFont="1" applyFill="1" applyBorder="1" applyAlignment="1">
      <alignment horizontal="left" vertical="top" wrapText="1"/>
    </xf>
    <xf numFmtId="0" fontId="6" fillId="2" borderId="4" xfId="0" applyFont="1" applyFill="1" applyBorder="1" applyAlignment="1">
      <alignment horizontal="left" vertical="top" wrapText="1"/>
    </xf>
    <xf numFmtId="44" fontId="6" fillId="2" borderId="4" xfId="1" applyFont="1" applyFill="1" applyBorder="1" applyAlignment="1">
      <alignment horizontal="right" vertical="top" wrapText="1"/>
    </xf>
    <xf numFmtId="44" fontId="12" fillId="4" borderId="5" xfId="1" applyFont="1" applyFill="1" applyBorder="1" applyAlignment="1">
      <alignment horizontal="right" vertical="top" wrapText="1"/>
    </xf>
    <xf numFmtId="44" fontId="3" fillId="5" borderId="3" xfId="1" applyFont="1" applyFill="1" applyBorder="1" applyAlignment="1">
      <alignment horizontal="right" vertical="top" wrapText="1"/>
    </xf>
    <xf numFmtId="0" fontId="15" fillId="2" borderId="0" xfId="0" applyFont="1" applyFill="1" applyAlignment="1">
      <alignment horizontal="left" vertical="top"/>
    </xf>
    <xf numFmtId="44" fontId="6" fillId="7" borderId="1" xfId="1" applyFont="1" applyFill="1" applyBorder="1" applyAlignment="1">
      <alignment horizontal="right" vertical="top" wrapText="1"/>
    </xf>
    <xf numFmtId="0" fontId="4" fillId="7" borderId="1" xfId="0" applyFont="1" applyFill="1" applyBorder="1" applyAlignment="1">
      <alignment horizontal="left" vertical="top" wrapText="1"/>
    </xf>
    <xf numFmtId="0" fontId="4" fillId="3" borderId="1" xfId="0" applyFont="1" applyFill="1" applyBorder="1" applyAlignment="1">
      <alignment horizontal="right" vertical="top" wrapText="1"/>
    </xf>
    <xf numFmtId="0" fontId="4" fillId="8" borderId="1" xfId="0" applyFont="1" applyFill="1" applyBorder="1" applyAlignment="1">
      <alignment horizontal="right" vertical="top" wrapText="1"/>
    </xf>
    <xf numFmtId="0" fontId="4" fillId="8" borderId="0" xfId="0" applyFont="1" applyFill="1" applyAlignment="1">
      <alignment horizontal="left" vertical="top" wrapText="1"/>
    </xf>
  </cellXfs>
  <cellStyles count="2">
    <cellStyle name="Standard" xfId="0" builtinId="0"/>
    <cellStyle name="Währung" xfId="1" builtinId="4"/>
  </cellStyles>
  <dxfs count="0"/>
  <tableStyles count="0" defaultTableStyle="TableStyleMedium2" defaultPivotStyle="PivotStyleLight16"/>
  <colors>
    <mruColors>
      <color rgb="FFDAEEF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8"/>
  <sheetViews>
    <sheetView tabSelected="1" zoomScale="70" zoomScaleNormal="70" zoomScaleSheetLayoutView="100" zoomScalePageLayoutView="85" workbookViewId="0"/>
  </sheetViews>
  <sheetFormatPr defaultColWidth="11.5703125" defaultRowHeight="13.5"/>
  <cols>
    <col min="1" max="1" width="98.42578125" style="4" customWidth="1"/>
    <col min="2" max="2" width="23.85546875" style="56" customWidth="1"/>
    <col min="3" max="3" width="26.42578125" style="4" customWidth="1"/>
    <col min="4" max="4" width="25.7109375" style="56" customWidth="1"/>
    <col min="5" max="5" width="25.42578125" style="56" customWidth="1"/>
    <col min="6" max="16384" width="11.5703125" style="4"/>
  </cols>
  <sheetData>
    <row r="1" spans="1:7" ht="21.2">
      <c r="A1" s="1" t="s">
        <v>0</v>
      </c>
      <c r="B1" s="2"/>
      <c r="C1" s="3"/>
      <c r="D1" s="2"/>
      <c r="E1" s="2"/>
    </row>
    <row r="2" spans="1:7" s="5" customFormat="1" ht="21.2">
      <c r="A2" s="62" t="s">
        <v>1</v>
      </c>
    </row>
    <row r="3" spans="1:7" s="5" customFormat="1" ht="15" customHeight="1">
      <c r="A3" s="5" t="s">
        <v>2</v>
      </c>
    </row>
    <row r="4" spans="1:7" s="5" customFormat="1" ht="13.7"/>
    <row r="5" spans="1:7" ht="13.7">
      <c r="A5" s="6" t="s">
        <v>3</v>
      </c>
      <c r="B5" s="3"/>
      <c r="C5" s="3"/>
      <c r="D5" s="5"/>
      <c r="E5" s="5"/>
    </row>
    <row r="6" spans="1:7" ht="13.7">
      <c r="A6" s="5"/>
      <c r="B6" s="3"/>
      <c r="C6" s="3"/>
      <c r="D6" s="5"/>
      <c r="E6" s="5"/>
    </row>
    <row r="7" spans="1:7">
      <c r="A7" s="7" t="s">
        <v>4</v>
      </c>
      <c r="B7" s="8"/>
      <c r="C7" s="8"/>
      <c r="D7" s="9"/>
      <c r="E7" s="9"/>
    </row>
    <row r="8" spans="1:7">
      <c r="A8" s="10" t="s">
        <v>5</v>
      </c>
      <c r="B8" s="11" t="s">
        <v>6</v>
      </c>
      <c r="C8" s="12"/>
      <c r="D8" s="11" t="s">
        <v>7</v>
      </c>
      <c r="E8" s="11" t="s">
        <v>8</v>
      </c>
      <c r="F8" s="13"/>
      <c r="G8" s="13"/>
    </row>
    <row r="9" spans="1:7" ht="15" customHeight="1">
      <c r="A9" s="14" t="s">
        <v>9</v>
      </c>
      <c r="B9" s="63"/>
      <c r="C9" s="15"/>
      <c r="D9" s="16">
        <f>B9*24</f>
        <v>0</v>
      </c>
      <c r="E9" s="64"/>
    </row>
    <row r="10" spans="1:7">
      <c r="A10" s="15" t="s">
        <v>10</v>
      </c>
      <c r="B10" s="63"/>
      <c r="C10" s="15"/>
      <c r="D10" s="16">
        <f>B10</f>
        <v>0</v>
      </c>
      <c r="E10" s="64"/>
    </row>
    <row r="11" spans="1:7">
      <c r="A11" s="8"/>
      <c r="B11" s="8"/>
      <c r="C11" s="12" t="s">
        <v>11</v>
      </c>
      <c r="D11" s="16">
        <f>D10+D9</f>
        <v>0</v>
      </c>
      <c r="E11" s="64"/>
    </row>
    <row r="12" spans="1:7" ht="13.7">
      <c r="A12" s="8"/>
      <c r="B12" s="8"/>
      <c r="C12" s="9"/>
      <c r="D12" s="17"/>
      <c r="E12" s="17"/>
    </row>
    <row r="13" spans="1:7" ht="64.5" customHeight="1">
      <c r="A13" s="8" t="s">
        <v>12</v>
      </c>
      <c r="B13" s="8"/>
      <c r="C13" s="8"/>
      <c r="D13" s="18"/>
      <c r="E13" s="18"/>
    </row>
    <row r="14" spans="1:7" ht="27.75">
      <c r="A14" s="20" t="s">
        <v>13</v>
      </c>
      <c r="B14" s="11" t="s">
        <v>6</v>
      </c>
      <c r="C14" s="12" t="s">
        <v>14</v>
      </c>
      <c r="D14" s="11" t="s">
        <v>7</v>
      </c>
      <c r="E14" s="11" t="s">
        <v>8</v>
      </c>
    </row>
    <row r="15" spans="1:7">
      <c r="A15" s="21" t="s">
        <v>15</v>
      </c>
      <c r="B15" s="63"/>
      <c r="C15" s="65">
        <v>25</v>
      </c>
      <c r="D15" s="16">
        <f>B15*C15</f>
        <v>0</v>
      </c>
      <c r="E15" s="64"/>
    </row>
    <row r="16" spans="1:7">
      <c r="A16" s="21" t="s">
        <v>16</v>
      </c>
      <c r="B16" s="63"/>
      <c r="C16" s="65">
        <v>40</v>
      </c>
      <c r="D16" s="16">
        <f>B16*C16</f>
        <v>0</v>
      </c>
      <c r="E16" s="64"/>
    </row>
    <row r="17" spans="1:7" ht="12.95" customHeight="1">
      <c r="A17" s="22"/>
      <c r="B17" s="22"/>
      <c r="C17" s="23" t="s">
        <v>17</v>
      </c>
      <c r="D17" s="24">
        <f>IF(D15="","",SUM(D15:D16))</f>
        <v>0</v>
      </c>
      <c r="E17" s="64"/>
    </row>
    <row r="18" spans="1:7" ht="12.95" customHeight="1" thickTop="1">
      <c r="A18" s="25"/>
      <c r="B18" s="25"/>
      <c r="C18" s="5"/>
      <c r="D18" s="26"/>
      <c r="E18" s="19"/>
    </row>
    <row r="19" spans="1:7" s="32" customFormat="1" ht="16.5">
      <c r="A19" s="27"/>
      <c r="B19" s="28"/>
      <c r="C19" s="29" t="s">
        <v>18</v>
      </c>
      <c r="D19" s="30">
        <f>D11+D17</f>
        <v>0</v>
      </c>
      <c r="E19" s="31"/>
    </row>
    <row r="20" spans="1:7" ht="16.5">
      <c r="A20" s="33"/>
      <c r="B20" s="34"/>
      <c r="C20" s="35" t="s">
        <v>19</v>
      </c>
      <c r="D20" s="30">
        <f>0.19*D19</f>
        <v>0</v>
      </c>
      <c r="E20" s="31"/>
      <c r="F20" s="32"/>
      <c r="G20" s="32"/>
    </row>
    <row r="21" spans="1:7" ht="17.25" thickBot="1">
      <c r="A21" s="36" t="s">
        <v>20</v>
      </c>
      <c r="B21" s="37"/>
      <c r="C21" s="38" t="s">
        <v>21</v>
      </c>
      <c r="D21" s="39">
        <f t="shared" ref="D21" si="0">IF(D19="","",1.19*D19)</f>
        <v>0</v>
      </c>
      <c r="E21" s="31"/>
      <c r="F21" s="32"/>
      <c r="G21" s="32"/>
    </row>
    <row r="22" spans="1:7" ht="12.95" customHeight="1" thickTop="1" thickBot="1">
      <c r="A22" s="57"/>
      <c r="B22" s="57"/>
      <c r="C22" s="58"/>
      <c r="D22" s="59"/>
      <c r="E22" s="19"/>
    </row>
    <row r="23" spans="1:7" ht="12.95" customHeight="1">
      <c r="A23" s="25"/>
      <c r="B23" s="25"/>
      <c r="C23" s="5"/>
      <c r="D23" s="26"/>
      <c r="E23" s="26"/>
    </row>
    <row r="24" spans="1:7" ht="12.95" customHeight="1">
      <c r="A24" s="40" t="s">
        <v>22</v>
      </c>
      <c r="B24" s="25"/>
      <c r="C24" s="5"/>
      <c r="D24" s="26"/>
      <c r="E24" s="19"/>
    </row>
    <row r="25" spans="1:7" ht="12.95" customHeight="1">
      <c r="A25" s="25"/>
      <c r="B25" s="25"/>
      <c r="C25" s="5"/>
      <c r="D25" s="26"/>
      <c r="E25" s="19"/>
    </row>
    <row r="26" spans="1:7" ht="13.7">
      <c r="A26" s="41" t="s">
        <v>23</v>
      </c>
      <c r="B26" s="42"/>
      <c r="C26" s="42"/>
      <c r="D26" s="43"/>
      <c r="E26" s="43"/>
    </row>
    <row r="27" spans="1:7">
      <c r="A27" s="44" t="s">
        <v>5</v>
      </c>
      <c r="B27" s="45" t="s">
        <v>6</v>
      </c>
      <c r="C27" s="46"/>
      <c r="D27" s="45" t="s">
        <v>24</v>
      </c>
      <c r="E27" s="45" t="s">
        <v>8</v>
      </c>
      <c r="F27" s="13"/>
      <c r="G27" s="13"/>
    </row>
    <row r="28" spans="1:7">
      <c r="A28" s="47" t="s">
        <v>25</v>
      </c>
      <c r="B28" s="63"/>
      <c r="C28" s="48"/>
      <c r="D28" s="49">
        <f>B28*12</f>
        <v>0</v>
      </c>
      <c r="E28" s="64"/>
    </row>
    <row r="29" spans="1:7">
      <c r="A29" s="42"/>
      <c r="B29" s="42"/>
      <c r="C29" s="50" t="s">
        <v>26</v>
      </c>
      <c r="D29" s="51">
        <f>IF(D28="","",SUM(D28:D28))</f>
        <v>0</v>
      </c>
      <c r="E29" s="64"/>
    </row>
    <row r="30" spans="1:7" ht="44.1" customHeight="1">
      <c r="A30" s="67" t="s">
        <v>27</v>
      </c>
      <c r="B30" s="45"/>
      <c r="C30" s="45"/>
      <c r="D30" s="52"/>
      <c r="E30" s="43"/>
    </row>
    <row r="31" spans="1:7" ht="27.75">
      <c r="A31" s="53" t="s">
        <v>13</v>
      </c>
      <c r="B31" s="45" t="s">
        <v>6</v>
      </c>
      <c r="C31" s="45" t="s">
        <v>14</v>
      </c>
      <c r="D31" s="45" t="s">
        <v>24</v>
      </c>
      <c r="E31" s="45" t="s">
        <v>8</v>
      </c>
    </row>
    <row r="32" spans="1:7">
      <c r="A32" s="47" t="s">
        <v>15</v>
      </c>
      <c r="B32" s="63"/>
      <c r="C32" s="66">
        <v>6</v>
      </c>
      <c r="D32" s="49">
        <f>B32*C32</f>
        <v>0</v>
      </c>
      <c r="E32" s="64"/>
    </row>
    <row r="33" spans="1:7">
      <c r="A33" s="47" t="s">
        <v>16</v>
      </c>
      <c r="B33" s="63"/>
      <c r="C33" s="66">
        <v>18</v>
      </c>
      <c r="D33" s="49">
        <f>C33*B33</f>
        <v>0</v>
      </c>
      <c r="E33" s="64"/>
    </row>
    <row r="34" spans="1:7" ht="12.95" customHeight="1">
      <c r="A34" s="54"/>
      <c r="B34" s="54"/>
      <c r="C34" s="50" t="s">
        <v>28</v>
      </c>
      <c r="D34" s="51">
        <f>IF(D32="","",SUM(D32:D33))</f>
        <v>0</v>
      </c>
      <c r="E34" s="43"/>
    </row>
    <row r="35" spans="1:7" s="32" customFormat="1" ht="17.25" thickTop="1">
      <c r="A35" s="27"/>
      <c r="B35" s="28"/>
      <c r="C35" s="29" t="s">
        <v>18</v>
      </c>
      <c r="D35" s="30">
        <f>D28+D34</f>
        <v>0</v>
      </c>
      <c r="E35" s="31"/>
    </row>
    <row r="36" spans="1:7" ht="16.5">
      <c r="A36" s="33"/>
      <c r="B36" s="34"/>
      <c r="C36" s="35" t="s">
        <v>19</v>
      </c>
      <c r="D36" s="30">
        <f>0.19*D35</f>
        <v>0</v>
      </c>
      <c r="E36" s="31"/>
      <c r="F36" s="32"/>
      <c r="G36" s="32"/>
    </row>
    <row r="37" spans="1:7" ht="17.25" thickBot="1">
      <c r="A37" s="36" t="s">
        <v>29</v>
      </c>
      <c r="B37" s="37"/>
      <c r="C37" s="38" t="s">
        <v>21</v>
      </c>
      <c r="D37" s="39">
        <f t="shared" ref="D37" si="1">IF(D35="","",1.19*D35)</f>
        <v>0</v>
      </c>
      <c r="E37" s="31"/>
      <c r="F37" s="32"/>
      <c r="G37" s="32"/>
    </row>
    <row r="38" spans="1:7" ht="16.350000000000001" thickTop="1">
      <c r="A38" s="25"/>
      <c r="B38" s="25"/>
      <c r="C38" s="5"/>
      <c r="D38" s="26"/>
      <c r="E38" s="31"/>
      <c r="F38" s="32"/>
      <c r="G38" s="32"/>
    </row>
    <row r="39" spans="1:7" ht="15.6">
      <c r="A39" s="41" t="s">
        <v>30</v>
      </c>
      <c r="B39" s="42"/>
      <c r="C39" s="42"/>
      <c r="D39" s="43"/>
      <c r="E39" s="43"/>
      <c r="F39" s="32"/>
      <c r="G39" s="32"/>
    </row>
    <row r="40" spans="1:7" ht="12.95" customHeight="1">
      <c r="A40" s="44" t="s">
        <v>5</v>
      </c>
      <c r="B40" s="45" t="s">
        <v>6</v>
      </c>
      <c r="C40" s="46"/>
      <c r="D40" s="45" t="s">
        <v>24</v>
      </c>
      <c r="E40" s="45" t="s">
        <v>8</v>
      </c>
    </row>
    <row r="41" spans="1:7" ht="12.95" customHeight="1">
      <c r="A41" s="47" t="s">
        <v>25</v>
      </c>
      <c r="B41" s="63"/>
      <c r="C41" s="48" t="s">
        <v>31</v>
      </c>
      <c r="D41" s="49">
        <f>B41*12</f>
        <v>0</v>
      </c>
      <c r="E41" s="64"/>
    </row>
    <row r="42" spans="1:7" ht="12.95" customHeight="1">
      <c r="A42" s="42"/>
      <c r="B42" s="42"/>
      <c r="C42" s="50" t="s">
        <v>32</v>
      </c>
      <c r="D42" s="51">
        <f>IF(D41="","",SUM(D41:D41))</f>
        <v>0</v>
      </c>
      <c r="E42" s="64"/>
    </row>
    <row r="43" spans="1:7" ht="41.25">
      <c r="A43" s="67" t="s">
        <v>33</v>
      </c>
      <c r="B43" s="42"/>
      <c r="C43" s="42"/>
      <c r="D43" s="52"/>
      <c r="E43" s="43"/>
    </row>
    <row r="44" spans="1:7" ht="27.75">
      <c r="A44" s="53" t="s">
        <v>13</v>
      </c>
      <c r="B44" s="45" t="s">
        <v>6</v>
      </c>
      <c r="C44" s="45" t="s">
        <v>14</v>
      </c>
      <c r="D44" s="45" t="s">
        <v>24</v>
      </c>
      <c r="E44" s="45" t="s">
        <v>8</v>
      </c>
    </row>
    <row r="45" spans="1:7">
      <c r="A45" s="47" t="s">
        <v>15</v>
      </c>
      <c r="B45" s="63"/>
      <c r="C45" s="66">
        <v>4</v>
      </c>
      <c r="D45" s="49">
        <f>B45*C45</f>
        <v>0</v>
      </c>
      <c r="E45" s="64"/>
      <c r="F45" s="13"/>
      <c r="G45" s="13"/>
    </row>
    <row r="46" spans="1:7">
      <c r="A46" s="47" t="s">
        <v>16</v>
      </c>
      <c r="B46" s="63"/>
      <c r="C46" s="66">
        <v>15</v>
      </c>
      <c r="D46" s="49">
        <f>B46*C46</f>
        <v>0</v>
      </c>
      <c r="E46" s="64"/>
    </row>
    <row r="47" spans="1:7">
      <c r="A47" s="54"/>
      <c r="B47" s="54"/>
      <c r="C47" s="50" t="s">
        <v>34</v>
      </c>
      <c r="D47" s="51">
        <f>IF(D45="","",SUM(D45:D46))</f>
        <v>0</v>
      </c>
      <c r="E47" s="43"/>
    </row>
    <row r="48" spans="1:7" s="32" customFormat="1" ht="17.25" thickTop="1">
      <c r="A48" s="27"/>
      <c r="B48" s="28"/>
      <c r="C48" s="29" t="s">
        <v>18</v>
      </c>
      <c r="D48" s="30">
        <f>D41+D47</f>
        <v>0</v>
      </c>
      <c r="E48" s="31"/>
    </row>
    <row r="49" spans="1:7" ht="16.5">
      <c r="A49" s="33"/>
      <c r="B49" s="34"/>
      <c r="C49" s="35" t="s">
        <v>19</v>
      </c>
      <c r="D49" s="30">
        <f>0.19*D48</f>
        <v>0</v>
      </c>
      <c r="E49" s="31"/>
      <c r="F49" s="32"/>
      <c r="G49" s="32"/>
    </row>
    <row r="50" spans="1:7" ht="17.25" thickBot="1">
      <c r="A50" s="36" t="s">
        <v>35</v>
      </c>
      <c r="B50" s="37"/>
      <c r="C50" s="38" t="s">
        <v>21</v>
      </c>
      <c r="D50" s="39">
        <f t="shared" ref="D50" si="2">IF(D48="","",1.19*D48)</f>
        <v>0</v>
      </c>
      <c r="E50" s="31"/>
      <c r="F50" s="32"/>
      <c r="G50" s="32"/>
    </row>
    <row r="51" spans="1:7" ht="12.95" customHeight="1" thickTop="1" thickBot="1">
      <c r="A51" s="57"/>
      <c r="B51" s="57"/>
      <c r="C51" s="58"/>
      <c r="D51" s="59"/>
      <c r="E51" s="57"/>
    </row>
    <row r="52" spans="1:7" s="32" customFormat="1" ht="16.5">
      <c r="A52" s="27"/>
      <c r="B52" s="28"/>
      <c r="C52" s="29" t="s">
        <v>18</v>
      </c>
      <c r="D52" s="60">
        <f>D19+D35+D48</f>
        <v>0</v>
      </c>
      <c r="E52" s="28"/>
    </row>
    <row r="53" spans="1:7" ht="16.5">
      <c r="A53" s="33"/>
      <c r="B53" s="34"/>
      <c r="C53" s="35" t="s">
        <v>19</v>
      </c>
      <c r="D53" s="30">
        <f>IF(D52="","",0.19*D52)</f>
        <v>0</v>
      </c>
      <c r="E53" s="31"/>
      <c r="F53" s="32"/>
      <c r="G53" s="32"/>
    </row>
    <row r="54" spans="1:7" ht="21.95" thickBot="1">
      <c r="A54" s="36" t="s">
        <v>36</v>
      </c>
      <c r="B54" s="37"/>
      <c r="C54" s="38" t="s">
        <v>21</v>
      </c>
      <c r="D54" s="61">
        <f t="shared" ref="D54" si="3">IF(D52="","",1.19*D52)</f>
        <v>0</v>
      </c>
      <c r="E54" s="31"/>
      <c r="F54" s="32"/>
      <c r="G54" s="32"/>
    </row>
    <row r="55" spans="1:7" ht="14.25" thickTop="1">
      <c r="A55" s="33"/>
      <c r="B55" s="55"/>
      <c r="C55" s="33"/>
      <c r="D55" s="55"/>
    </row>
    <row r="56" spans="1:7">
      <c r="A56" s="33"/>
      <c r="B56" s="55"/>
      <c r="C56" s="33"/>
      <c r="D56" s="55"/>
    </row>
    <row r="57" spans="1:7">
      <c r="A57" s="33"/>
      <c r="B57" s="55"/>
      <c r="C57" s="33"/>
      <c r="D57" s="55"/>
    </row>
    <row r="58" spans="1:7">
      <c r="A58" s="33"/>
      <c r="B58" s="55"/>
      <c r="C58" s="33"/>
      <c r="D58" s="55"/>
    </row>
  </sheetData>
  <sheetProtection sheet="1" objects="1" scenarios="1"/>
  <protectedRanges>
    <protectedRange sqref="B15:B16" name="Bereich1"/>
    <protectedRange sqref="E15:E17" name="Bereich2"/>
    <protectedRange sqref="B28" name="Bereich3"/>
    <protectedRange sqref="E28:E29" name="Bereich4"/>
    <protectedRange sqref="B32:B33" name="Bereich5"/>
    <protectedRange sqref="E32:E33" name="Bereich6"/>
    <protectedRange sqref="B41" name="Bereich7"/>
    <protectedRange sqref="E41:E42" name="Bereich8"/>
    <protectedRange sqref="B45:B46" name="Bereich9"/>
    <protectedRange sqref="E45:E46" name="Bereich10"/>
    <protectedRange sqref="B9:B10" name="Bereich11"/>
    <protectedRange sqref="E9:E11" name="Bereich12"/>
  </protectedRanges>
  <phoneticPr fontId="2" type="noConversion"/>
  <pageMargins left="0.7" right="0.7" top="0.78740157499999996" bottom="0.78740157499999996" header="0.3" footer="0.3"/>
  <pageSetup paperSize="9" scale="51" orientation="portrait" r:id="rId1"/>
  <headerFooter>
    <oddHeader xml:space="preserve">&amp;R&amp;"NDRSans_Symbols,Symbols"&amp;20a&amp;"RBB Interstate Light,Standard"&amp;10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F3DD06FC6E96641AB188B05EE649F58" ma:contentTypeVersion="3" ma:contentTypeDescription="Ein neues Dokument erstellen." ma:contentTypeScope="" ma:versionID="7cec09324ed93c2fc671f8d51aa2978f">
  <xsd:schema xmlns:xsd="http://www.w3.org/2001/XMLSchema" xmlns:xs="http://www.w3.org/2001/XMLSchema" xmlns:p="http://schemas.microsoft.com/office/2006/metadata/properties" xmlns:ns2="42ac05ad-5c05-4ede-a8ec-2f0a7381d050" targetNamespace="http://schemas.microsoft.com/office/2006/metadata/properties" ma:root="true" ma:fieldsID="d941463901a65e063b910bd30ebae0f0" ns2:_="">
    <xsd:import namespace="42ac05ad-5c05-4ede-a8ec-2f0a7381d05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c05ad-5c05-4ede-a8ec-2f0a7381d0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2566A1-965C-49BB-A5AC-E520EDF34F20}"/>
</file>

<file path=customXml/itemProps2.xml><?xml version="1.0" encoding="utf-8"?>
<ds:datastoreItem xmlns:ds="http://schemas.openxmlformats.org/officeDocument/2006/customXml" ds:itemID="{F4C2ABAC-6CA7-4221-BEA8-AC2F1B163C78}"/>
</file>

<file path=customXml/itemProps3.xml><?xml version="1.0" encoding="utf-8"?>
<ds:datastoreItem xmlns:ds="http://schemas.openxmlformats.org/officeDocument/2006/customXml" ds:itemID="{F20F507C-4496-495A-B449-479C3389892A}"/>
</file>

<file path=docMetadata/LabelInfo.xml><?xml version="1.0" encoding="utf-8"?>
<clbl:labelList xmlns:clbl="http://schemas.microsoft.com/office/2020/mipLabelMetadata">
  <clbl:label id="{14231bc8-8718-48a7-88e2-0ac25c6234b4}" enabled="0" method="" siteId="{14231bc8-8718-48a7-88e2-0ac25c6234b4}"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RBB</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Andreas Horn</dc:creator>
  <cp:keywords/>
  <dc:description/>
  <cp:lastModifiedBy>Nellen, Max</cp:lastModifiedBy>
  <cp:revision/>
  <dcterms:created xsi:type="dcterms:W3CDTF">2013-11-21T11:24:20Z</dcterms:created>
  <dcterms:modified xsi:type="dcterms:W3CDTF">2026-09-30T14:21:32Z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7780d5d-b4d3-46be-8ba9-6427a4046f65_Enabled">
    <vt:lpwstr>true</vt:lpwstr>
  </property>
  <property fmtid="{D5CDD505-2E9C-101B-9397-08002B2CF9AE}" pid="3" name="MSIP_Label_c7780d5d-b4d3-46be-8ba9-6427a4046f65_SetDate">
    <vt:lpwstr>2021-11-23T09:05:17Z</vt:lpwstr>
  </property>
  <property fmtid="{D5CDD505-2E9C-101B-9397-08002B2CF9AE}" pid="4" name="MSIP_Label_c7780d5d-b4d3-46be-8ba9-6427a4046f65_Method">
    <vt:lpwstr>Standard</vt:lpwstr>
  </property>
  <property fmtid="{D5CDD505-2E9C-101B-9397-08002B2CF9AE}" pid="5" name="MSIP_Label_c7780d5d-b4d3-46be-8ba9-6427a4046f65_Name">
    <vt:lpwstr>Dienstgebrauch</vt:lpwstr>
  </property>
  <property fmtid="{D5CDD505-2E9C-101B-9397-08002B2CF9AE}" pid="6" name="MSIP_Label_c7780d5d-b4d3-46be-8ba9-6427a4046f65_SiteId">
    <vt:lpwstr>ef042fab-e312-4d51-aaed-5bac7b4c33cc</vt:lpwstr>
  </property>
  <property fmtid="{D5CDD505-2E9C-101B-9397-08002B2CF9AE}" pid="7" name="MSIP_Label_c7780d5d-b4d3-46be-8ba9-6427a4046f65_ActionId">
    <vt:lpwstr>1a3cda18-2881-438f-9f4b-887eb4e40ad5</vt:lpwstr>
  </property>
  <property fmtid="{D5CDD505-2E9C-101B-9397-08002B2CF9AE}" pid="8" name="MSIP_Label_c7780d5d-b4d3-46be-8ba9-6427a4046f65_ContentBits">
    <vt:lpwstr>0</vt:lpwstr>
  </property>
  <property fmtid="{D5CDD505-2E9C-101B-9397-08002B2CF9AE}" pid="9" name="ContentTypeId">
    <vt:lpwstr>0x010100FF3DD06FC6E96641AB188B05EE649F58</vt:lpwstr>
  </property>
  <property fmtid="{D5CDD505-2E9C-101B-9397-08002B2CF9AE}" pid="10" name="MediaServiceImageTags">
    <vt:lpwstr/>
  </property>
  <property fmtid="{D5CDD505-2E9C-101B-9397-08002B2CF9AE}" pid="11" name="Order">
    <vt:r8>11500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