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V:\FISK\00_AOK NordOst\2026\SAVE-305-304 Wirtschaftsprüfer\01_Vorbereitung\04_Vergabeunterlagen\Finale Unterlagen\"/>
    </mc:Choice>
  </mc:AlternateContent>
  <xr:revisionPtr revIDLastSave="0" documentId="13_ncr:1_{29AEC246-5BEE-4713-BBE0-4CD604829A05}" xr6:coauthVersionLast="47" xr6:coauthVersionMax="47" xr10:uidLastSave="{00000000-0000-0000-0000-000000000000}"/>
  <bookViews>
    <workbookView xWindow="-108" yWindow="-108" windowWidth="23256" windowHeight="12576" activeTab="1" xr2:uid="{00000000-000D-0000-FFFF-FFFF00000000}"/>
  </bookViews>
  <sheets>
    <sheet name="Hinweise " sheetId="2" r:id="rId1"/>
    <sheet name="Bewertungsmatrix"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B2" i="2" l="1"/>
  <c r="N5" i="1" l="1"/>
  <c r="I8" i="1" s="1"/>
  <c r="G8" i="1" l="1"/>
  <c r="J8" i="1"/>
  <c r="N6" i="1"/>
  <c r="H8" i="1"/>
  <c r="K8" i="1"/>
  <c r="K9" i="1" l="1"/>
  <c r="K49" i="1" s="1"/>
  <c r="H9" i="1"/>
  <c r="H49" i="1" s="1"/>
  <c r="I9" i="1"/>
  <c r="I49" i="1" s="1"/>
  <c r="J9" i="1"/>
  <c r="J49" i="1" s="1"/>
  <c r="G9" i="1"/>
  <c r="G49" i="1" s="1"/>
  <c r="D43" i="1" l="1"/>
  <c r="D34" i="1"/>
  <c r="D11" i="1"/>
  <c r="D49" i="1" l="1"/>
</calcChain>
</file>

<file path=xl/sharedStrings.xml><?xml version="1.0" encoding="utf-8"?>
<sst xmlns="http://schemas.openxmlformats.org/spreadsheetml/2006/main" count="104" uniqueCount="99">
  <si>
    <t>AOK Nordost. Die Gesundheitskasse.</t>
  </si>
  <si>
    <t>Allgemeine Hinweise</t>
  </si>
  <si>
    <t>Die Angaben des Bieters sind verbindlich und werden Vertragsbestandteil.</t>
  </si>
  <si>
    <t>Prüfung der Jahresrechnung für die Jahre 2027 bis 2031 für die AOK Nordost (SAVE_305_2026_304)</t>
  </si>
  <si>
    <t>Ziffer</t>
  </si>
  <si>
    <t>Maximale Punkte</t>
  </si>
  <si>
    <t>Preis</t>
  </si>
  <si>
    <t>niedrigster Preis</t>
  </si>
  <si>
    <t>Angebotspreis</t>
  </si>
  <si>
    <t>niedrigster Preis x Faktor 2</t>
  </si>
  <si>
    <t>Prüfkonzept</t>
  </si>
  <si>
    <t>2.1</t>
  </si>
  <si>
    <t>2.2</t>
  </si>
  <si>
    <t xml:space="preserve">Digitalisierung wird als übergreifendes Thema hinsichtlich der Geschäftsprozesse dargestellt. Um Risiken aus der Digitalisierung erkennen zu können, lässt das Prüfungskonzept geeignete Maßnahmen erkennen. </t>
  </si>
  <si>
    <t>2.3</t>
  </si>
  <si>
    <t xml:space="preserve"> - Richtigkeit der Führung der Vermögensrechnung (Bilanzwahrheit- 
    klarheit und -kontinuität) </t>
  </si>
  <si>
    <t>2.4</t>
  </si>
  <si>
    <t xml:space="preserve"> - Einnahmen (u. a. Gesundheitsfonds, Monatsabrechnung/Verteilung 
    Gesamtsozialversicherungsbeitrag) </t>
  </si>
  <si>
    <t>2.5</t>
  </si>
  <si>
    <t>2.6</t>
  </si>
  <si>
    <t xml:space="preserve"> - Pflegeversicherung</t>
  </si>
  <si>
    <t>2.7</t>
  </si>
  <si>
    <t xml:space="preserve"> - Ausgleich nach dem AAG </t>
  </si>
  <si>
    <t>2.8</t>
  </si>
  <si>
    <t xml:space="preserve"> - Rechnungslegungsrelevante Prozesse</t>
  </si>
  <si>
    <t>2.9</t>
  </si>
  <si>
    <t xml:space="preserve"> - Internes Kontrollsystem </t>
  </si>
  <si>
    <t>2.10</t>
  </si>
  <si>
    <t xml:space="preserve"> - IT-Systemprüfung unter Beachtung des Prüfungsstandards
    IDW PS 330</t>
  </si>
  <si>
    <t>2.11</t>
  </si>
  <si>
    <t xml:space="preserve"> - Vorstandsbezüge und Repräsentationsfonds des Vorstandes</t>
  </si>
  <si>
    <t>2.12</t>
  </si>
  <si>
    <t xml:space="preserve">Die Planung der Prüfung ist nachvollziehbar und inhaltlich überzeugend dargestellt. </t>
  </si>
  <si>
    <t>2.13</t>
  </si>
  <si>
    <t xml:space="preserve">Die im Rahmen der Prüfung eingesetzten Verfahren und Technologien werden genannt und inhaltlich erläutert. </t>
  </si>
  <si>
    <t>2.14</t>
  </si>
  <si>
    <t xml:space="preserve">Die vom Bieter eingesetzten IT-Systeme und Prüfungstools sind auf die AOK Nordost angepasst/anzupassen. </t>
  </si>
  <si>
    <t>2.15</t>
  </si>
  <si>
    <t>Es erfolgt eine strukturelle Aufteilung in Vor- und Hauptprüfung.</t>
  </si>
  <si>
    <t>2.16</t>
  </si>
  <si>
    <t>2.17</t>
  </si>
  <si>
    <t xml:space="preserve">Die Prüfschwerpunkte werden frühzeitig festgelegt und dem Auftraggeber wird vor Beginn der Prüfung eine Anforderungsliste zur Verfügung gestellt. </t>
  </si>
  <si>
    <t>2.18</t>
  </si>
  <si>
    <t>Es erfolgt eine Abstimmung über einen effizienten Prozess zur Bereitstellung von Daten und Informationen.</t>
  </si>
  <si>
    <t>2.19</t>
  </si>
  <si>
    <t xml:space="preserve">Es wird regelmäßig über Ergebnisse der Prüfungen von Schwerpunkten berichtet. Dabei erfolgen diese Berichte auch schriftlich. </t>
  </si>
  <si>
    <t>2.20</t>
  </si>
  <si>
    <t xml:space="preserve">Darüber hinaus erfolgt eine Information über das weitere Vorgehen. </t>
  </si>
  <si>
    <t>3</t>
  </si>
  <si>
    <t>Qualitätssicherung</t>
  </si>
  <si>
    <t>3.1</t>
  </si>
  <si>
    <t>Der Bieter stellt das Unternehmen in einer Weise dar, die eine auf Qualität ausgerichtete Unternehmenskultur erkennen lässt.</t>
  </si>
  <si>
    <t>3.2</t>
  </si>
  <si>
    <t>Maßnahmen, die die Einhaltung der Berufspflichten nach § 43 WPO gewährleisten, diese überwachen und durchsetzen werden überzeugend dargestellt (z. B. Beschwerde-/Vertrauensstelle).</t>
  </si>
  <si>
    <t>3.3</t>
  </si>
  <si>
    <t>Weiter-/Fortbildungsmaßnahmen der in der Prüfung eingesetzten Mitarbeiter zur Sicherstellung einer positiven Qualitätskultur sind beschrieben. Die Maßnahmen schließen krankenkassenspezifische Prozesse und Rechnungslegungsvorschriften ein.</t>
  </si>
  <si>
    <t>3.4</t>
  </si>
  <si>
    <t xml:space="preserve">Es wird beschrieben, wie Nachschaumaßnahmen durchgeführt werden. </t>
  </si>
  <si>
    <t>3.5</t>
  </si>
  <si>
    <t xml:space="preserve">Regelungen zur Auswahl und Unabhängigkeit der Mitarbeiter sowie zur Vermeidung von Interessenkollisionen sind beschrieben. </t>
  </si>
  <si>
    <t>3.6</t>
  </si>
  <si>
    <t xml:space="preserve">Zur direkten Kontaktaufnahme steht ein und derselbe Ansprechpartner in Form des Prüfungsleiters / der Prüfungsleiterin zur Verfügung.  </t>
  </si>
  <si>
    <t>3.7</t>
  </si>
  <si>
    <t xml:space="preserve">Für den Fall von Problemen / Prozessstörungen ist ein geeignetes Verfahren installiert und ein lösungsorientiertes Vorgehen aufgezeigt. </t>
  </si>
  <si>
    <t>4</t>
  </si>
  <si>
    <t>Qualifikation</t>
  </si>
  <si>
    <t>4.1</t>
  </si>
  <si>
    <t>4.2</t>
  </si>
  <si>
    <t>4.3</t>
  </si>
  <si>
    <t>4.4</t>
  </si>
  <si>
    <t xml:space="preserve">Die Zusammensetzung und Struktur des Prüfungsteams mit den jeweiligen praktischen Erfahrungen, Qualifikationen und spezialisierten Fachkenntnissen der Mitglieder werden im Prüfungskonzept vorgestellt. 
Es ist sichergestellt, dass keine Gefahr von Interessenkonflikten besteht. 
</t>
  </si>
  <si>
    <t>4.5</t>
  </si>
  <si>
    <t xml:space="preserve">Das Prüfungskonzept lässt erkennen, ob und ggf. wie bei Bedarf zusätzliche (fachfremde) Fachexpertise einbezogen werden kann. </t>
  </si>
  <si>
    <t>5</t>
  </si>
  <si>
    <t>Gesamtpunktzahl</t>
  </si>
  <si>
    <r>
      <t>Der Prüfungsansatz/die Prüfungsstrategie lässt ein Verständnis der Geschäftstätigkeit einer gesetzlichen Krankenkasse erkennen und setzt entsprechend nachvollziehbare Schwerpunkte</t>
    </r>
    <r>
      <rPr>
        <b/>
        <sz val="11"/>
        <rFont val="Arial"/>
        <family val="2"/>
      </rPr>
      <t>.</t>
    </r>
  </si>
  <si>
    <r>
      <t xml:space="preserve">Für die grundsätzliche Vollständigkeit des Prüfungskonzepts hinsichtlich der nachfolgenden Prüffelder wird jeweils </t>
    </r>
    <r>
      <rPr>
        <b/>
        <sz val="11"/>
        <color theme="1"/>
        <rFont val="Arial"/>
        <family val="2"/>
      </rPr>
      <t>1 Punkt</t>
    </r>
    <r>
      <rPr>
        <sz val="11"/>
        <color theme="1"/>
        <rFont val="Arial"/>
        <family val="2"/>
      </rPr>
      <t xml:space="preserve"> vergeben </t>
    </r>
  </si>
  <si>
    <r>
      <t xml:space="preserve"> - Ausgaben der Krankenversicherung (u. a. Krankenhäuser, Arznei-
    mittel, Ärztliche Behandlung, Verwaltungskosten)</t>
    </r>
    <r>
      <rPr>
        <b/>
        <sz val="11"/>
        <color theme="1"/>
        <rFont val="Arial"/>
        <family val="2"/>
      </rPr>
      <t xml:space="preserve"> </t>
    </r>
  </si>
  <si>
    <r>
      <t>D</t>
    </r>
    <r>
      <rPr>
        <sz val="11"/>
        <rFont val="Arial"/>
        <family val="2"/>
      </rPr>
      <t xml:space="preserve">er Prüfprozess ist logisch, strukturiert und fachlich fundiert </t>
    </r>
    <r>
      <rPr>
        <sz val="11"/>
        <color theme="1"/>
        <rFont val="Arial"/>
        <family val="2"/>
      </rPr>
      <t xml:space="preserve">aufgebaut sowie nachvollziehbar beschrieben. </t>
    </r>
    <r>
      <rPr>
        <b/>
        <sz val="11"/>
        <color theme="1"/>
        <rFont val="AOK Buenos Aires"/>
      </rPr>
      <t/>
    </r>
  </si>
  <si>
    <r>
      <t xml:space="preserve">Der Prüfungsleiter/die Prüfungsleiterin weist eine mindestens 
3-jährige Erfahrung in der Prüfung/Beratung von mindestens zwei Krankenkassen mit jeweils einem Haushaltsvolumen von 1 Mrd. Euro in der gesetzlichen Kranken-/Pflegeversicherung sowie besondere Kenntnisse in den Rechnungslegungsvorschriften des Sozialversicherungsrechts nach. </t>
    </r>
    <r>
      <rPr>
        <b/>
        <sz val="11"/>
        <color theme="1"/>
        <rFont val="Arial"/>
        <family val="2"/>
      </rPr>
      <t xml:space="preserve">
</t>
    </r>
  </si>
  <si>
    <r>
      <t>Dem Prüfungsteam steht für die IT-Prüfung mindestens ein Informatiker mit Zusatzqualifikation Certified Information Auditor (CISA) oder 
IT-Auditor</t>
    </r>
    <r>
      <rPr>
        <vertAlign val="superscript"/>
        <sz val="11"/>
        <color theme="1"/>
        <rFont val="Arial"/>
        <family val="2"/>
      </rPr>
      <t>IDW</t>
    </r>
    <r>
      <rPr>
        <sz val="11"/>
        <color theme="1"/>
        <rFont val="Arial"/>
        <family val="2"/>
      </rPr>
      <t xml:space="preserve"> zur Verfügung. </t>
    </r>
  </si>
  <si>
    <r>
      <t>Es wird aus der Summe der Einzelpreise aus dem Preisblatt (Anlage B.03) ein Gesamtpreis gebildet. Für die Angebotswertung wird der Preis wie folgt in einer Punkteskala von 0 bis 30 Punkten normiert.</t>
    </r>
    <r>
      <rPr>
        <sz val="11"/>
        <color rgb="FFFF0000"/>
        <rFont val="Arial"/>
        <family val="2"/>
      </rPr>
      <t xml:space="preserve"> </t>
    </r>
    <r>
      <rPr>
        <sz val="11"/>
        <rFont val="Arial"/>
        <family val="2"/>
      </rPr>
      <t xml:space="preserve">
</t>
    </r>
    <r>
      <rPr>
        <b/>
        <sz val="11"/>
        <rFont val="Arial"/>
        <family val="2"/>
      </rPr>
      <t>30 Punkte</t>
    </r>
    <r>
      <rPr>
        <sz val="11"/>
        <rFont val="Arial"/>
        <family val="2"/>
      </rPr>
      <t xml:space="preserve"> erhält das Angebot mit dem niedrigsten Preis.
</t>
    </r>
    <r>
      <rPr>
        <b/>
        <sz val="11"/>
        <rFont val="Arial"/>
        <family val="2"/>
      </rPr>
      <t>0 Punkte</t>
    </r>
    <r>
      <rPr>
        <sz val="11"/>
        <rFont val="Arial"/>
        <family val="2"/>
      </rPr>
      <t xml:space="preserve"> erhält ein fiktives Angebot mit dem 2-fachen des niedrigsten Preises. Alle Angebote darüber erhalten ebenfalls 0 Punkte.
Die Punktebewertung für die dazwischenliegenden Preise erfolgt über eine lineare Interpolation mit bis zu drei Stellen nach dem Komma. 
Formel: 
</t>
    </r>
    <r>
      <rPr>
        <sz val="10"/>
        <rFont val="Arial"/>
        <family val="2"/>
      </rPr>
      <t xml:space="preserve">                                                        30          
       Erreichte Punkte = 30 - </t>
    </r>
    <r>
      <rPr>
        <u/>
        <sz val="10"/>
        <rFont val="Arial"/>
        <family val="2"/>
      </rPr>
      <t xml:space="preserve">                                 </t>
    </r>
    <r>
      <rPr>
        <sz val="10"/>
        <rFont val="Arial"/>
        <family val="2"/>
      </rPr>
      <t xml:space="preserve">  x   Differenz zum niedrigsten Preis
                                               Niedrigster Preis </t>
    </r>
    <r>
      <rPr>
        <sz val="11"/>
        <rFont val="Arial"/>
        <family val="2"/>
      </rPr>
      <t xml:space="preserve">
</t>
    </r>
  </si>
  <si>
    <t>Fiktives Wertungsbeispiel</t>
  </si>
  <si>
    <t>In diesem fiktiven Wertungsbeispiel hat das Angebot des Bieters D die höchste Gesamtpunktzahl erreicht und belegt damit den ersten Rang, gefolgt von Bieter A auf Rang 2, Bieter C auf Rang 3, Bieter E auf Rang 4 und Bieter B auf Rang 5. 
Der Bieter, der den ersten Rang belegt, hat das wirtschaftlichste Angebot abgegeben und erhält den Zuschlag.</t>
  </si>
  <si>
    <r>
      <t>Es ist im Preisblatt (</t>
    </r>
    <r>
      <rPr>
        <sz val="11"/>
        <color theme="1"/>
        <rFont val="Arial"/>
        <family val="2"/>
      </rPr>
      <t xml:space="preserve">Anlage B.03) jeweils ein Einzelpreis für die Jahre 2027, 2028, 2029, 2030 und 2031 anzubieten
für die zu erbringende Leistung einschließlich aller Nebenkosten und sonstiger kostenrelevanter Faktoren sowie ggf. anfallender Reisekosten exklusive der gesetzlichen Umsatzsteuer,
für die Prüfung der Jahresrechnung der AOK Nordost – Die Gesundheitskasse (einschließlich der Ausgleichskasse nach dem AAG), deren Pflegekasse, der Vorstandsbezüge und der Verwendung des Repräsentationsfonds des Vorstandes der AOK Nordost – Die Gesundheitskasse, einschließlich Berichterstellung und Präsentation, 
für die optionale Erstellung eines Management Letters.
</t>
    </r>
  </si>
  <si>
    <t>Punkte je Unterkriterium</t>
  </si>
  <si>
    <t>Erreichte Punktzahl Bieter A</t>
  </si>
  <si>
    <t>Erreichte Punktzahl Bieter B</t>
  </si>
  <si>
    <t>Erreichte Punktzahl Bieter C</t>
  </si>
  <si>
    <t>Erreichte Punktzahl Bieter D</t>
  </si>
  <si>
    <t>Erreichte Punktzahl Bieter E</t>
  </si>
  <si>
    <r>
      <t xml:space="preserve">Für die Angebotswertung wird das Prüfkonzept wie folgt in einer Punkteskala von </t>
    </r>
    <r>
      <rPr>
        <sz val="11"/>
        <rFont val="Arial"/>
        <family val="2"/>
      </rPr>
      <t>0 bis 50 Punkten normiert. 
In den Einzelkriterien 2.1 - 2.20 erfolgt keine weitere Abstufung bei der Punktevergabe, d. h. keine Nachkommastellen</t>
    </r>
    <r>
      <rPr>
        <sz val="11"/>
        <color theme="1"/>
        <rFont val="Arial"/>
        <family val="2"/>
      </rPr>
      <t xml:space="preserve"> (Prinzip:</t>
    </r>
    <r>
      <rPr>
        <sz val="11"/>
        <rFont val="Arial"/>
        <family val="2"/>
      </rPr>
      <t xml:space="preserve"> Erfüllt oder nicht erfüllt).</t>
    </r>
  </si>
  <si>
    <r>
      <rPr>
        <b/>
        <sz val="11"/>
        <rFont val="Arial"/>
        <family val="2"/>
      </rPr>
      <t>Zwingend mit den Angebotsunterlagen</t>
    </r>
    <r>
      <rPr>
        <sz val="11"/>
        <rFont val="Arial"/>
        <family val="2"/>
      </rPr>
      <t xml:space="preserve"> ist ein auftragsbezogenes Qualitätssicherungskonzept einzureichen. Wird das Qualitätssicherungskonzept nicht mit den Angebotsunterlagen eingereicht, wird das Angebot zwingend ausgeschlossen.   
Es ist das implementierte Qualitätssicherungssystem zu beschreiben. Hierzu gehören z. B. Darstellungen zu den Auswahlverfahren und Fortbildungsmaßnahmen in Bezug auf die in der Prüfung eingesetzten Mitarbeiter, zur Sicherstellung der Einhaltung der Unabhängigkeit der Mitarbeiter, zur Durchsetzung einer positiven Qualitätskultur, zum Umgang mit Beschwerden von Mitarbeitern und Dritten sowie Informationen zu den Nachschaumaßnahmen in der Praxis. </t>
    </r>
  </si>
  <si>
    <t>Für die Angebotswertung werden Qualitätssicherungsaspekte im Rahmen des spezifischen Qualitätssicherungskonzept wie folgt in einer Punkteskala von 0 bis 10 Punkten normiert. 
In den Einzelkriterien 3.1 - 3.7 erfolgt keine weitere Abstufung bei der Punktevergabe, d. h. keine Nachkommastellen (Prinzip: Erfüllt oder nicht erfüllt).</t>
  </si>
  <si>
    <t>Für die Angebotswertung wird die Qualifikation des eingesetzten Personals - anhand der beigefügten Lebensläufe - wie folgt in einer Punkteskala von 0 bis 10 Punkten normiert. 
In den Einzelkriterien 4.1 - 4.5 erfolgt keine weitere Abstufung bei der Punktevergabe, d. h. keine Nachkommastellen (Prinzip: Erfüllt oder nicht erfüllt).</t>
  </si>
  <si>
    <r>
      <rPr>
        <b/>
        <sz val="11"/>
        <rFont val="Arial"/>
        <family val="2"/>
      </rPr>
      <t>Zwingend mit den Angebotsunterlagen</t>
    </r>
    <r>
      <rPr>
        <sz val="11"/>
        <rFont val="Arial"/>
        <family val="2"/>
      </rPr>
      <t xml:space="preserve"> sind Angaben zur persönlichen und fachlichen Qualifikation des eingesetzten Personals einzureichen. Werden diese Angaben nicht mit den Angebotsunterlagen eingereicht, wird das Angebot zwingend ausgeschlossen.   
Die Zusammensetzung und Struktur des Prüfungsteams mit den jeweiligen praktischen Erfahrungen, Qualifikationen und spezialisierten Fachkenntnissen der Mitglieder des Prüfungsteams sind vorzustellen. Hilfreich sind Ausführungen darüber, ob und wie bei Bedarf Fachexpertise zur Beurteilung fachlicher Spezialthemen in den Prüfungsablauf eingebunden wird. Die persönliche und fachliche Qualifikation des eingesetzten Personals ergibt sich aus den beizulegenden konkreten Lebensläufen der für die Prüfung vorgesehenen Mitarbeiter/-innen und Wirtschaftsprüfer/-innen. Bitte verzichten Sie bei den Lebenläufen auf Fotos und weitere personenbezogenen Angaben, die für die Wertung irrelevant sind, z. B. Geburtsdaten, Adressen, Noten etc.. Bitte schwärzen Sie ggf. die Angaben. Hier liegt der Schwerpunkt auf Erfahrung im Bereich der gesetzlichen Kranken- und Pflegeversicherung.</t>
    </r>
  </si>
  <si>
    <r>
      <rPr>
        <b/>
        <sz val="11"/>
        <rFont val="Arial"/>
        <family val="2"/>
      </rPr>
      <t>Zwingend mit den Angebotsunterlagen</t>
    </r>
    <r>
      <rPr>
        <sz val="11"/>
        <rFont val="Arial"/>
        <family val="2"/>
      </rPr>
      <t xml:space="preserve"> ist ein Prüfkonzept einzureichen. Wird das Prüfkonzept nicht mit den Angebotsunterlagen eingereicht, wird das Angebot zwingend ausgeschlossen.
Im Prüfungskonzept werden Prüfungsansatz und -strategie vorgestellt, insbesondere bezogen auf das in der AOK Nordost geplante Prüfungsvorgehen. Bei der Beschreibung des Prüfungsansatzes sind auch die verwendeten Prüfungstools, wie z. B. Checklisten oder Prüfungsprogramme, sowie der Prüfungsumfang und die Prüfungstiefe zu erläutern. 
Es ist die verwendete Technologie zur Prüfungsabwicklung, d. h. z. B. die verwendete Prüfungssoftware, der Einsatz IT-gestützter Datenanalyseverfahren oder andere IT-Tools vorzustellen. Der Auftragnehmer ist in der Lage, seine 
IT-Systeme und Prüfungs-Tools auf die Anforderungen der AOK Nordost einzustellen und auf die individuellen Herausforderungen für die AOK Nordost im Zusammenhang mit der Digitalisierung einzugehen. </t>
    </r>
  </si>
  <si>
    <r>
      <t>Die Wertungskriterien dienen zur Erstellung einer Rangfolge der Angebote der Bieter, die ihre Eignung nachgewiesen haben und deren Preise auskömmlich sind. Dabei ist zu beachten, dass alle Anforderungen gleichermaßen erfüllt werden. 
Der Bieter mit der höchsten Gesamtpunktzahl (Ziffer 5 der Bewertungsmatrix) aus den Kriterien Preis, Prüfkonzept, Qualitätskonzept und Qualifikation des eingesetzten Personals erhält den Zuschlag. 
Die Wertung der Angebote erfolgt entsprechend den Angaben der Tabelle "Bewertungsmatrix" und mit den dort aufgeführten Gewichtungen. Hilfreich bei der Darlegung der Konzeptinhalte ist die Bezugnahme auf die jeweilige Ziffer der Bewertungsmatrix.
Im Falle einer Punktgleichheit mehrerer Bieter entscheidet die höhere Wertung im Bewertungskriterium 2 - Prüfkonzept darüber, welches Angebot den Zuschlag erhält. Sofern weiterhin die Punktgleicheit vorliegt, obwohl das Bewertungskriterium 2 - Prüfkonzept hinzugezogen worden ist, entscheidet ein Losverfahren darüber, welches Angebot den Zuschlag erhält.</t>
    </r>
    <r>
      <rPr>
        <sz val="11"/>
        <color rgb="FFFF0000"/>
        <rFont val="Arial "/>
      </rPr>
      <t xml:space="preserve">
</t>
    </r>
  </si>
  <si>
    <t>Das Prüfungsteam besteht aus mindestens 3 weiteren qualifizierten Prüfern, deren Erfahrungen in mindestens drei Krankenkassen mit einem Haushaltsvolumen von jeweils 1 Mrd. Euro aus dem Lebenslauf hervorgehen.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</si>
</sst>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
    <numFmt numFmtId="165" formatCode="_-* #,##0.00\ [$€-407]_-;\-* #,##0.00\ [$€-407]_-;_-* &quot;-&quot;??\ [$€-407]_-;_-@_-"/>
  </numFmts>
  <fonts count="28">
    <font>
      <sz val="11"/>
      <color theme="1"/>
      <name val="Arial"/>
      <family val="2"/>
    </font>
    <font>
      <sz val="11"/>
      <name val="Arial"/>
      <family val="2"/>
    </font>
    <font>
      <b/>
      <sz val="11"/>
      <color theme="1"/>
      <name val="AOK Buenos Aires"/>
    </font>
    <font>
      <sz val="11"/>
      <color theme="1"/>
      <name val="AOK Buenos Aires"/>
    </font>
    <font>
      <sz val="11"/>
      <name val="AOK Buenos Aires"/>
    </font>
    <font>
      <sz val="11"/>
      <color rgb="FFFF0000"/>
      <name val="AOK Buenos Aires"/>
    </font>
    <font>
      <b/>
      <sz val="11"/>
      <name val="Arial"/>
      <family val="2"/>
    </font>
    <font>
      <strike/>
      <sz val="11"/>
      <name val="AOK Buenos Aires"/>
    </font>
    <font>
      <sz val="11"/>
      <color theme="1"/>
      <name val="Arial"/>
      <family val="2"/>
    </font>
    <font>
      <sz val="9"/>
      <color theme="1"/>
      <name val="AOK Buenos Aires"/>
    </font>
    <font>
      <b/>
      <sz val="11"/>
      <color rgb="FFFF0000"/>
      <name val="Arial"/>
      <family val="2"/>
    </font>
    <font>
      <sz val="9"/>
      <name val="Arial"/>
      <family val="2"/>
    </font>
    <font>
      <sz val="11"/>
      <color theme="1"/>
      <name val="AOK Buenos Aires"/>
      <family val="3"/>
    </font>
    <font>
      <b/>
      <sz val="11"/>
      <color rgb="FFFF0000"/>
      <name val="AOK Buenos Aires"/>
      <family val="3"/>
    </font>
    <font>
      <sz val="11"/>
      <color rgb="FFFF0000"/>
      <name val="Arial"/>
      <family val="2"/>
    </font>
    <font>
      <b/>
      <sz val="13"/>
      <color rgb="FF005E3F"/>
      <name val="AOK Buenos Aires SemiBold"/>
    </font>
    <font>
      <b/>
      <sz val="11"/>
      <color rgb="FF005E3F"/>
      <name val="AOK Buenos Aires SemiBold"/>
    </font>
    <font>
      <b/>
      <sz val="11"/>
      <color theme="0"/>
      <name val="Arial"/>
      <family val="2"/>
    </font>
    <font>
      <b/>
      <sz val="11"/>
      <color theme="1"/>
      <name val="Arial"/>
      <family val="2"/>
    </font>
    <font>
      <sz val="11"/>
      <name val="Arial "/>
    </font>
    <font>
      <b/>
      <sz val="11"/>
      <color rgb="FFFFFFFF"/>
      <name val="Arial"/>
      <family val="2"/>
    </font>
    <font>
      <sz val="10"/>
      <name val="Arial"/>
      <family val="2"/>
    </font>
    <font>
      <u/>
      <sz val="10"/>
      <name val="Arial"/>
      <family val="2"/>
    </font>
    <font>
      <sz val="9"/>
      <color theme="1"/>
      <name val="Arial"/>
      <family val="2"/>
    </font>
    <font>
      <vertAlign val="superscript"/>
      <sz val="11"/>
      <color theme="1"/>
      <name val="Arial"/>
      <family val="2"/>
    </font>
    <font>
      <b/>
      <sz val="10"/>
      <color rgb="FFFFFFFF"/>
      <name val="Arial"/>
      <family val="2"/>
    </font>
    <font>
      <sz val="10"/>
      <color theme="1"/>
      <name val="Arial"/>
      <family val="2"/>
    </font>
    <font>
      <sz val="11"/>
      <color rgb="FFFF0000"/>
      <name val="Arial "/>
    </font>
  </fonts>
  <fills count="7">
    <fill>
      <patternFill patternType="none"/>
    </fill>
    <fill>
      <patternFill patternType="gray125"/>
    </fill>
    <fill>
      <patternFill patternType="solid">
        <fgColor rgb="FF005E3F"/>
        <bgColor indexed="64"/>
      </patternFill>
    </fill>
    <fill>
      <patternFill patternType="solid">
        <fgColor rgb="FF50EB5D"/>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0"/>
        <bgColor indexed="64"/>
      </patternFill>
    </fill>
  </fills>
  <borders count="5">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3">
    <xf numFmtId="0" fontId="0" fillId="0" borderId="0"/>
    <xf numFmtId="0" fontId="1" fillId="0" borderId="0"/>
    <xf numFmtId="44" fontId="8" fillId="0" borderId="0" applyFont="0" applyFill="0" applyBorder="0" applyAlignment="0" applyProtection="0"/>
  </cellStyleXfs>
  <cellXfs count="80">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wrapText="1"/>
    </xf>
    <xf numFmtId="0" fontId="4" fillId="0" borderId="0" xfId="0" applyFont="1"/>
    <xf numFmtId="0" fontId="5" fillId="0" borderId="0" xfId="0" applyFont="1" applyAlignment="1">
      <alignment vertical="top"/>
    </xf>
    <xf numFmtId="0" fontId="1" fillId="0" borderId="0" xfId="0" applyFont="1" applyAlignment="1">
      <alignment horizontal="center"/>
    </xf>
    <xf numFmtId="0" fontId="10" fillId="0" borderId="0" xfId="0" applyFont="1"/>
    <xf numFmtId="0" fontId="6" fillId="0" borderId="0" xfId="0" applyFont="1" applyAlignment="1">
      <alignment vertical="center"/>
    </xf>
    <xf numFmtId="0" fontId="3" fillId="0" borderId="0" xfId="0" applyFont="1" applyAlignment="1">
      <alignment horizontal="center" wrapText="1"/>
    </xf>
    <xf numFmtId="0" fontId="12" fillId="0" borderId="0" xfId="0" applyFont="1"/>
    <xf numFmtId="49" fontId="13" fillId="0" borderId="0" xfId="0" applyNumberFormat="1" applyFont="1" applyAlignment="1">
      <alignment horizontal="center"/>
    </xf>
    <xf numFmtId="0" fontId="5" fillId="0" borderId="0" xfId="0" applyFont="1" applyAlignment="1">
      <alignment vertical="top" wrapText="1"/>
    </xf>
    <xf numFmtId="0" fontId="2" fillId="5" borderId="0" xfId="0" applyFont="1" applyFill="1" applyAlignment="1">
      <alignment vertical="center"/>
    </xf>
    <xf numFmtId="0" fontId="9" fillId="5" borderId="0" xfId="0" applyFont="1" applyFill="1"/>
    <xf numFmtId="44" fontId="9" fillId="5" borderId="0" xfId="2" applyFont="1" applyFill="1" applyAlignment="1">
      <alignment horizontal="right" wrapText="1"/>
    </xf>
    <xf numFmtId="0" fontId="11" fillId="5" borderId="0" xfId="0" applyFont="1" applyFill="1"/>
    <xf numFmtId="0" fontId="1" fillId="5" borderId="0" xfId="0" applyFont="1" applyFill="1" applyAlignment="1">
      <alignment horizontal="center"/>
    </xf>
    <xf numFmtId="0" fontId="14" fillId="0" borderId="0" xfId="0" applyFont="1"/>
    <xf numFmtId="0" fontId="0" fillId="6" borderId="0" xfId="0" applyFill="1"/>
    <xf numFmtId="0" fontId="15" fillId="6" borderId="0" xfId="0" applyFont="1" applyFill="1"/>
    <xf numFmtId="0" fontId="14" fillId="6" borderId="0" xfId="0" applyFont="1" applyFill="1"/>
    <xf numFmtId="0" fontId="16" fillId="6" borderId="0" xfId="0" applyFont="1" applyFill="1"/>
    <xf numFmtId="0" fontId="0" fillId="0" borderId="0" xfId="0" applyAlignment="1">
      <alignment vertical="center"/>
    </xf>
    <xf numFmtId="0" fontId="19" fillId="0" borderId="0" xfId="0" applyFont="1" applyAlignment="1">
      <alignment vertical="center" wrapText="1"/>
    </xf>
    <xf numFmtId="0" fontId="2" fillId="6" borderId="0" xfId="0" applyFont="1" applyFill="1" applyAlignment="1">
      <alignment vertical="center"/>
    </xf>
    <xf numFmtId="0" fontId="3" fillId="6" borderId="0" xfId="0" applyFont="1" applyFill="1"/>
    <xf numFmtId="0" fontId="4" fillId="6" borderId="0" xfId="0" applyFont="1" applyFill="1"/>
    <xf numFmtId="0" fontId="25" fillId="2" borderId="0" xfId="0" applyFont="1" applyFill="1" applyAlignment="1">
      <alignment horizontal="center" vertical="center"/>
    </xf>
    <xf numFmtId="0" fontId="7" fillId="6" borderId="0" xfId="0" applyFont="1" applyFill="1" applyAlignment="1">
      <alignment vertical="top" wrapText="1"/>
    </xf>
    <xf numFmtId="49" fontId="13" fillId="6" borderId="0" xfId="0" applyNumberFormat="1" applyFont="1" applyFill="1" applyAlignment="1">
      <alignment horizontal="center"/>
    </xf>
    <xf numFmtId="0" fontId="3" fillId="6" borderId="0" xfId="0" applyFont="1" applyFill="1" applyAlignment="1">
      <alignment horizontal="center" wrapText="1"/>
    </xf>
    <xf numFmtId="0" fontId="3" fillId="6" borderId="0" xfId="0" applyFont="1" applyFill="1" applyAlignment="1">
      <alignment wrapText="1"/>
    </xf>
    <xf numFmtId="0" fontId="0" fillId="4" borderId="1" xfId="0" applyFill="1" applyBorder="1" applyAlignment="1">
      <alignment horizontal="center" vertical="top" wrapText="1"/>
    </xf>
    <xf numFmtId="0" fontId="0" fillId="0" borderId="1" xfId="0" applyBorder="1" applyAlignment="1">
      <alignment vertical="top" wrapText="1"/>
    </xf>
    <xf numFmtId="0" fontId="0" fillId="4" borderId="1" xfId="0" applyFill="1" applyBorder="1" applyAlignment="1">
      <alignment horizontal="right" vertical="top" wrapText="1"/>
    </xf>
    <xf numFmtId="0" fontId="1" fillId="0" borderId="1" xfId="0" applyFont="1" applyBorder="1" applyAlignment="1">
      <alignment vertical="top" wrapText="1"/>
    </xf>
    <xf numFmtId="0" fontId="0" fillId="0" borderId="1" xfId="0" applyBorder="1" applyAlignment="1">
      <alignment horizontal="right" vertical="top" wrapText="1"/>
    </xf>
    <xf numFmtId="0" fontId="0" fillId="0" borderId="1" xfId="0" applyBorder="1" applyAlignment="1">
      <alignment horizontal="left" vertical="top" wrapText="1"/>
    </xf>
    <xf numFmtId="0" fontId="0" fillId="0" borderId="1" xfId="0" applyBorder="1" applyAlignment="1">
      <alignment wrapText="1"/>
    </xf>
    <xf numFmtId="0" fontId="1" fillId="0" borderId="1" xfId="0" applyFont="1" applyBorder="1" applyAlignment="1">
      <alignment wrapText="1"/>
    </xf>
    <xf numFmtId="0" fontId="1" fillId="0" borderId="1" xfId="0" applyFont="1" applyBorder="1"/>
    <xf numFmtId="0" fontId="18" fillId="3" borderId="1" xfId="0" applyFont="1" applyFill="1" applyBorder="1" applyAlignment="1">
      <alignment horizontal="center"/>
    </xf>
    <xf numFmtId="0" fontId="18" fillId="3" borderId="1" xfId="0" applyFont="1" applyFill="1" applyBorder="1"/>
    <xf numFmtId="0" fontId="0" fillId="3" borderId="1" xfId="0" applyFill="1" applyBorder="1" applyAlignment="1">
      <alignment horizontal="center" wrapText="1"/>
    </xf>
    <xf numFmtId="0" fontId="0" fillId="3" borderId="1" xfId="0" applyFill="1" applyBorder="1"/>
    <xf numFmtId="0" fontId="0" fillId="3" borderId="1" xfId="0" applyFill="1" applyBorder="1" applyAlignment="1">
      <alignment wrapText="1"/>
    </xf>
    <xf numFmtId="0" fontId="23" fillId="4" borderId="1" xfId="0" applyFont="1" applyFill="1" applyBorder="1" applyAlignment="1">
      <alignment horizontal="center" vertical="top" wrapText="1"/>
    </xf>
    <xf numFmtId="0" fontId="23" fillId="0" borderId="1" xfId="0" applyFont="1" applyBorder="1" applyAlignment="1">
      <alignment horizontal="center" vertical="top" wrapText="1"/>
    </xf>
    <xf numFmtId="44" fontId="23" fillId="4" borderId="1" xfId="2" applyFont="1" applyFill="1" applyBorder="1" applyAlignment="1">
      <alignment horizontal="center" wrapText="1"/>
    </xf>
    <xf numFmtId="165" fontId="23" fillId="0" borderId="1" xfId="2" applyNumberFormat="1" applyFont="1" applyBorder="1" applyAlignment="1">
      <alignment horizontal="right" vertical="center" wrapText="1"/>
    </xf>
    <xf numFmtId="44" fontId="23" fillId="4" borderId="1" xfId="0" applyNumberFormat="1" applyFont="1" applyFill="1" applyBorder="1" applyAlignment="1">
      <alignment horizontal="center" vertical="top" wrapText="1"/>
    </xf>
    <xf numFmtId="49" fontId="10" fillId="0" borderId="1" xfId="0" applyNumberFormat="1" applyFont="1" applyBorder="1" applyAlignment="1">
      <alignment horizontal="center"/>
    </xf>
    <xf numFmtId="49" fontId="18" fillId="0" borderId="1" xfId="0" applyNumberFormat="1" applyFont="1" applyBorder="1" applyAlignment="1">
      <alignment horizontal="center" vertical="top"/>
    </xf>
    <xf numFmtId="0" fontId="6" fillId="3" borderId="1" xfId="0" applyFont="1" applyFill="1" applyBorder="1"/>
    <xf numFmtId="0" fontId="1" fillId="3" borderId="1" xfId="0" applyFont="1" applyFill="1" applyBorder="1" applyAlignment="1">
      <alignment horizontal="center" wrapText="1"/>
    </xf>
    <xf numFmtId="0" fontId="1" fillId="3" borderId="1" xfId="0" applyFont="1" applyFill="1" applyBorder="1"/>
    <xf numFmtId="0" fontId="1" fillId="3" borderId="1" xfId="0" applyFont="1" applyFill="1" applyBorder="1" applyAlignment="1">
      <alignment wrapText="1"/>
    </xf>
    <xf numFmtId="0" fontId="1" fillId="4" borderId="1" xfId="0" applyFont="1" applyFill="1" applyBorder="1" applyAlignment="1">
      <alignment horizontal="center" vertical="top" wrapText="1"/>
    </xf>
    <xf numFmtId="0" fontId="1" fillId="4" borderId="1" xfId="0" applyFont="1" applyFill="1" applyBorder="1" applyAlignment="1">
      <alignment horizontal="right" vertical="top" wrapText="1"/>
    </xf>
    <xf numFmtId="0" fontId="1" fillId="0" borderId="1" xfId="0" applyFont="1" applyBorder="1" applyAlignment="1">
      <alignment horizontal="right" vertical="top" wrapText="1"/>
    </xf>
    <xf numFmtId="0" fontId="17" fillId="2" borderId="2" xfId="0" applyFont="1" applyFill="1" applyBorder="1" applyAlignment="1">
      <alignment horizontal="center" vertical="center" wrapText="1"/>
    </xf>
    <xf numFmtId="0" fontId="20" fillId="2" borderId="3" xfId="0" applyFont="1" applyFill="1" applyBorder="1" applyAlignment="1">
      <alignment horizontal="center" vertical="center"/>
    </xf>
    <xf numFmtId="0" fontId="20" fillId="2" borderId="1" xfId="0" applyFont="1" applyFill="1" applyBorder="1" applyAlignment="1">
      <alignment horizontal="center" vertical="center" wrapText="1"/>
    </xf>
    <xf numFmtId="0" fontId="26" fillId="6" borderId="0" xfId="0" applyFont="1" applyFill="1"/>
    <xf numFmtId="164" fontId="1" fillId="0" borderId="1" xfId="0" applyNumberFormat="1" applyFont="1" applyBorder="1" applyAlignment="1">
      <alignment horizontal="right" vertical="top" wrapText="1"/>
    </xf>
    <xf numFmtId="0" fontId="6" fillId="6" borderId="0" xfId="0" applyFont="1" applyFill="1"/>
    <xf numFmtId="164" fontId="18" fillId="3" borderId="1" xfId="0" applyNumberFormat="1" applyFont="1" applyFill="1" applyBorder="1"/>
    <xf numFmtId="0" fontId="17" fillId="2" borderId="1" xfId="0" applyFont="1" applyFill="1" applyBorder="1" applyAlignment="1">
      <alignment horizontal="center" vertical="center" wrapText="1"/>
    </xf>
    <xf numFmtId="0" fontId="1" fillId="6" borderId="2" xfId="0" applyFont="1" applyFill="1" applyBorder="1" applyAlignment="1">
      <alignment horizontal="left" vertical="top" wrapText="1"/>
    </xf>
    <xf numFmtId="0" fontId="1" fillId="6" borderId="3" xfId="0" applyFont="1" applyFill="1" applyBorder="1" applyAlignment="1">
      <alignment horizontal="left" vertical="top" wrapText="1"/>
    </xf>
    <xf numFmtId="0" fontId="1" fillId="6" borderId="4" xfId="0" applyFont="1" applyFill="1" applyBorder="1" applyAlignment="1">
      <alignment horizontal="left" vertical="top" wrapText="1"/>
    </xf>
    <xf numFmtId="0" fontId="1" fillId="6" borderId="2" xfId="0" applyFont="1" applyFill="1" applyBorder="1" applyAlignment="1">
      <alignment horizontal="center"/>
    </xf>
    <xf numFmtId="0" fontId="1" fillId="6" borderId="3" xfId="0" applyFont="1" applyFill="1" applyBorder="1" applyAlignment="1">
      <alignment horizontal="center"/>
    </xf>
    <xf numFmtId="0" fontId="1" fillId="6" borderId="4" xfId="0" applyFont="1" applyFill="1" applyBorder="1" applyAlignment="1">
      <alignment horizontal="center"/>
    </xf>
    <xf numFmtId="49" fontId="10" fillId="0" borderId="1" xfId="0" applyNumberFormat="1" applyFont="1" applyBorder="1" applyAlignment="1">
      <alignment horizontal="center"/>
    </xf>
    <xf numFmtId="0" fontId="1" fillId="0" borderId="1" xfId="0" applyFont="1" applyBorder="1" applyAlignment="1">
      <alignment horizontal="center" vertical="top" wrapText="1"/>
    </xf>
    <xf numFmtId="0" fontId="0" fillId="0" borderId="1" xfId="0" applyBorder="1" applyAlignment="1">
      <alignment horizontal="center"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cellXfs>
  <cellStyles count="3">
    <cellStyle name="Standard" xfId="0" builtinId="0"/>
    <cellStyle name="Standard 2" xfId="1" xr:uid="{00000000-0005-0000-0000-000001000000}"/>
    <cellStyle name="Währung" xfId="2" builtinId="4"/>
  </cellStyles>
  <dxfs count="0"/>
  <tableStyles count="0" defaultTableStyle="TableStyleMedium2" defaultPivotStyle="PivotStyleLight16"/>
  <colors>
    <mruColors>
      <color rgb="FF005E3F"/>
      <color rgb="FF50EB5D"/>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1</xdr:row>
      <xdr:rowOff>0</xdr:rowOff>
    </xdr:to>
    <xdr:cxnSp macro="">
      <xdr:nvCxnSpPr>
        <xdr:cNvPr id="2" name="Gerade Verbindung mit Pfeil 1">
          <a:extLst>
            <a:ext uri="{FF2B5EF4-FFF2-40B4-BE49-F238E27FC236}">
              <a16:creationId xmlns:a16="http://schemas.microsoft.com/office/drawing/2014/main" id="{CA556702-F2D8-4E4E-81CF-45AC67F84B6F}"/>
            </a:ext>
          </a:extLst>
        </xdr:cNvPr>
        <xdr:cNvCxnSpPr>
          <a:cxnSpLocks noChangeShapeType="1"/>
        </xdr:cNvCxnSpPr>
      </xdr:nvCxnSpPr>
      <xdr:spPr bwMode="auto">
        <a:xfrm>
          <a:off x="133350" y="447675"/>
          <a:ext cx="9705975"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1</xdr:col>
      <xdr:colOff>8197215</xdr:colOff>
      <xdr:row>0</xdr:row>
      <xdr:rowOff>87630</xdr:rowOff>
    </xdr:from>
    <xdr:to>
      <xdr:col>2</xdr:col>
      <xdr:colOff>59064</xdr:colOff>
      <xdr:row>0</xdr:row>
      <xdr:rowOff>411480</xdr:rowOff>
    </xdr:to>
    <xdr:pic>
      <xdr:nvPicPr>
        <xdr:cNvPr id="8" name="Grafik 7">
          <a:extLst>
            <a:ext uri="{FF2B5EF4-FFF2-40B4-BE49-F238E27FC236}">
              <a16:creationId xmlns:a16="http://schemas.microsoft.com/office/drawing/2014/main" id="{F7D37F46-EA63-4A1A-B909-C2B5D8A91B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26755" y="87630"/>
          <a:ext cx="731529" cy="323850"/>
        </a:xfrm>
        <a:prstGeom prst="rect">
          <a:avLst/>
        </a:prstGeom>
        <a:noFill/>
        <a:ln w="19050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440530</xdr:colOff>
      <xdr:row>0</xdr:row>
      <xdr:rowOff>62866</xdr:rowOff>
    </xdr:from>
    <xdr:to>
      <xdr:col>12</xdr:col>
      <xdr:colOff>0</xdr:colOff>
      <xdr:row>1</xdr:row>
      <xdr:rowOff>16911</xdr:rowOff>
    </xdr:to>
    <xdr:pic>
      <xdr:nvPicPr>
        <xdr:cNvPr id="2" name="Grafik 1">
          <a:extLst>
            <a:ext uri="{FF2B5EF4-FFF2-40B4-BE49-F238E27FC236}">
              <a16:creationId xmlns:a16="http://schemas.microsoft.com/office/drawing/2014/main" id="{CB2B127D-EB98-41E8-8C8D-2F0CDC1C9A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54311" y="62866"/>
          <a:ext cx="863283" cy="382670"/>
        </a:xfrm>
        <a:prstGeom prst="rect">
          <a:avLst/>
        </a:prstGeom>
        <a:noFill/>
        <a:ln w="190500">
          <a:noFill/>
        </a:ln>
      </xdr:spPr>
    </xdr:pic>
    <xdr:clientData/>
  </xdr:twoCellAnchor>
  <xdr:twoCellAnchor>
    <xdr:from>
      <xdr:col>1</xdr:col>
      <xdr:colOff>28575</xdr:colOff>
      <xdr:row>1</xdr:row>
      <xdr:rowOff>66675</xdr:rowOff>
    </xdr:from>
    <xdr:to>
      <xdr:col>11</xdr:col>
      <xdr:colOff>342900</xdr:colOff>
      <xdr:row>1</xdr:row>
      <xdr:rowOff>76200</xdr:rowOff>
    </xdr:to>
    <xdr:cxnSp macro="">
      <xdr:nvCxnSpPr>
        <xdr:cNvPr id="5" name="Gerade Verbindung mit Pfeil 4">
          <a:extLst>
            <a:ext uri="{FF2B5EF4-FFF2-40B4-BE49-F238E27FC236}">
              <a16:creationId xmlns:a16="http://schemas.microsoft.com/office/drawing/2014/main" id="{20448B28-C27C-4892-80E7-F1799348AC7A}"/>
            </a:ext>
          </a:extLst>
        </xdr:cNvPr>
        <xdr:cNvCxnSpPr>
          <a:cxnSpLocks noChangeShapeType="1"/>
        </xdr:cNvCxnSpPr>
      </xdr:nvCxnSpPr>
      <xdr:spPr bwMode="auto">
        <a:xfrm>
          <a:off x="28575" y="495300"/>
          <a:ext cx="16240125" cy="9525"/>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
  <sheetViews>
    <sheetView zoomScaleNormal="100" workbookViewId="0"/>
  </sheetViews>
  <sheetFormatPr baseColWidth="10" defaultColWidth="11" defaultRowHeight="13.8"/>
  <cols>
    <col min="1" max="1" width="1.69921875" customWidth="1"/>
    <col min="2" max="2" width="116.3984375" customWidth="1"/>
    <col min="3" max="3" width="2.5" customWidth="1"/>
  </cols>
  <sheetData>
    <row r="1" spans="1:7" ht="35.25" customHeight="1">
      <c r="A1" s="19"/>
      <c r="B1" s="20" t="s">
        <v>0</v>
      </c>
      <c r="C1" s="19"/>
    </row>
    <row r="2" spans="1:7">
      <c r="A2" s="19"/>
      <c r="B2" s="22" t="str">
        <f>Bewertungsmatrix!B2</f>
        <v>Prüfung der Jahresrechnung für die Jahre 2027 bis 2031 für die AOK Nordost (SAVE_305_2026_304)</v>
      </c>
      <c r="C2" s="19"/>
    </row>
    <row r="3" spans="1:7">
      <c r="A3" s="19"/>
      <c r="B3" s="10"/>
      <c r="C3" s="19"/>
    </row>
    <row r="4" spans="1:7">
      <c r="A4" s="19"/>
      <c r="B4" s="28" t="s">
        <v>1</v>
      </c>
      <c r="C4" s="64"/>
    </row>
    <row r="5" spans="1:7" ht="180" customHeight="1">
      <c r="A5" s="19"/>
      <c r="B5" s="24" t="s">
        <v>97</v>
      </c>
      <c r="C5" s="19"/>
      <c r="G5" s="23"/>
    </row>
    <row r="6" spans="1:7">
      <c r="A6" s="19"/>
      <c r="B6" s="66" t="s">
        <v>2</v>
      </c>
      <c r="C6" s="19"/>
    </row>
    <row r="7" spans="1:7">
      <c r="A7" s="19"/>
      <c r="B7" s="19"/>
      <c r="C7" s="19"/>
    </row>
    <row r="8" spans="1:7">
      <c r="B8" s="18"/>
    </row>
  </sheetData>
  <sheetProtection algorithmName="SHA-512" hashValue="cbDNq8+x8XMEKFHIoNXrtgNESfqzJmwTxhdXMNCYOUEJCoLZrefrKR4+bsEzGSAuFsy749B9ho3v9l0/ps7q5A==" saltValue="kQw3XxaM24KbElCK4KOlUg==" spinCount="100000" sheet="1" objects="1" scenarios="1"/>
  <pageMargins left="0.70866141732283472" right="0.70866141732283472" top="0.78740157480314965" bottom="0.78740157480314965" header="0.31496062992125984" footer="0.31496062992125984"/>
  <pageSetup paperSize="9" scale="91" orientation="landscape" r:id="rId1"/>
  <headerFooter>
    <oddFooter>&amp;L&amp;"AOK Buenos Aires Text,Standard"&amp;K005E3FAnl A.02 – Wertungsmatrix u. Qualitätskriterien&amp;R&amp;"AOK Buenos Aires Text,Standard"&amp;K005E3FSeite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1"/>
  <sheetViews>
    <sheetView tabSelected="1" zoomScaleNormal="100" workbookViewId="0"/>
  </sheetViews>
  <sheetFormatPr baseColWidth="10" defaultColWidth="11" defaultRowHeight="13.8"/>
  <cols>
    <col min="1" max="1" width="1.69921875" style="2" customWidth="1"/>
    <col min="2" max="2" width="6.3984375" style="11" customWidth="1"/>
    <col min="3" max="3" width="55.59765625" style="2" customWidth="1"/>
    <col min="4" max="4" width="11.59765625" style="9" customWidth="1"/>
    <col min="5" max="5" width="65.59765625" style="2" customWidth="1"/>
    <col min="6" max="6" width="14.19921875" style="9" customWidth="1"/>
    <col min="7" max="11" width="11.59765625" style="3" customWidth="1"/>
    <col min="12" max="12" width="5.5" style="2" customWidth="1"/>
    <col min="13" max="13" width="19.19921875" style="2" hidden="1" customWidth="1"/>
    <col min="14" max="14" width="13" style="2" hidden="1" customWidth="1"/>
    <col min="15" max="16384" width="11" style="2"/>
  </cols>
  <sheetData>
    <row r="1" spans="1:15" customFormat="1" ht="33.75" customHeight="1">
      <c r="A1" s="19"/>
      <c r="B1" s="20" t="s">
        <v>0</v>
      </c>
      <c r="C1" s="20"/>
      <c r="D1" s="20"/>
      <c r="E1" s="20"/>
      <c r="F1" s="19"/>
      <c r="G1" s="19"/>
      <c r="H1" s="19"/>
      <c r="I1" s="19"/>
      <c r="J1" s="19"/>
      <c r="K1" s="19"/>
      <c r="L1" s="19"/>
      <c r="M1" s="19"/>
      <c r="N1" s="21"/>
    </row>
    <row r="2" spans="1:15" customFormat="1" ht="27" customHeight="1">
      <c r="A2" s="19"/>
      <c r="B2" s="22" t="s">
        <v>3</v>
      </c>
      <c r="C2" s="20"/>
      <c r="D2" s="20"/>
      <c r="E2" s="20"/>
      <c r="F2" s="19"/>
      <c r="G2" s="19"/>
      <c r="H2" s="19"/>
      <c r="I2" s="19"/>
      <c r="J2" s="19"/>
      <c r="K2" s="19"/>
      <c r="L2" s="19"/>
      <c r="M2" s="19"/>
      <c r="N2" s="21"/>
    </row>
    <row r="3" spans="1:15" customFormat="1" ht="27" customHeight="1">
      <c r="A3" s="19"/>
      <c r="B3" s="19"/>
      <c r="C3" s="20"/>
      <c r="D3" s="20"/>
      <c r="E3" s="20"/>
      <c r="F3" s="19"/>
      <c r="G3" s="72" t="s">
        <v>82</v>
      </c>
      <c r="H3" s="73"/>
      <c r="I3" s="73"/>
      <c r="J3" s="73"/>
      <c r="K3" s="74"/>
      <c r="L3" s="19"/>
      <c r="M3" s="19"/>
      <c r="N3" s="21"/>
    </row>
    <row r="4" spans="1:15" s="1" customFormat="1" ht="41.4">
      <c r="A4" s="25"/>
      <c r="B4" s="61" t="s">
        <v>4</v>
      </c>
      <c r="C4" s="62"/>
      <c r="D4" s="63" t="s">
        <v>5</v>
      </c>
      <c r="E4" s="62"/>
      <c r="F4" s="68" t="s">
        <v>85</v>
      </c>
      <c r="G4" s="68" t="s">
        <v>86</v>
      </c>
      <c r="H4" s="68" t="s">
        <v>87</v>
      </c>
      <c r="I4" s="68" t="s">
        <v>88</v>
      </c>
      <c r="J4" s="68" t="s">
        <v>89</v>
      </c>
      <c r="K4" s="68" t="s">
        <v>90</v>
      </c>
      <c r="L4" s="25"/>
      <c r="M4" s="13"/>
      <c r="N4" s="13"/>
    </row>
    <row r="5" spans="1:15">
      <c r="A5" s="26"/>
      <c r="B5" s="42">
        <v>1</v>
      </c>
      <c r="C5" s="43" t="s">
        <v>6</v>
      </c>
      <c r="D5" s="44"/>
      <c r="E5" s="45"/>
      <c r="F5" s="44"/>
      <c r="G5" s="46"/>
      <c r="H5" s="46"/>
      <c r="I5" s="46"/>
      <c r="J5" s="46"/>
      <c r="K5" s="46"/>
      <c r="L5" s="26"/>
      <c r="M5" s="14" t="s">
        <v>7</v>
      </c>
      <c r="N5" s="15">
        <f>MIN(G7:K7)</f>
        <v>10000</v>
      </c>
    </row>
    <row r="6" spans="1:15" ht="15" customHeight="1">
      <c r="A6" s="26"/>
      <c r="B6" s="75"/>
      <c r="C6" s="79" t="s">
        <v>84</v>
      </c>
      <c r="D6" s="77">
        <v>30</v>
      </c>
      <c r="E6" s="78" t="s">
        <v>81</v>
      </c>
      <c r="F6" s="47"/>
      <c r="G6" s="48" t="s">
        <v>8</v>
      </c>
      <c r="H6" s="48" t="s">
        <v>8</v>
      </c>
      <c r="I6" s="48" t="s">
        <v>8</v>
      </c>
      <c r="J6" s="48" t="s">
        <v>8</v>
      </c>
      <c r="K6" s="48" t="s">
        <v>8</v>
      </c>
      <c r="L6" s="26"/>
      <c r="M6" s="16" t="s">
        <v>9</v>
      </c>
      <c r="N6" s="15">
        <f>N5*2</f>
        <v>20000</v>
      </c>
    </row>
    <row r="7" spans="1:15" ht="213.75" customHeight="1">
      <c r="A7" s="26"/>
      <c r="B7" s="75"/>
      <c r="C7" s="79"/>
      <c r="D7" s="77"/>
      <c r="E7" s="78"/>
      <c r="F7" s="49"/>
      <c r="G7" s="50">
        <v>10000</v>
      </c>
      <c r="H7" s="50">
        <v>20000</v>
      </c>
      <c r="I7" s="50">
        <v>15000</v>
      </c>
      <c r="J7" s="50">
        <v>12500</v>
      </c>
      <c r="K7" s="50">
        <v>17500</v>
      </c>
      <c r="L7" s="26"/>
      <c r="M7" s="17"/>
      <c r="N7" s="17"/>
    </row>
    <row r="8" spans="1:15" ht="15" hidden="1" customHeight="1">
      <c r="A8" s="26"/>
      <c r="B8" s="75"/>
      <c r="C8" s="79"/>
      <c r="D8" s="77"/>
      <c r="E8" s="78"/>
      <c r="F8" s="49"/>
      <c r="G8" s="51">
        <f>G7-$N$5</f>
        <v>0</v>
      </c>
      <c r="H8" s="51">
        <f>H7-$N$5</f>
        <v>10000</v>
      </c>
      <c r="I8" s="51">
        <f>I7-$N$5</f>
        <v>5000</v>
      </c>
      <c r="J8" s="51">
        <f>J7-$N$5</f>
        <v>2500</v>
      </c>
      <c r="K8" s="51">
        <f>K7-$N$5</f>
        <v>7500</v>
      </c>
      <c r="L8" s="26"/>
      <c r="M8" s="17"/>
      <c r="N8" s="17"/>
    </row>
    <row r="9" spans="1:15" ht="15" customHeight="1">
      <c r="A9" s="26"/>
      <c r="B9" s="75"/>
      <c r="C9" s="79"/>
      <c r="D9" s="77"/>
      <c r="E9" s="78"/>
      <c r="F9" s="33">
        <v>30</v>
      </c>
      <c r="G9" s="65">
        <f>IF(G7&gt;=$N$6,0,30-30/$N$5*G8)</f>
        <v>30</v>
      </c>
      <c r="H9" s="65">
        <f>IF(H7&gt;=$N$6,0,30-30/$N$5*H8)</f>
        <v>0</v>
      </c>
      <c r="I9" s="65">
        <f>IF(I7&gt;=$N$6,0,30-30/$N$5*I8)</f>
        <v>15</v>
      </c>
      <c r="J9" s="65">
        <f>IF(J7&gt;=$N$6,0,30-30/$N$5*J8)</f>
        <v>22.5</v>
      </c>
      <c r="K9" s="65">
        <f>IF(K7&gt;=$N$6,0,30-30/$N$5*K8)</f>
        <v>7.5</v>
      </c>
      <c r="L9" s="26"/>
      <c r="M9" s="17"/>
      <c r="N9" s="17"/>
    </row>
    <row r="10" spans="1:15">
      <c r="A10" s="26"/>
      <c r="B10" s="42">
        <v>2</v>
      </c>
      <c r="C10" s="43" t="s">
        <v>10</v>
      </c>
      <c r="D10" s="44"/>
      <c r="E10" s="45"/>
      <c r="F10" s="44"/>
      <c r="G10" s="46"/>
      <c r="H10" s="46"/>
      <c r="I10" s="46"/>
      <c r="J10" s="46"/>
      <c r="K10" s="46"/>
      <c r="L10" s="26"/>
      <c r="M10" s="6"/>
      <c r="N10" s="6"/>
    </row>
    <row r="11" spans="1:15" ht="58.2" customHeight="1">
      <c r="A11" s="26"/>
      <c r="B11" s="52"/>
      <c r="C11" s="78" t="s">
        <v>96</v>
      </c>
      <c r="D11" s="77">
        <f>SUM(F12:F32)</f>
        <v>50</v>
      </c>
      <c r="E11" s="34" t="s">
        <v>91</v>
      </c>
      <c r="F11" s="33"/>
      <c r="G11" s="35"/>
      <c r="H11" s="35"/>
      <c r="I11" s="35"/>
      <c r="J11" s="35"/>
      <c r="K11" s="35"/>
      <c r="L11" s="26"/>
      <c r="M11" s="8"/>
      <c r="N11" s="8"/>
      <c r="O11" s="12"/>
    </row>
    <row r="12" spans="1:15" ht="45" customHeight="1">
      <c r="A12" s="26"/>
      <c r="B12" s="53" t="s">
        <v>11</v>
      </c>
      <c r="C12" s="78"/>
      <c r="D12" s="77"/>
      <c r="E12" s="36" t="s">
        <v>75</v>
      </c>
      <c r="F12" s="33">
        <v>5</v>
      </c>
      <c r="G12" s="37">
        <v>5</v>
      </c>
      <c r="H12" s="37">
        <v>5</v>
      </c>
      <c r="I12" s="37">
        <v>5</v>
      </c>
      <c r="J12" s="37">
        <v>5</v>
      </c>
      <c r="K12" s="37">
        <v>5</v>
      </c>
      <c r="L12" s="26"/>
      <c r="M12" s="8"/>
      <c r="N12" s="8"/>
    </row>
    <row r="13" spans="1:15" ht="46.2" customHeight="1">
      <c r="A13" s="26"/>
      <c r="B13" s="53" t="s">
        <v>12</v>
      </c>
      <c r="C13" s="78"/>
      <c r="D13" s="77"/>
      <c r="E13" s="36" t="s">
        <v>13</v>
      </c>
      <c r="F13" s="33">
        <v>5</v>
      </c>
      <c r="G13" s="37">
        <v>0</v>
      </c>
      <c r="H13" s="37">
        <v>5</v>
      </c>
      <c r="I13" s="37">
        <v>0</v>
      </c>
      <c r="J13" s="37">
        <v>5</v>
      </c>
      <c r="K13" s="37">
        <v>5</v>
      </c>
      <c r="L13" s="26"/>
      <c r="M13" s="7"/>
      <c r="N13" s="6"/>
    </row>
    <row r="14" spans="1:15" ht="30" customHeight="1">
      <c r="A14" s="26"/>
      <c r="B14" s="53"/>
      <c r="C14" s="78"/>
      <c r="D14" s="77"/>
      <c r="E14" s="38" t="s">
        <v>76</v>
      </c>
      <c r="F14" s="33"/>
      <c r="G14" s="35"/>
      <c r="H14" s="35"/>
      <c r="I14" s="35"/>
      <c r="J14" s="35"/>
      <c r="K14" s="35"/>
      <c r="L14" s="26"/>
      <c r="M14" s="7"/>
      <c r="N14" s="6"/>
    </row>
    <row r="15" spans="1:15" ht="30" customHeight="1">
      <c r="A15" s="26"/>
      <c r="B15" s="53" t="s">
        <v>14</v>
      </c>
      <c r="C15" s="78"/>
      <c r="D15" s="77"/>
      <c r="E15" s="39" t="s">
        <v>15</v>
      </c>
      <c r="F15" s="33">
        <v>1</v>
      </c>
      <c r="G15" s="37">
        <v>1</v>
      </c>
      <c r="H15" s="37">
        <v>1</v>
      </c>
      <c r="I15" s="37">
        <v>1</v>
      </c>
      <c r="J15" s="37">
        <v>1</v>
      </c>
      <c r="K15" s="37">
        <v>1</v>
      </c>
      <c r="L15" s="26"/>
      <c r="M15" s="7"/>
      <c r="N15" s="6"/>
    </row>
    <row r="16" spans="1:15" ht="30" customHeight="1">
      <c r="A16" s="26"/>
      <c r="B16" s="53" t="s">
        <v>16</v>
      </c>
      <c r="C16" s="78"/>
      <c r="D16" s="77"/>
      <c r="E16" s="40" t="s">
        <v>17</v>
      </c>
      <c r="F16" s="33">
        <v>1</v>
      </c>
      <c r="G16" s="37">
        <v>1</v>
      </c>
      <c r="H16" s="37">
        <v>1</v>
      </c>
      <c r="I16" s="37">
        <v>1</v>
      </c>
      <c r="J16" s="37">
        <v>1</v>
      </c>
      <c r="K16" s="37">
        <v>1</v>
      </c>
      <c r="L16" s="26"/>
      <c r="M16" s="7"/>
      <c r="N16" s="6"/>
    </row>
    <row r="17" spans="1:14" ht="30" customHeight="1">
      <c r="A17" s="26"/>
      <c r="B17" s="53" t="s">
        <v>18</v>
      </c>
      <c r="C17" s="78"/>
      <c r="D17" s="77"/>
      <c r="E17" s="34" t="s">
        <v>77</v>
      </c>
      <c r="F17" s="33">
        <v>1</v>
      </c>
      <c r="G17" s="37">
        <v>1</v>
      </c>
      <c r="H17" s="37">
        <v>0</v>
      </c>
      <c r="I17" s="37">
        <v>1</v>
      </c>
      <c r="J17" s="37">
        <v>1</v>
      </c>
      <c r="K17" s="37">
        <v>1</v>
      </c>
      <c r="L17" s="26"/>
      <c r="M17" s="7"/>
      <c r="N17" s="6"/>
    </row>
    <row r="18" spans="1:14">
      <c r="A18" s="26"/>
      <c r="B18" s="53" t="s">
        <v>19</v>
      </c>
      <c r="C18" s="78"/>
      <c r="D18" s="77"/>
      <c r="E18" s="39" t="s">
        <v>20</v>
      </c>
      <c r="F18" s="33">
        <v>1</v>
      </c>
      <c r="G18" s="37">
        <v>0</v>
      </c>
      <c r="H18" s="37">
        <v>1</v>
      </c>
      <c r="I18" s="37">
        <v>0</v>
      </c>
      <c r="J18" s="37">
        <v>1</v>
      </c>
      <c r="K18" s="37">
        <v>1</v>
      </c>
      <c r="L18" s="26"/>
    </row>
    <row r="19" spans="1:14">
      <c r="A19" s="26"/>
      <c r="B19" s="53" t="s">
        <v>21</v>
      </c>
      <c r="C19" s="78"/>
      <c r="D19" s="77"/>
      <c r="E19" s="39" t="s">
        <v>22</v>
      </c>
      <c r="F19" s="33">
        <v>1</v>
      </c>
      <c r="G19" s="37">
        <v>1</v>
      </c>
      <c r="H19" s="37">
        <v>1</v>
      </c>
      <c r="I19" s="37">
        <v>1</v>
      </c>
      <c r="J19" s="37">
        <v>1</v>
      </c>
      <c r="K19" s="37">
        <v>1</v>
      </c>
      <c r="L19" s="26"/>
    </row>
    <row r="20" spans="1:14">
      <c r="A20" s="26"/>
      <c r="B20" s="53" t="s">
        <v>23</v>
      </c>
      <c r="C20" s="78"/>
      <c r="D20" s="77"/>
      <c r="E20" s="39" t="s">
        <v>24</v>
      </c>
      <c r="F20" s="33">
        <v>1</v>
      </c>
      <c r="G20" s="37">
        <v>0</v>
      </c>
      <c r="H20" s="37">
        <v>0</v>
      </c>
      <c r="I20" s="37">
        <v>0</v>
      </c>
      <c r="J20" s="37">
        <v>1</v>
      </c>
      <c r="K20" s="37">
        <v>1</v>
      </c>
      <c r="L20" s="26"/>
    </row>
    <row r="21" spans="1:14" ht="15" customHeight="1">
      <c r="A21" s="26"/>
      <c r="B21" s="53" t="s">
        <v>25</v>
      </c>
      <c r="C21" s="78"/>
      <c r="D21" s="77"/>
      <c r="E21" s="39" t="s">
        <v>26</v>
      </c>
      <c r="F21" s="33">
        <v>1</v>
      </c>
      <c r="G21" s="37">
        <v>1</v>
      </c>
      <c r="H21" s="37">
        <v>1</v>
      </c>
      <c r="I21" s="37">
        <v>1</v>
      </c>
      <c r="J21" s="37">
        <v>1</v>
      </c>
      <c r="K21" s="37">
        <v>0</v>
      </c>
      <c r="L21" s="26"/>
    </row>
    <row r="22" spans="1:14" ht="30" customHeight="1">
      <c r="A22" s="26"/>
      <c r="B22" s="53" t="s">
        <v>27</v>
      </c>
      <c r="C22" s="78"/>
      <c r="D22" s="77"/>
      <c r="E22" s="34" t="s">
        <v>28</v>
      </c>
      <c r="F22" s="33">
        <v>1</v>
      </c>
      <c r="G22" s="37">
        <v>1</v>
      </c>
      <c r="H22" s="37">
        <v>0</v>
      </c>
      <c r="I22" s="37">
        <v>1</v>
      </c>
      <c r="J22" s="37">
        <v>1</v>
      </c>
      <c r="K22" s="37">
        <v>1</v>
      </c>
      <c r="L22" s="26"/>
    </row>
    <row r="23" spans="1:14">
      <c r="A23" s="26"/>
      <c r="B23" s="53" t="s">
        <v>29</v>
      </c>
      <c r="C23" s="78"/>
      <c r="D23" s="77"/>
      <c r="E23" s="39" t="s">
        <v>30</v>
      </c>
      <c r="F23" s="33">
        <v>1</v>
      </c>
      <c r="G23" s="37">
        <v>1</v>
      </c>
      <c r="H23" s="37">
        <v>1</v>
      </c>
      <c r="I23" s="37">
        <v>1</v>
      </c>
      <c r="J23" s="37">
        <v>1</v>
      </c>
      <c r="K23" s="37">
        <v>1</v>
      </c>
      <c r="L23" s="26"/>
    </row>
    <row r="24" spans="1:14" ht="30" customHeight="1">
      <c r="A24" s="26"/>
      <c r="B24" s="53" t="s">
        <v>31</v>
      </c>
      <c r="C24" s="78"/>
      <c r="D24" s="77"/>
      <c r="E24" s="34" t="s">
        <v>32</v>
      </c>
      <c r="F24" s="33">
        <v>3</v>
      </c>
      <c r="G24" s="37">
        <v>0</v>
      </c>
      <c r="H24" s="37">
        <v>3</v>
      </c>
      <c r="I24" s="37">
        <v>0</v>
      </c>
      <c r="J24" s="37">
        <v>3</v>
      </c>
      <c r="K24" s="37">
        <v>0</v>
      </c>
      <c r="L24" s="26"/>
    </row>
    <row r="25" spans="1:14" ht="30" customHeight="1">
      <c r="A25" s="26"/>
      <c r="B25" s="53" t="s">
        <v>33</v>
      </c>
      <c r="C25" s="78"/>
      <c r="D25" s="77"/>
      <c r="E25" s="34" t="s">
        <v>34</v>
      </c>
      <c r="F25" s="33">
        <v>4</v>
      </c>
      <c r="G25" s="37">
        <v>4</v>
      </c>
      <c r="H25" s="37">
        <v>4</v>
      </c>
      <c r="I25" s="37">
        <v>4</v>
      </c>
      <c r="J25" s="37">
        <v>4</v>
      </c>
      <c r="K25" s="37">
        <v>0</v>
      </c>
      <c r="L25" s="26"/>
    </row>
    <row r="26" spans="1:14" ht="30" customHeight="1">
      <c r="A26" s="26"/>
      <c r="B26" s="53" t="s">
        <v>35</v>
      </c>
      <c r="C26" s="78"/>
      <c r="D26" s="77"/>
      <c r="E26" s="39" t="s">
        <v>36</v>
      </c>
      <c r="F26" s="33">
        <v>3</v>
      </c>
      <c r="G26" s="37">
        <v>3</v>
      </c>
      <c r="H26" s="37">
        <v>3</v>
      </c>
      <c r="I26" s="37">
        <v>3</v>
      </c>
      <c r="J26" s="37">
        <v>3</v>
      </c>
      <c r="K26" s="37">
        <v>3</v>
      </c>
      <c r="L26" s="26"/>
    </row>
    <row r="27" spans="1:14">
      <c r="A27" s="26"/>
      <c r="B27" s="53" t="s">
        <v>37</v>
      </c>
      <c r="C27" s="78"/>
      <c r="D27" s="77"/>
      <c r="E27" s="41" t="s">
        <v>38</v>
      </c>
      <c r="F27" s="33">
        <v>5</v>
      </c>
      <c r="G27" s="37">
        <v>5</v>
      </c>
      <c r="H27" s="37">
        <v>5</v>
      </c>
      <c r="I27" s="37">
        <v>5</v>
      </c>
      <c r="J27" s="37">
        <v>5</v>
      </c>
      <c r="K27" s="37">
        <v>5</v>
      </c>
      <c r="L27" s="26"/>
    </row>
    <row r="28" spans="1:14" ht="28.2" customHeight="1">
      <c r="A28" s="26"/>
      <c r="B28" s="53" t="s">
        <v>39</v>
      </c>
      <c r="C28" s="78"/>
      <c r="D28" s="77"/>
      <c r="E28" s="34" t="s">
        <v>78</v>
      </c>
      <c r="F28" s="33">
        <v>3</v>
      </c>
      <c r="G28" s="37">
        <v>3</v>
      </c>
      <c r="H28" s="37">
        <v>3</v>
      </c>
      <c r="I28" s="37">
        <v>3</v>
      </c>
      <c r="J28" s="37">
        <v>3</v>
      </c>
      <c r="K28" s="37">
        <v>3</v>
      </c>
      <c r="L28" s="26"/>
    </row>
    <row r="29" spans="1:14" ht="30" customHeight="1">
      <c r="A29" s="26"/>
      <c r="B29" s="53" t="s">
        <v>40</v>
      </c>
      <c r="C29" s="78"/>
      <c r="D29" s="77"/>
      <c r="E29" s="34" t="s">
        <v>41</v>
      </c>
      <c r="F29" s="33">
        <v>5</v>
      </c>
      <c r="G29" s="37">
        <v>5</v>
      </c>
      <c r="H29" s="37">
        <v>0</v>
      </c>
      <c r="I29" s="37">
        <v>5</v>
      </c>
      <c r="J29" s="37">
        <v>5</v>
      </c>
      <c r="K29" s="37">
        <v>5</v>
      </c>
      <c r="L29" s="26"/>
    </row>
    <row r="30" spans="1:14" ht="30" customHeight="1">
      <c r="A30" s="26"/>
      <c r="B30" s="53" t="s">
        <v>42</v>
      </c>
      <c r="C30" s="78"/>
      <c r="D30" s="77"/>
      <c r="E30" s="34" t="s">
        <v>43</v>
      </c>
      <c r="F30" s="33">
        <v>5</v>
      </c>
      <c r="G30" s="37">
        <v>5</v>
      </c>
      <c r="H30" s="37">
        <v>5</v>
      </c>
      <c r="I30" s="37">
        <v>5</v>
      </c>
      <c r="J30" s="37">
        <v>5</v>
      </c>
      <c r="K30" s="37">
        <v>5</v>
      </c>
      <c r="L30" s="26"/>
    </row>
    <row r="31" spans="1:14" ht="30" customHeight="1">
      <c r="A31" s="26"/>
      <c r="B31" s="53" t="s">
        <v>44</v>
      </c>
      <c r="C31" s="78"/>
      <c r="D31" s="77"/>
      <c r="E31" s="36" t="s">
        <v>45</v>
      </c>
      <c r="F31" s="33">
        <v>2</v>
      </c>
      <c r="G31" s="37">
        <v>2</v>
      </c>
      <c r="H31" s="37">
        <v>2</v>
      </c>
      <c r="I31" s="37">
        <v>2</v>
      </c>
      <c r="J31" s="37">
        <v>2</v>
      </c>
      <c r="K31" s="37">
        <v>2</v>
      </c>
      <c r="L31" s="26"/>
    </row>
    <row r="32" spans="1:14">
      <c r="A32" s="26"/>
      <c r="B32" s="53" t="s">
        <v>46</v>
      </c>
      <c r="C32" s="78"/>
      <c r="D32" s="77"/>
      <c r="E32" s="34" t="s">
        <v>47</v>
      </c>
      <c r="F32" s="33">
        <v>1</v>
      </c>
      <c r="G32" s="37">
        <v>1</v>
      </c>
      <c r="H32" s="37">
        <v>1</v>
      </c>
      <c r="I32" s="37">
        <v>1</v>
      </c>
      <c r="J32" s="37">
        <v>1</v>
      </c>
      <c r="K32" s="37">
        <v>1</v>
      </c>
      <c r="L32" s="26"/>
    </row>
    <row r="33" spans="1:15" s="4" customFormat="1">
      <c r="A33" s="27"/>
      <c r="B33" s="42" t="s">
        <v>48</v>
      </c>
      <c r="C33" s="54" t="s">
        <v>49</v>
      </c>
      <c r="D33" s="55"/>
      <c r="E33" s="56"/>
      <c r="F33" s="44"/>
      <c r="G33" s="57"/>
      <c r="H33" s="57"/>
      <c r="I33" s="57"/>
      <c r="J33" s="57"/>
      <c r="K33" s="57"/>
      <c r="L33" s="27"/>
    </row>
    <row r="34" spans="1:15" ht="70.8" customHeight="1">
      <c r="A34" s="26"/>
      <c r="B34" s="52"/>
      <c r="C34" s="78" t="s">
        <v>92</v>
      </c>
      <c r="D34" s="76">
        <f>SUM(F35:F41)</f>
        <v>10</v>
      </c>
      <c r="E34" s="36" t="s">
        <v>93</v>
      </c>
      <c r="F34" s="58"/>
      <c r="G34" s="59"/>
      <c r="H34" s="59"/>
      <c r="I34" s="59"/>
      <c r="J34" s="59"/>
      <c r="K34" s="59"/>
      <c r="L34" s="26"/>
    </row>
    <row r="35" spans="1:15" ht="30" customHeight="1">
      <c r="A35" s="26"/>
      <c r="B35" s="53" t="s">
        <v>50</v>
      </c>
      <c r="C35" s="78"/>
      <c r="D35" s="76"/>
      <c r="E35" s="34" t="s">
        <v>51</v>
      </c>
      <c r="F35" s="58">
        <v>2</v>
      </c>
      <c r="G35" s="60">
        <v>2</v>
      </c>
      <c r="H35" s="60">
        <v>2</v>
      </c>
      <c r="I35" s="60">
        <v>2</v>
      </c>
      <c r="J35" s="60">
        <v>2</v>
      </c>
      <c r="K35" s="60">
        <v>0</v>
      </c>
      <c r="L35" s="29"/>
      <c r="M35" s="5"/>
    </row>
    <row r="36" spans="1:15" ht="44.4" customHeight="1">
      <c r="A36" s="26"/>
      <c r="B36" s="53" t="s">
        <v>52</v>
      </c>
      <c r="C36" s="78"/>
      <c r="D36" s="76"/>
      <c r="E36" s="34" t="s">
        <v>53</v>
      </c>
      <c r="F36" s="58">
        <v>2</v>
      </c>
      <c r="G36" s="60">
        <v>2</v>
      </c>
      <c r="H36" s="60">
        <v>2</v>
      </c>
      <c r="I36" s="60">
        <v>2</v>
      </c>
      <c r="J36" s="60">
        <v>2</v>
      </c>
      <c r="K36" s="60">
        <v>2</v>
      </c>
      <c r="L36" s="26"/>
    </row>
    <row r="37" spans="1:15" ht="57.6" customHeight="1">
      <c r="A37" s="26"/>
      <c r="B37" s="53" t="s">
        <v>54</v>
      </c>
      <c r="C37" s="78"/>
      <c r="D37" s="76"/>
      <c r="E37" s="36" t="s">
        <v>55</v>
      </c>
      <c r="F37" s="58">
        <v>2</v>
      </c>
      <c r="G37" s="60">
        <v>2</v>
      </c>
      <c r="H37" s="60">
        <v>2</v>
      </c>
      <c r="I37" s="60">
        <v>2</v>
      </c>
      <c r="J37" s="60">
        <v>2</v>
      </c>
      <c r="K37" s="60">
        <v>2</v>
      </c>
      <c r="L37" s="26"/>
    </row>
    <row r="38" spans="1:15" ht="15" customHeight="1">
      <c r="A38" s="26"/>
      <c r="B38" s="53" t="s">
        <v>56</v>
      </c>
      <c r="C38" s="78"/>
      <c r="D38" s="76"/>
      <c r="E38" s="34" t="s">
        <v>57</v>
      </c>
      <c r="F38" s="58">
        <v>1</v>
      </c>
      <c r="G38" s="60">
        <v>1</v>
      </c>
      <c r="H38" s="60">
        <v>1</v>
      </c>
      <c r="I38" s="60">
        <v>1</v>
      </c>
      <c r="J38" s="60">
        <v>1</v>
      </c>
      <c r="K38" s="60">
        <v>1</v>
      </c>
      <c r="L38" s="26"/>
    </row>
    <row r="39" spans="1:15" ht="30" customHeight="1">
      <c r="A39" s="26"/>
      <c r="B39" s="53" t="s">
        <v>58</v>
      </c>
      <c r="C39" s="78"/>
      <c r="D39" s="76"/>
      <c r="E39" s="36" t="s">
        <v>59</v>
      </c>
      <c r="F39" s="58">
        <v>1</v>
      </c>
      <c r="G39" s="60">
        <v>1</v>
      </c>
      <c r="H39" s="60">
        <v>1</v>
      </c>
      <c r="I39" s="60">
        <v>1</v>
      </c>
      <c r="J39" s="60">
        <v>1</v>
      </c>
      <c r="K39" s="60">
        <v>1</v>
      </c>
      <c r="L39" s="26"/>
    </row>
    <row r="40" spans="1:15" ht="30" customHeight="1">
      <c r="A40" s="26"/>
      <c r="B40" s="53" t="s">
        <v>60</v>
      </c>
      <c r="C40" s="78"/>
      <c r="D40" s="76"/>
      <c r="E40" s="36" t="s">
        <v>61</v>
      </c>
      <c r="F40" s="58">
        <v>1</v>
      </c>
      <c r="G40" s="60">
        <v>1</v>
      </c>
      <c r="H40" s="60">
        <v>1</v>
      </c>
      <c r="I40" s="60">
        <v>1</v>
      </c>
      <c r="J40" s="60">
        <v>1</v>
      </c>
      <c r="K40" s="60">
        <v>1</v>
      </c>
      <c r="L40" s="26"/>
    </row>
    <row r="41" spans="1:15" ht="30" customHeight="1">
      <c r="A41" s="26"/>
      <c r="B41" s="53" t="s">
        <v>62</v>
      </c>
      <c r="C41" s="78"/>
      <c r="D41" s="76"/>
      <c r="E41" s="34" t="s">
        <v>63</v>
      </c>
      <c r="F41" s="58">
        <v>1</v>
      </c>
      <c r="G41" s="60">
        <v>1</v>
      </c>
      <c r="H41" s="60">
        <v>1</v>
      </c>
      <c r="I41" s="60">
        <v>1</v>
      </c>
      <c r="J41" s="60">
        <v>1</v>
      </c>
      <c r="K41" s="60">
        <v>1</v>
      </c>
      <c r="L41" s="26"/>
    </row>
    <row r="42" spans="1:15">
      <c r="A42" s="26"/>
      <c r="B42" s="42" t="s">
        <v>64</v>
      </c>
      <c r="C42" s="43" t="s">
        <v>65</v>
      </c>
      <c r="D42" s="44"/>
      <c r="E42" s="45"/>
      <c r="F42" s="44"/>
      <c r="G42" s="46"/>
      <c r="H42" s="46"/>
      <c r="I42" s="46"/>
      <c r="J42" s="46"/>
      <c r="K42" s="46"/>
      <c r="L42" s="26"/>
    </row>
    <row r="43" spans="1:15" ht="70.8" customHeight="1">
      <c r="A43" s="26"/>
      <c r="B43" s="52"/>
      <c r="C43" s="78" t="s">
        <v>95</v>
      </c>
      <c r="D43" s="76">
        <f>SUM(F44:F48)</f>
        <v>10</v>
      </c>
      <c r="E43" s="36" t="s">
        <v>94</v>
      </c>
      <c r="F43" s="58"/>
      <c r="G43" s="59"/>
      <c r="H43" s="59"/>
      <c r="I43" s="59"/>
      <c r="J43" s="59"/>
      <c r="K43" s="59"/>
      <c r="L43" s="26"/>
      <c r="O43" s="12"/>
    </row>
    <row r="44" spans="1:15" ht="70.2" customHeight="1">
      <c r="A44" s="26"/>
      <c r="B44" s="53" t="s">
        <v>66</v>
      </c>
      <c r="C44" s="78"/>
      <c r="D44" s="76"/>
      <c r="E44" s="34" t="s">
        <v>79</v>
      </c>
      <c r="F44" s="58">
        <v>3</v>
      </c>
      <c r="G44" s="60">
        <v>3</v>
      </c>
      <c r="H44" s="60">
        <v>0</v>
      </c>
      <c r="I44" s="60">
        <v>3</v>
      </c>
      <c r="J44" s="60">
        <v>3</v>
      </c>
      <c r="K44" s="60">
        <v>3</v>
      </c>
      <c r="L44" s="26"/>
    </row>
    <row r="45" spans="1:15" ht="43.2" customHeight="1">
      <c r="A45" s="26"/>
      <c r="B45" s="53" t="s">
        <v>67</v>
      </c>
      <c r="C45" s="78"/>
      <c r="D45" s="76"/>
      <c r="E45" s="34" t="s">
        <v>98</v>
      </c>
      <c r="F45" s="58">
        <v>3</v>
      </c>
      <c r="G45" s="60">
        <v>3</v>
      </c>
      <c r="H45" s="60">
        <v>3</v>
      </c>
      <c r="I45" s="60">
        <v>0</v>
      </c>
      <c r="J45" s="60">
        <v>3</v>
      </c>
      <c r="K45" s="60">
        <v>3</v>
      </c>
      <c r="L45" s="26"/>
    </row>
    <row r="46" spans="1:15" ht="46.5" customHeight="1">
      <c r="A46" s="26"/>
      <c r="B46" s="53" t="s">
        <v>68</v>
      </c>
      <c r="C46" s="78"/>
      <c r="D46" s="76"/>
      <c r="E46" s="34" t="s">
        <v>80</v>
      </c>
      <c r="F46" s="58">
        <v>2</v>
      </c>
      <c r="G46" s="60">
        <v>2</v>
      </c>
      <c r="H46" s="60">
        <v>2</v>
      </c>
      <c r="I46" s="60">
        <v>2</v>
      </c>
      <c r="J46" s="60">
        <v>2</v>
      </c>
      <c r="K46" s="60">
        <v>3</v>
      </c>
      <c r="L46" s="26"/>
    </row>
    <row r="47" spans="1:15" ht="58.2" customHeight="1">
      <c r="A47" s="26"/>
      <c r="B47" s="53" t="s">
        <v>69</v>
      </c>
      <c r="C47" s="78"/>
      <c r="D47" s="76"/>
      <c r="E47" s="34" t="s">
        <v>70</v>
      </c>
      <c r="F47" s="58">
        <v>1</v>
      </c>
      <c r="G47" s="60">
        <v>1</v>
      </c>
      <c r="H47" s="60">
        <v>1</v>
      </c>
      <c r="I47" s="60">
        <v>1</v>
      </c>
      <c r="J47" s="60">
        <v>1</v>
      </c>
      <c r="K47" s="60">
        <v>1</v>
      </c>
      <c r="L47" s="26"/>
    </row>
    <row r="48" spans="1:15" ht="30" customHeight="1">
      <c r="A48" s="26"/>
      <c r="B48" s="53" t="s">
        <v>71</v>
      </c>
      <c r="C48" s="78"/>
      <c r="D48" s="76"/>
      <c r="E48" s="34" t="s">
        <v>72</v>
      </c>
      <c r="F48" s="58">
        <v>1</v>
      </c>
      <c r="G48" s="60">
        <v>0</v>
      </c>
      <c r="H48" s="60">
        <v>0</v>
      </c>
      <c r="I48" s="60">
        <v>0</v>
      </c>
      <c r="J48" s="60">
        <v>1</v>
      </c>
      <c r="K48" s="60">
        <v>0</v>
      </c>
      <c r="L48" s="26"/>
    </row>
    <row r="49" spans="1:12">
      <c r="A49" s="26"/>
      <c r="B49" s="43" t="s">
        <v>73</v>
      </c>
      <c r="C49" s="43" t="s">
        <v>74</v>
      </c>
      <c r="D49" s="42">
        <f>SUM(D5:D48)</f>
        <v>100</v>
      </c>
      <c r="E49" s="43"/>
      <c r="F49" s="42">
        <f>SUM(F5:F48)</f>
        <v>100</v>
      </c>
      <c r="G49" s="67">
        <f>SUM(G9:G48)</f>
        <v>89</v>
      </c>
      <c r="H49" s="67">
        <f>SUM(H9:H48)</f>
        <v>58</v>
      </c>
      <c r="I49" s="67">
        <f>SUM(I9:I48)</f>
        <v>71</v>
      </c>
      <c r="J49" s="67">
        <f>SUM(J9:J48)</f>
        <v>92.5</v>
      </c>
      <c r="K49" s="67">
        <f>SUM(K9:K48)</f>
        <v>67.5</v>
      </c>
      <c r="L49" s="26"/>
    </row>
    <row r="50" spans="1:12" ht="92.4" customHeight="1">
      <c r="A50" s="26"/>
      <c r="B50" s="30"/>
      <c r="C50" s="26"/>
      <c r="D50" s="31"/>
      <c r="E50" s="26"/>
      <c r="F50" s="31"/>
      <c r="G50" s="69" t="s">
        <v>83</v>
      </c>
      <c r="H50" s="70"/>
      <c r="I50" s="70"/>
      <c r="J50" s="70"/>
      <c r="K50" s="71"/>
      <c r="L50" s="26"/>
    </row>
    <row r="51" spans="1:12">
      <c r="A51" s="26"/>
      <c r="B51" s="30"/>
      <c r="C51" s="26"/>
      <c r="D51" s="31"/>
      <c r="E51" s="26"/>
      <c r="F51" s="31"/>
      <c r="G51" s="32"/>
      <c r="H51" s="32"/>
      <c r="I51" s="32"/>
      <c r="J51" s="32"/>
      <c r="K51" s="32"/>
      <c r="L51" s="26"/>
    </row>
  </sheetData>
  <sheetProtection algorithmName="SHA-512" hashValue="x8uWhQKv/a/45oRCpSomsroaT/02iaJ76MnZnOXEKaWwPmvVUYUza3HOjBbFfTXmG2XcSSFH4Xqs7mb3W9SpAg==" saltValue="SyRVg5QaAn3tb2o9pAIVMw==" spinCount="100000" sheet="1" objects="1" scenarios="1"/>
  <mergeCells count="12">
    <mergeCell ref="G50:K50"/>
    <mergeCell ref="G3:K3"/>
    <mergeCell ref="B6:B9"/>
    <mergeCell ref="D34:D41"/>
    <mergeCell ref="D11:D32"/>
    <mergeCell ref="D43:D48"/>
    <mergeCell ref="E6:E9"/>
    <mergeCell ref="C6:C9"/>
    <mergeCell ref="C11:C32"/>
    <mergeCell ref="C34:C41"/>
    <mergeCell ref="C43:C48"/>
    <mergeCell ref="D6:D9"/>
  </mergeCells>
  <pageMargins left="0.70866141732283472" right="0.51181102362204722" top="0.59055118110236227" bottom="0.59055118110236227" header="0.31496062992125984" footer="0.31496062992125984"/>
  <pageSetup paperSize="9" scale="37" fitToHeight="0" orientation="portrait" r:id="rId1"/>
  <headerFooter>
    <oddFooter>&amp;L&amp;"AOK Buenos Aires Text,Standard"&amp;K005E3FAnl A.02 – Wertungsmatrix u. Qualitätskriterien&amp;R&amp;"AOK Buenos Aires Text,Standard"&amp;K005E3FSeite &amp;P | &amp;N</oddFooter>
  </headerFooter>
  <ignoredErrors>
    <ignoredError sqref="B42 B49 B33" numberStoredAsText="1"/>
    <ignoredError sqref="B25:B26 B27:B32" twoDigitTextYear="1"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7403DC059807F4993B4C49BCD5A8625" ma:contentTypeVersion="3" ma:contentTypeDescription="Ein neues Dokument erstellen." ma:contentTypeScope="" ma:versionID="84a1fa58f4c3fe46d52a7ed3235fb875">
  <xsd:schema xmlns:xsd="http://www.w3.org/2001/XMLSchema" xmlns:xs="http://www.w3.org/2001/XMLSchema" xmlns:p="http://schemas.microsoft.com/office/2006/metadata/properties" xmlns:ns2="d1488dbd-c5d5-4c19-ab86-2768b6abb023" targetNamespace="http://schemas.microsoft.com/office/2006/metadata/properties" ma:root="true" ma:fieldsID="1b097ada0be67ca98b785559d7076123" ns2:_="">
    <xsd:import namespace="d1488dbd-c5d5-4c19-ab86-2768b6abb02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488dbd-c5d5-4c19-ab86-2768b6abb0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FCB6FA7-F917-4300-9AEB-77160650E5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488dbd-c5d5-4c19-ab86-2768b6abb0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A24ECE-2966-49B8-AC9D-525599CA45E7}">
  <ds:schemaRefs>
    <ds:schemaRef ds:uri="http://schemas.microsoft.com/sharepoint/v3/contenttype/forms"/>
  </ds:schemaRefs>
</ds:datastoreItem>
</file>

<file path=customXml/itemProps3.xml><?xml version="1.0" encoding="utf-8"?>
<ds:datastoreItem xmlns:ds="http://schemas.openxmlformats.org/officeDocument/2006/customXml" ds:itemID="{E8FDDC8D-BB1C-407A-99B2-846982A9B466}">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d1488dbd-c5d5-4c19-ab86-2768b6abb02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Hinweise </vt:lpstr>
      <vt:lpstr>Bewertungsmatrix</vt:lpstr>
    </vt:vector>
  </TitlesOfParts>
  <Manager/>
  <Company>gkv informatik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Volker Stanski</dc:creator>
  <cp:keywords/>
  <dc:description/>
  <cp:lastModifiedBy>Müller, Thorsten [HE] SRG-SAV, 32119</cp:lastModifiedBy>
  <cp:revision/>
  <cp:lastPrinted>2026-10-12T11:04:53Z</cp:lastPrinted>
  <dcterms:created xsi:type="dcterms:W3CDTF">2022-01-07T08:00:36Z</dcterms:created>
  <dcterms:modified xsi:type="dcterms:W3CDTF">2026-10-14T10:38:05Z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0x010100E7403DC059807F4993B4C49BCD5A8625</vt:lpwstr>
  </property>
</Properties>
</file>