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FISK\00_PFI-IM\GB\2025\EU\SAVE_86_2025 Dateng.Papierentsorgung\02_Entwurf\Finale Unterlagen\"/>
    </mc:Choice>
  </mc:AlternateContent>
  <xr:revisionPtr revIDLastSave="0" documentId="13_ncr:1_{69E759EE-3B1C-43AE-857F-3E3A5E5C443B}" xr6:coauthVersionLast="47" xr6:coauthVersionMax="47" xr10:uidLastSave="{00000000-0000-0000-0000-000000000000}"/>
  <bookViews>
    <workbookView xWindow="-108" yWindow="-108" windowWidth="23256" windowHeight="12576" firstSheet="2" activeTab="2" xr2:uid="{7EA00A30-98E6-435B-BA4A-7461ABF5BFBD}"/>
  </bookViews>
  <sheets>
    <sheet name=" LOS 1 Nord Abrufleistung" sheetId="4" r:id="rId1"/>
    <sheet name="LOS 2 Süd Abrufleistung" sheetId="5" r:id="rId2"/>
    <sheet name="Sicherheitsbehälter LOS 1 Nord" sheetId="2" r:id="rId3"/>
    <sheet name="Sicherheitsbehälter LOS 2 Süd" sheetId="3" r:id="rId4"/>
  </sheets>
  <externalReferences>
    <externalReference r:id="rId5"/>
  </externalReferences>
  <definedNames>
    <definedName name="gewJahr">[1]Start!$C$7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2" l="1"/>
  <c r="K20" i="3" l="1"/>
  <c r="L20" i="3" s="1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13" i="3"/>
  <c r="L17" i="3"/>
  <c r="L30" i="3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6" i="2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6" i="5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6" i="4"/>
  <c r="K6" i="3" l="1"/>
  <c r="L6" i="3" s="1"/>
  <c r="K34" i="3" l="1"/>
  <c r="L34" i="3" s="1"/>
  <c r="K33" i="3"/>
  <c r="L33" i="3" s="1"/>
  <c r="K32" i="3"/>
  <c r="L32" i="3" s="1"/>
  <c r="K31" i="3"/>
  <c r="L31" i="3" s="1"/>
  <c r="K29" i="3"/>
  <c r="L29" i="3" s="1"/>
  <c r="K28" i="3"/>
  <c r="L28" i="3" s="1"/>
  <c r="K27" i="3"/>
  <c r="L27" i="3" s="1"/>
  <c r="K26" i="3"/>
  <c r="L26" i="3" s="1"/>
  <c r="K25" i="3"/>
  <c r="L25" i="3" s="1"/>
  <c r="K24" i="3"/>
  <c r="L24" i="3" s="1"/>
  <c r="K23" i="3"/>
  <c r="L23" i="3" s="1"/>
  <c r="K22" i="3"/>
  <c r="L22" i="3" s="1"/>
  <c r="K21" i="3"/>
  <c r="L21" i="3" s="1"/>
  <c r="K19" i="3"/>
  <c r="L19" i="3" s="1"/>
  <c r="K18" i="3"/>
  <c r="L18" i="3" s="1"/>
  <c r="K16" i="3"/>
  <c r="L16" i="3" s="1"/>
  <c r="K15" i="3"/>
  <c r="L15" i="3" s="1"/>
  <c r="K14" i="3"/>
  <c r="L14" i="3" s="1"/>
  <c r="K12" i="3"/>
  <c r="L12" i="3" s="1"/>
  <c r="K11" i="3"/>
  <c r="L11" i="3" s="1"/>
  <c r="K10" i="3"/>
  <c r="L10" i="3" s="1"/>
  <c r="K9" i="3"/>
  <c r="L9" i="3" s="1"/>
  <c r="K8" i="3"/>
  <c r="L8" i="3" s="1"/>
  <c r="K7" i="3"/>
  <c r="L7" i="3" s="1"/>
</calcChain>
</file>

<file path=xl/sharedStrings.xml><?xml version="1.0" encoding="utf-8"?>
<sst xmlns="http://schemas.openxmlformats.org/spreadsheetml/2006/main" count="491" uniqueCount="172">
  <si>
    <t xml:space="preserve">lfd. Nr. </t>
  </si>
  <si>
    <t>Ort</t>
  </si>
  <si>
    <t>Straße/Hausnr.</t>
  </si>
  <si>
    <t>PLZ</t>
  </si>
  <si>
    <t>Aufzug vorhanden ja/nein</t>
  </si>
  <si>
    <t>Menge an zu stellenden Sicherheitsbehältern für datenschutz Papier und Batteriekartons</t>
  </si>
  <si>
    <t>Alsfeld</t>
  </si>
  <si>
    <t>Volkmarstr. 13</t>
  </si>
  <si>
    <t>Aktenvernichtung  Schutzklasse 3* / Sicherheitsstufe P-4 240Liter</t>
  </si>
  <si>
    <t>Bad Arolsen</t>
  </si>
  <si>
    <t>Bahnhofstr. 21</t>
  </si>
  <si>
    <t>Bad Hersfeld</t>
  </si>
  <si>
    <t>Dudenstr. 13</t>
  </si>
  <si>
    <t>1 Personenaufzug</t>
  </si>
  <si>
    <t>Bad Wildungen</t>
  </si>
  <si>
    <t>Laustr. 19</t>
  </si>
  <si>
    <t>Biedenkopf</t>
  </si>
  <si>
    <t>Schulstraße 5-9</t>
  </si>
  <si>
    <t>Dillenburg</t>
  </si>
  <si>
    <t>Marktstr. 16</t>
  </si>
  <si>
    <t>Eschwege</t>
  </si>
  <si>
    <t>Bei der Marktkirche 1</t>
  </si>
  <si>
    <t>Frankenberg</t>
  </si>
  <si>
    <t>Stapenhorststr. 14</t>
  </si>
  <si>
    <t>Fulda</t>
  </si>
  <si>
    <t>Borgiasplatz1</t>
  </si>
  <si>
    <t>Kanalstr. 36</t>
  </si>
  <si>
    <t>Mühlenstr. 3</t>
  </si>
  <si>
    <t>Gießen</t>
  </si>
  <si>
    <t>Gartenstr. 10</t>
  </si>
  <si>
    <t>Grünberg</t>
  </si>
  <si>
    <t>Marktplatz 1</t>
  </si>
  <si>
    <t>Hofgeismar</t>
  </si>
  <si>
    <t>Bahnhofstr. 13</t>
  </si>
  <si>
    <t>Homberg/Ohm</t>
  </si>
  <si>
    <t>Lächenweg 20</t>
  </si>
  <si>
    <t>3 Personenaufzüge</t>
  </si>
  <si>
    <t>Homberg/Efze</t>
  </si>
  <si>
    <t>Engelhard-Breul-Str. 7</t>
  </si>
  <si>
    <t>Engelhard-Breul-Str. 9</t>
  </si>
  <si>
    <t>Kassel</t>
  </si>
  <si>
    <t>Druseltalstr. 5-9</t>
  </si>
  <si>
    <t>Friedrichsplatz 14</t>
  </si>
  <si>
    <t>1 Personenaufzug
1 Lastenaufzug</t>
  </si>
  <si>
    <t>Korbach</t>
  </si>
  <si>
    <t>Am Hauptbahnhof 9a-13</t>
  </si>
  <si>
    <t>Lauterbach</t>
  </si>
  <si>
    <t>Bahnhofstr. 62</t>
  </si>
  <si>
    <t>Marburg</t>
  </si>
  <si>
    <t>Rollwiesenweg 1</t>
  </si>
  <si>
    <t>Untergasse 8</t>
  </si>
  <si>
    <t>Universitätsstraße 8</t>
  </si>
  <si>
    <t>Pohlheim</t>
  </si>
  <si>
    <t>Grüninger Weg  28</t>
  </si>
  <si>
    <t>Schlüchtern</t>
  </si>
  <si>
    <t>Lotichiusbogen</t>
  </si>
  <si>
    <t>Schwalmstadt</t>
  </si>
  <si>
    <t>Hessenallee 11</t>
  </si>
  <si>
    <t>Stadtallendorf</t>
  </si>
  <si>
    <t>Am Hallenbad 5</t>
  </si>
  <si>
    <t>Weilburg</t>
  </si>
  <si>
    <t>Kruppstr. 26</t>
  </si>
  <si>
    <t>Wetzlar</t>
  </si>
  <si>
    <t xml:space="preserve">Geiersberg 8a </t>
  </si>
  <si>
    <t>Langgasse 77</t>
  </si>
  <si>
    <t>Steinbühlstr. 13 A-D</t>
  </si>
  <si>
    <t>Bad Homburg</t>
  </si>
  <si>
    <t>Basler Str. 2</t>
  </si>
  <si>
    <t>2 Personenaufzüge</t>
  </si>
  <si>
    <t>Bad Schwalbach</t>
  </si>
  <si>
    <t>Adolfstr. 56</t>
  </si>
  <si>
    <t>Bensheim</t>
  </si>
  <si>
    <t>Berliner Ring 153</t>
  </si>
  <si>
    <t>Büdingen</t>
  </si>
  <si>
    <t>Düdelsheimer Straße 4</t>
  </si>
  <si>
    <t>Gymnasiumstraße 2</t>
  </si>
  <si>
    <t>Bürstadt</t>
  </si>
  <si>
    <t>Nibelungenstr. 67</t>
  </si>
  <si>
    <t>Darmstadt</t>
  </si>
  <si>
    <t>Neckarstraße 9</t>
  </si>
  <si>
    <t>Dieburg</t>
  </si>
  <si>
    <t>Aschaffenburger Straße 21</t>
  </si>
  <si>
    <t>Dreieich</t>
  </si>
  <si>
    <t>Frankfurter Str. 32</t>
  </si>
  <si>
    <t>Erbach</t>
  </si>
  <si>
    <t>Am Drachenfeld 12</t>
  </si>
  <si>
    <t>Eschborn</t>
  </si>
  <si>
    <t xml:space="preserve">Kölner Straße 8 </t>
  </si>
  <si>
    <t>Frankfurt</t>
  </si>
  <si>
    <t>Battonnstr. 40</t>
  </si>
  <si>
    <t>3 Personenaufzüge
1 Personenaufzug/Feuerwehraufzug
1 Behindertenaufzug</t>
  </si>
  <si>
    <t>Friedberg</t>
  </si>
  <si>
    <t>Schützenrain 22</t>
  </si>
  <si>
    <t>1 Behindertenaufzug außen</t>
  </si>
  <si>
    <t>Gelnhausen</t>
  </si>
  <si>
    <t xml:space="preserve">Herzbachweg 65 </t>
  </si>
  <si>
    <t>Groß-Gerau</t>
  </si>
  <si>
    <t>Gernsheimer Straße 43</t>
  </si>
  <si>
    <t>Hanau</t>
  </si>
  <si>
    <t>Mühlstr. 2 a</t>
  </si>
  <si>
    <t>1 Personenaufzug
1 Behindertenaufzug</t>
  </si>
  <si>
    <t>Hofheim</t>
  </si>
  <si>
    <t>Wilhelmstr. 16</t>
  </si>
  <si>
    <t>Limburg</t>
  </si>
  <si>
    <t>Parkstr. 16</t>
  </si>
  <si>
    <t>Mainz-Kastel</t>
  </si>
  <si>
    <t>In der Witz 29</t>
  </si>
  <si>
    <t>Offenbach</t>
  </si>
  <si>
    <t>Friedrichsring 2</t>
  </si>
  <si>
    <t>Rodgau</t>
  </si>
  <si>
    <t>Eisenbahnstr. 47</t>
  </si>
  <si>
    <t>Rüdesheim</t>
  </si>
  <si>
    <t>Fürstbischof-Rudolf-Str. 10</t>
  </si>
  <si>
    <t>Rüsselsheim</t>
  </si>
  <si>
    <t>Vernichtung von elektronischen Datenträgern Schutzklasse 3 / Sicherheitsstufe E-4</t>
  </si>
  <si>
    <t>Walter-Flex-Str. 60</t>
  </si>
  <si>
    <t>Wiesbaden</t>
  </si>
  <si>
    <t>Klarenthaler Str. 32</t>
  </si>
  <si>
    <t>Einheit</t>
  </si>
  <si>
    <t>Bezeichnung/ Einheit</t>
  </si>
  <si>
    <t xml:space="preserve">Menge pro Jahr </t>
  </si>
  <si>
    <t xml:space="preserve">Einheit </t>
  </si>
  <si>
    <t xml:space="preserve">Pro Fahrt </t>
  </si>
  <si>
    <t>Personen/Tragehelfer</t>
  </si>
  <si>
    <t>Leerungshäufigkeit</t>
  </si>
  <si>
    <t>alle</t>
  </si>
  <si>
    <t>Wochen</t>
  </si>
  <si>
    <t xml:space="preserve">Bezeichnung / Leistungsgegenstand </t>
  </si>
  <si>
    <t xml:space="preserve">GPS Ortungssystem pro Fahrt  Pauschale </t>
  </si>
  <si>
    <t xml:space="preserve">Höchstmenge für 4 Jahre </t>
  </si>
  <si>
    <t xml:space="preserve">Entsorgung sonstiger Datenträger (Microfishes etc. ) F-4 </t>
  </si>
  <si>
    <t>Entsorgung sonstiger Datenträger (Disketten, etc. ) T-4</t>
  </si>
  <si>
    <t xml:space="preserve">Entsorgung sonstiger Datenträger (CDs, etc. ) O-4 </t>
  </si>
  <si>
    <t xml:space="preserve">Entsorgung sonstiger Datenträger Festplatten H-4 </t>
  </si>
  <si>
    <t xml:space="preserve">Entsorgung sonstiger Datenträger Festplatte mit elektronischem Datenträger E-4 </t>
  </si>
  <si>
    <t xml:space="preserve">Entsorgung eG-Karten
</t>
  </si>
  <si>
    <t>Höchstmenge Zu erwartende An- und Abfahrt an den jeweiligen Standort für 4 Jahre</t>
  </si>
  <si>
    <t>Tragehilfen pro Person 8 Stunden</t>
  </si>
  <si>
    <t>Tonnen</t>
  </si>
  <si>
    <t>Sicheheitsbehölter 240 Liter</t>
  </si>
  <si>
    <t>Sicherheitsbehälter 660 Liter</t>
  </si>
  <si>
    <t>Container 10cbm</t>
  </si>
  <si>
    <t>Pauschale</t>
  </si>
  <si>
    <t>Container a 10 cbm</t>
  </si>
  <si>
    <t>Sperrmüll, Container 10 cbm</t>
  </si>
  <si>
    <t>Entsorgung Vernichtung Archiventsorgung P-4</t>
  </si>
  <si>
    <t>Entsorgung Vernichtung Papier P-4, Sicherheitsbehälter</t>
  </si>
  <si>
    <t>Container 20cbm</t>
  </si>
  <si>
    <t>Container 40cbm</t>
  </si>
  <si>
    <t xml:space="preserve">Container </t>
  </si>
  <si>
    <t>Container</t>
  </si>
  <si>
    <t>Fahrzeug und Fahrer</t>
  </si>
  <si>
    <t>LKW Fahrzeug inkl Fahrer</t>
  </si>
  <si>
    <t>Km Pauschale Standort Fulda</t>
  </si>
  <si>
    <t>KM Pauschale Standort Gießen</t>
  </si>
  <si>
    <t>Km Pauschale Homberg/Efzre</t>
  </si>
  <si>
    <t xml:space="preserve">Km Pauschale Standort Darmstadt </t>
  </si>
  <si>
    <t>KM Pauschale Standort Erbach</t>
  </si>
  <si>
    <t xml:space="preserve">Km Pauschale Frankfurt </t>
  </si>
  <si>
    <t xml:space="preserve">Km Pauschale Offenbach </t>
  </si>
  <si>
    <t>KM Pauschale Bad Homburg</t>
  </si>
  <si>
    <t>AOK Hessen. Die Gesundheitskasse.</t>
  </si>
  <si>
    <t>LOS 1 Nord</t>
  </si>
  <si>
    <t>Datenschutzkonforme Vernichtung von Papierunterlagen und Datenträgern (SAVE_86_2025)</t>
  </si>
  <si>
    <t>LOS 1 Süd</t>
  </si>
  <si>
    <t>Sicheheitsbehällter 240 Liter</t>
  </si>
  <si>
    <t>Stück</t>
  </si>
  <si>
    <t>zu erwartende Anfahrten für die Wechsel pro Jahr</t>
  </si>
  <si>
    <t>Höchstmenge für 4 Jahre</t>
  </si>
  <si>
    <t>Kreis Groß-Gerau</t>
  </si>
  <si>
    <t>Nidaforum 9</t>
  </si>
  <si>
    <t>Nordwestzentrum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</si>
</sst>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3"/>
      <color rgb="FF005E3F"/>
      <name val="AOK Buenos Aires SemiBold"/>
    </font>
    <font>
      <sz val="10"/>
      <color rgb="FF005E3F"/>
      <name val="AOK Buenos Aires SemiBold"/>
    </font>
    <font>
      <b/>
      <sz val="10"/>
      <color rgb="FF005E3F"/>
      <name val="AOK Buenos Aires SemiBold"/>
    </font>
    <font>
      <b/>
      <sz val="10"/>
      <color theme="0"/>
      <name val="Arial"/>
      <family val="2"/>
    </font>
    <font>
      <b/>
      <sz val="11"/>
      <color rgb="FF005E3F"/>
      <name val="AOK Buenos Aires SemiBold"/>
    </font>
  </fonts>
  <fills count="5">
    <fill>
      <patternFill patternType="none"/>
    </fill>
    <fill>
      <patternFill patternType="gray125"/>
    </fill>
    <fill>
      <patternFill patternType="solid">
        <fgColor rgb="FF005E3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theme="6" tint="-0.24994659260841701"/>
      </left>
      <right style="hair">
        <color theme="6" tint="-0.24994659260841701"/>
      </right>
      <top style="thin">
        <color theme="6" tint="-0.24994659260841701"/>
      </top>
      <bottom style="hair">
        <color theme="6" tint="-0.24994659260841701"/>
      </bottom>
      <diagonal/>
    </border>
    <border>
      <left style="hair">
        <color theme="6" tint="-0.24994659260841701"/>
      </left>
      <right style="hair">
        <color theme="6" tint="-0.24994659260841701"/>
      </right>
      <top style="thin">
        <color theme="6" tint="-0.24994659260841701"/>
      </top>
      <bottom style="hair">
        <color theme="6" tint="-0.24994659260841701"/>
      </bottom>
      <diagonal/>
    </border>
    <border>
      <left style="hair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hair">
        <color theme="6" tint="-0.24994659260841701"/>
      </bottom>
      <diagonal/>
    </border>
    <border>
      <left style="thin">
        <color theme="6" tint="-0.24994659260841701"/>
      </left>
      <right style="hair">
        <color theme="6" tint="-0.24994659260841701"/>
      </right>
      <top style="hair">
        <color theme="6" tint="-0.24994659260841701"/>
      </top>
      <bottom style="hair">
        <color theme="6" tint="-0.24994659260841701"/>
      </bottom>
      <diagonal/>
    </border>
    <border>
      <left style="hair">
        <color theme="6" tint="-0.24994659260841701"/>
      </left>
      <right style="hair">
        <color theme="6" tint="-0.24994659260841701"/>
      </right>
      <top style="hair">
        <color theme="6" tint="-0.24994659260841701"/>
      </top>
      <bottom style="hair">
        <color theme="6" tint="-0.24994659260841701"/>
      </bottom>
      <diagonal/>
    </border>
    <border>
      <left style="hair">
        <color theme="6" tint="-0.24994659260841701"/>
      </left>
      <right style="thin">
        <color theme="6" tint="-0.24994659260841701"/>
      </right>
      <top style="hair">
        <color theme="6" tint="-0.24994659260841701"/>
      </top>
      <bottom style="hair">
        <color theme="6" tint="-0.24994659260841701"/>
      </bottom>
      <diagonal/>
    </border>
    <border>
      <left style="hair">
        <color theme="6" tint="-0.24994659260841701"/>
      </left>
      <right style="hair">
        <color theme="6" tint="-0.24994659260841701"/>
      </right>
      <top style="hair">
        <color theme="6" tint="-0.24994659260841701"/>
      </top>
      <bottom style="thin">
        <color theme="6" tint="-0.24994659260841701"/>
      </bottom>
      <diagonal/>
    </border>
    <border>
      <left style="hair">
        <color theme="6" tint="-0.24994659260841701"/>
      </left>
      <right style="thin">
        <color theme="6" tint="-0.24994659260841701"/>
      </right>
      <top style="hair">
        <color theme="6" tint="-0.24994659260841701"/>
      </top>
      <bottom style="thin">
        <color indexed="64"/>
      </bottom>
      <diagonal/>
    </border>
    <border>
      <left style="thin">
        <color theme="6" tint="-0.24994659260841701"/>
      </left>
      <right style="hair">
        <color theme="6" tint="-0.24994659260841701"/>
      </right>
      <top style="hair">
        <color theme="6" tint="-0.24994659260841701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54">
    <xf numFmtId="0" fontId="0" fillId="0" borderId="0" xfId="0"/>
    <xf numFmtId="0" fontId="6" fillId="0" borderId="0" xfId="0" applyFont="1" applyBorder="1" applyAlignment="1">
      <alignment horizontal="left" vertical="top"/>
    </xf>
    <xf numFmtId="0" fontId="9" fillId="0" borderId="0" xfId="0" applyFont="1" applyBorder="1"/>
    <xf numFmtId="0" fontId="9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left" vertical="top" wrapText="1"/>
    </xf>
    <xf numFmtId="0" fontId="2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13" fillId="4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9" fillId="3" borderId="0" xfId="0" applyFont="1" applyFill="1" applyBorder="1"/>
    <xf numFmtId="0" fontId="9" fillId="0" borderId="0" xfId="0" applyFont="1" applyFill="1" applyBorder="1"/>
    <xf numFmtId="0" fontId="6" fillId="0" borderId="0" xfId="0" applyFont="1" applyFill="1" applyBorder="1" applyAlignment="1">
      <alignment horizontal="left" vertical="top"/>
    </xf>
    <xf numFmtId="0" fontId="10" fillId="3" borderId="0" xfId="0" applyFont="1" applyFill="1" applyBorder="1"/>
    <xf numFmtId="0" fontId="2" fillId="3" borderId="0" xfId="0" applyFont="1" applyFill="1" applyBorder="1"/>
    <xf numFmtId="0" fontId="1" fillId="0" borderId="0" xfId="0" applyFont="1" applyBorder="1" applyAlignment="1">
      <alignment horizontal="left" vertical="top"/>
    </xf>
    <xf numFmtId="0" fontId="11" fillId="3" borderId="0" xfId="0" applyFont="1" applyFill="1" applyBorder="1"/>
    <xf numFmtId="0" fontId="14" fillId="3" borderId="0" xfId="0" applyFont="1" applyFill="1" applyBorder="1" applyAlignment="1">
      <alignment vertical="center"/>
    </xf>
    <xf numFmtId="0" fontId="13" fillId="4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top"/>
    </xf>
    <xf numFmtId="0" fontId="2" fillId="0" borderId="0" xfId="0" applyFont="1" applyBorder="1" applyAlignment="1" applyProtection="1">
      <alignment horizontal="left" vertical="top"/>
      <protection hidden="1"/>
    </xf>
    <xf numFmtId="0" fontId="2" fillId="0" borderId="0" xfId="0" applyFont="1" applyBorder="1" applyAlignment="1">
      <alignment horizontal="left" vertical="top"/>
    </xf>
    <xf numFmtId="0" fontId="2" fillId="0" borderId="0" xfId="2" applyBorder="1" applyAlignment="1">
      <alignment horizontal="left" vertical="top"/>
    </xf>
    <xf numFmtId="0" fontId="5" fillId="0" borderId="0" xfId="2" applyFont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2" fillId="0" borderId="4" xfId="0" applyFont="1" applyBorder="1" applyAlignment="1" applyProtection="1">
      <alignment horizontal="left" vertical="top"/>
      <protection hidden="1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5" xfId="2" applyBorder="1" applyAlignment="1">
      <alignment horizontal="left" vertical="top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2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2" fillId="0" borderId="5" xfId="3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0" fontId="2" fillId="0" borderId="7" xfId="2" applyBorder="1" applyAlignment="1">
      <alignment horizontal="left" vertical="top"/>
    </xf>
    <xf numFmtId="0" fontId="2" fillId="0" borderId="4" xfId="0" applyFont="1" applyBorder="1"/>
    <xf numFmtId="0" fontId="2" fillId="0" borderId="5" xfId="0" applyFont="1" applyBorder="1"/>
    <xf numFmtId="0" fontId="3" fillId="0" borderId="5" xfId="0" applyFont="1" applyBorder="1"/>
    <xf numFmtId="0" fontId="2" fillId="0" borderId="4" xfId="0" applyFont="1" applyBorder="1" applyAlignment="1">
      <alignment horizontal="left" vertical="center" wrapText="1"/>
    </xf>
    <xf numFmtId="1" fontId="2" fillId="0" borderId="5" xfId="0" applyNumberFormat="1" applyFont="1" applyBorder="1"/>
    <xf numFmtId="0" fontId="2" fillId="0" borderId="5" xfId="2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2" applyFont="1" applyBorder="1" applyAlignment="1">
      <alignment horizontal="left" vertical="top"/>
    </xf>
    <xf numFmtId="0" fontId="2" fillId="0" borderId="5" xfId="2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 applyProtection="1">
      <alignment horizontal="left" vertical="top"/>
      <protection hidden="1"/>
    </xf>
  </cellXfs>
  <cellStyles count="4">
    <cellStyle name="Standard" xfId="0" builtinId="0"/>
    <cellStyle name="Standard 3" xfId="1" xr:uid="{B8C44D16-B526-47F7-B540-2D6B249D2130}"/>
    <cellStyle name="Standard 4" xfId="2" xr:uid="{BC62E494-7A55-4AE9-A170-12C254CD0799}"/>
    <cellStyle name="Standard_Tabelle2" xfId="3" xr:uid="{F242F12F-EF15-44A2-BF4C-6308FD0D3C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107156</xdr:rowOff>
    </xdr:from>
    <xdr:to>
      <xdr:col>4</xdr:col>
      <xdr:colOff>1404937</xdr:colOff>
      <xdr:row>1</xdr:row>
      <xdr:rowOff>107156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313596D1-BF57-45E4-B7B3-059059A79FC9}"/>
            </a:ext>
          </a:extLst>
        </xdr:cNvPr>
        <xdr:cNvCxnSpPr>
          <a:cxnSpLocks noChangeShapeType="1"/>
        </xdr:cNvCxnSpPr>
      </xdr:nvCxnSpPr>
      <xdr:spPr bwMode="auto">
        <a:xfrm>
          <a:off x="0" y="452437"/>
          <a:ext cx="12775406" cy="0"/>
        </a:xfrm>
        <a:prstGeom prst="straightConnector1">
          <a:avLst/>
        </a:prstGeom>
        <a:noFill/>
        <a:ln w="19050">
          <a:solidFill>
            <a:srgbClr val="005E3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4</xdr:col>
      <xdr:colOff>0</xdr:colOff>
      <xdr:row>0</xdr:row>
      <xdr:rowOff>22860</xdr:rowOff>
    </xdr:from>
    <xdr:to>
      <xdr:col>4</xdr:col>
      <xdr:colOff>1160518</xdr:colOff>
      <xdr:row>1</xdr:row>
      <xdr:rowOff>39370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148889B9-E7B7-4EED-8763-0827EAEFC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6140" y="22860"/>
          <a:ext cx="1161415" cy="359410"/>
        </a:xfrm>
        <a:prstGeom prst="rect">
          <a:avLst/>
        </a:prstGeom>
        <a:noFill/>
        <a:ln w="19050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</xdr:colOff>
      <xdr:row>1</xdr:row>
      <xdr:rowOff>107156</xdr:rowOff>
    </xdr:from>
    <xdr:to>
      <xdr:col>5</xdr:col>
      <xdr:colOff>44823</xdr:colOff>
      <xdr:row>1</xdr:row>
      <xdr:rowOff>143435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436D3147-4C62-4A87-B6DD-3A13F15D22EC}"/>
            </a:ext>
          </a:extLst>
        </xdr:cNvPr>
        <xdr:cNvCxnSpPr>
          <a:cxnSpLocks noChangeShapeType="1"/>
        </xdr:cNvCxnSpPr>
      </xdr:nvCxnSpPr>
      <xdr:spPr bwMode="auto">
        <a:xfrm>
          <a:off x="11906" y="321469"/>
          <a:ext cx="14058480" cy="36279"/>
        </a:xfrm>
        <a:prstGeom prst="straightConnector1">
          <a:avLst/>
        </a:prstGeom>
        <a:noFill/>
        <a:ln w="19050">
          <a:solidFill>
            <a:srgbClr val="005E3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4</xdr:col>
      <xdr:colOff>493058</xdr:colOff>
      <xdr:row>0</xdr:row>
      <xdr:rowOff>0</xdr:rowOff>
    </xdr:from>
    <xdr:to>
      <xdr:col>5</xdr:col>
      <xdr:colOff>132713</xdr:colOff>
      <xdr:row>0</xdr:row>
      <xdr:rowOff>312925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0DA8548-F3A4-41BB-85F9-D7A7D8710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8823" y="0"/>
          <a:ext cx="1163655" cy="313765"/>
        </a:xfrm>
        <a:prstGeom prst="rect">
          <a:avLst/>
        </a:prstGeom>
        <a:noFill/>
        <a:ln w="19050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78441</xdr:rowOff>
    </xdr:from>
    <xdr:to>
      <xdr:col>12</xdr:col>
      <xdr:colOff>33618</xdr:colOff>
      <xdr:row>1</xdr:row>
      <xdr:rowOff>123264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F8D5C7C6-FFA6-4A9B-B22B-3B83502CD7DB}"/>
            </a:ext>
          </a:extLst>
        </xdr:cNvPr>
        <xdr:cNvCxnSpPr>
          <a:cxnSpLocks noChangeShapeType="1"/>
        </xdr:cNvCxnSpPr>
      </xdr:nvCxnSpPr>
      <xdr:spPr bwMode="auto">
        <a:xfrm>
          <a:off x="0" y="347382"/>
          <a:ext cx="17951824" cy="44823"/>
        </a:xfrm>
        <a:prstGeom prst="straightConnector1">
          <a:avLst/>
        </a:prstGeom>
        <a:noFill/>
        <a:ln w="19050">
          <a:solidFill>
            <a:srgbClr val="005E3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11</xdr:col>
      <xdr:colOff>56029</xdr:colOff>
      <xdr:row>0</xdr:row>
      <xdr:rowOff>0</xdr:rowOff>
    </xdr:from>
    <xdr:to>
      <xdr:col>11</xdr:col>
      <xdr:colOff>1219684</xdr:colOff>
      <xdr:row>1</xdr:row>
      <xdr:rowOff>86398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C2BD648-A1D0-4024-9996-8E93FEF47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6764" y="0"/>
          <a:ext cx="1163655" cy="349624"/>
        </a:xfrm>
        <a:prstGeom prst="rect">
          <a:avLst/>
        </a:prstGeom>
        <a:noFill/>
        <a:ln w="19050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22412</xdr:colOff>
      <xdr:row>1</xdr:row>
      <xdr:rowOff>67236</xdr:rowOff>
    </xdr:from>
    <xdr:to>
      <xdr:col>12</xdr:col>
      <xdr:colOff>22411</xdr:colOff>
      <xdr:row>1</xdr:row>
      <xdr:rowOff>112059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D177136C-A00D-4DD5-9314-A17D7E4CFC2E}"/>
            </a:ext>
          </a:extLst>
        </xdr:cNvPr>
        <xdr:cNvCxnSpPr>
          <a:cxnSpLocks noChangeShapeType="1"/>
        </xdr:cNvCxnSpPr>
      </xdr:nvCxnSpPr>
      <xdr:spPr bwMode="auto">
        <a:xfrm>
          <a:off x="22412" y="324971"/>
          <a:ext cx="19935264" cy="44823"/>
        </a:xfrm>
        <a:prstGeom prst="straightConnector1">
          <a:avLst/>
        </a:prstGeom>
        <a:noFill/>
        <a:ln w="19050">
          <a:solidFill>
            <a:srgbClr val="005E3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11</xdr:col>
      <xdr:colOff>44823</xdr:colOff>
      <xdr:row>0</xdr:row>
      <xdr:rowOff>0</xdr:rowOff>
    </xdr:from>
    <xdr:to>
      <xdr:col>11</xdr:col>
      <xdr:colOff>1208478</xdr:colOff>
      <xdr:row>1</xdr:row>
      <xdr:rowOff>91889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F667E7F-C762-4E3B-8D14-D0D369CDA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02617" y="0"/>
          <a:ext cx="1163655" cy="349624"/>
        </a:xfrm>
        <a:prstGeom prst="rect">
          <a:avLst/>
        </a:prstGeom>
        <a:noFill/>
        <a:ln w="19050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-%20H512545%20eigene%20Dateien\18114\sj\SJ-Zeit\Zeit%202019\Master_20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nweise"/>
      <sheetName val="Start"/>
      <sheetName val="Janua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Grundlagen"/>
    </sheetNames>
    <sheetDataSet>
      <sheetData sheetId="0" refreshError="1"/>
      <sheetData sheetId="1">
        <row r="7">
          <cell r="C7">
            <v>2019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BC7A-C1AB-4E53-AE37-54F5DE8A378F}">
  <sheetPr>
    <pageSetUpPr fitToPage="1"/>
  </sheetPr>
  <dimension ref="A1:F30"/>
  <sheetViews>
    <sheetView zoomScaleNormal="100" workbookViewId="0">
      <selection activeCell="A10" sqref="A10"/>
    </sheetView>
  </sheetViews>
  <sheetFormatPr baseColWidth="10" defaultColWidth="15.09765625" defaultRowHeight="15" x14ac:dyDescent="0.25"/>
  <cols>
    <col min="1" max="1" width="73.3984375" style="2" bestFit="1" customWidth="1"/>
    <col min="2" max="2" width="15.09765625" style="2"/>
    <col min="3" max="3" width="16.69921875" style="2" bestFit="1" customWidth="1"/>
    <col min="4" max="4" width="15.09765625" style="2"/>
    <col min="5" max="5" width="18.59765625" style="2" customWidth="1"/>
    <col min="6" max="6" width="15" style="11" customWidth="1"/>
    <col min="7" max="16384" width="15.09765625" style="2"/>
  </cols>
  <sheetData>
    <row r="1" spans="1:5" ht="27" customHeight="1" x14ac:dyDescent="0.3">
      <c r="A1" s="6" t="s">
        <v>161</v>
      </c>
      <c r="B1" s="5"/>
      <c r="C1" s="5"/>
      <c r="D1" s="5"/>
      <c r="E1" s="5"/>
    </row>
    <row r="2" spans="1:5" x14ac:dyDescent="0.25">
      <c r="A2" s="7"/>
      <c r="B2" s="5"/>
      <c r="C2" s="5"/>
      <c r="D2" s="5"/>
      <c r="E2" s="5"/>
    </row>
    <row r="3" spans="1:5" x14ac:dyDescent="0.25">
      <c r="A3" s="9" t="s">
        <v>163</v>
      </c>
      <c r="B3" s="5"/>
      <c r="C3" s="5"/>
      <c r="D3" s="5"/>
      <c r="E3" s="8" t="s">
        <v>162</v>
      </c>
    </row>
    <row r="4" spans="1:5" ht="19.95" customHeight="1" x14ac:dyDescent="0.25">
      <c r="A4" s="5"/>
      <c r="B4" s="5"/>
      <c r="C4" s="5"/>
      <c r="D4" s="5"/>
      <c r="E4" s="5"/>
    </row>
    <row r="5" spans="1:5" s="4" customFormat="1" ht="57" customHeight="1" x14ac:dyDescent="0.25">
      <c r="A5" s="26" t="s">
        <v>127</v>
      </c>
      <c r="B5" s="27" t="s">
        <v>120</v>
      </c>
      <c r="C5" s="27" t="s">
        <v>118</v>
      </c>
      <c r="D5" s="27" t="s">
        <v>129</v>
      </c>
      <c r="E5" s="28" t="s">
        <v>121</v>
      </c>
    </row>
    <row r="6" spans="1:5" x14ac:dyDescent="0.25">
      <c r="A6" s="41" t="s">
        <v>146</v>
      </c>
      <c r="B6" s="42">
        <v>5</v>
      </c>
      <c r="C6" s="42" t="s">
        <v>138</v>
      </c>
      <c r="D6" s="45">
        <f>B6*1.5*4</f>
        <v>30</v>
      </c>
      <c r="E6" s="42" t="s">
        <v>138</v>
      </c>
    </row>
    <row r="7" spans="1:5" x14ac:dyDescent="0.25">
      <c r="A7" s="41" t="s">
        <v>145</v>
      </c>
      <c r="B7" s="42">
        <v>240</v>
      </c>
      <c r="C7" s="42" t="s">
        <v>138</v>
      </c>
      <c r="D7" s="45">
        <f t="shared" ref="D7:D25" si="0">B7*1.5*4</f>
        <v>1440</v>
      </c>
      <c r="E7" s="42" t="s">
        <v>138</v>
      </c>
    </row>
    <row r="8" spans="1:5" x14ac:dyDescent="0.25">
      <c r="A8" s="41" t="s">
        <v>130</v>
      </c>
      <c r="B8" s="42">
        <v>1</v>
      </c>
      <c r="C8" s="42" t="s">
        <v>138</v>
      </c>
      <c r="D8" s="45">
        <f t="shared" si="0"/>
        <v>6</v>
      </c>
      <c r="E8" s="42" t="s">
        <v>138</v>
      </c>
    </row>
    <row r="9" spans="1:5" x14ac:dyDescent="0.25">
      <c r="A9" s="41" t="s">
        <v>131</v>
      </c>
      <c r="B9" s="42">
        <v>1</v>
      </c>
      <c r="C9" s="42" t="s">
        <v>138</v>
      </c>
      <c r="D9" s="45">
        <f t="shared" si="0"/>
        <v>6</v>
      </c>
      <c r="E9" s="42" t="s">
        <v>138</v>
      </c>
    </row>
    <row r="10" spans="1:5" x14ac:dyDescent="0.25">
      <c r="A10" s="41" t="s">
        <v>132</v>
      </c>
      <c r="B10" s="42">
        <v>1</v>
      </c>
      <c r="C10" s="42" t="s">
        <v>138</v>
      </c>
      <c r="D10" s="45">
        <f t="shared" si="0"/>
        <v>6</v>
      </c>
      <c r="E10" s="42" t="s">
        <v>138</v>
      </c>
    </row>
    <row r="11" spans="1:5" x14ac:dyDescent="0.25">
      <c r="A11" s="41" t="s">
        <v>133</v>
      </c>
      <c r="B11" s="42">
        <v>1</v>
      </c>
      <c r="C11" s="42" t="s">
        <v>138</v>
      </c>
      <c r="D11" s="45">
        <f t="shared" si="0"/>
        <v>6</v>
      </c>
      <c r="E11" s="42" t="s">
        <v>138</v>
      </c>
    </row>
    <row r="12" spans="1:5" x14ac:dyDescent="0.25">
      <c r="A12" s="41" t="s">
        <v>134</v>
      </c>
      <c r="B12" s="42">
        <v>1</v>
      </c>
      <c r="C12" s="42" t="s">
        <v>138</v>
      </c>
      <c r="D12" s="45">
        <f t="shared" si="0"/>
        <v>6</v>
      </c>
      <c r="E12" s="42" t="s">
        <v>138</v>
      </c>
    </row>
    <row r="13" spans="1:5" ht="17.25" customHeight="1" x14ac:dyDescent="0.25">
      <c r="A13" s="41" t="s">
        <v>135</v>
      </c>
      <c r="B13" s="42">
        <v>3</v>
      </c>
      <c r="C13" s="42" t="s">
        <v>138</v>
      </c>
      <c r="D13" s="45">
        <f t="shared" si="0"/>
        <v>18</v>
      </c>
      <c r="E13" s="42" t="s">
        <v>138</v>
      </c>
    </row>
    <row r="14" spans="1:5" x14ac:dyDescent="0.25">
      <c r="A14" s="41" t="s">
        <v>144</v>
      </c>
      <c r="B14" s="43">
        <v>15</v>
      </c>
      <c r="C14" s="42" t="s">
        <v>143</v>
      </c>
      <c r="D14" s="45">
        <f t="shared" si="0"/>
        <v>90</v>
      </c>
      <c r="E14" s="42" t="s">
        <v>143</v>
      </c>
    </row>
    <row r="15" spans="1:5" x14ac:dyDescent="0.25">
      <c r="A15" s="41" t="s">
        <v>128</v>
      </c>
      <c r="B15" s="42">
        <v>20</v>
      </c>
      <c r="C15" s="42" t="s">
        <v>122</v>
      </c>
      <c r="D15" s="45">
        <f t="shared" si="0"/>
        <v>120</v>
      </c>
      <c r="E15" s="42" t="s">
        <v>122</v>
      </c>
    </row>
    <row r="16" spans="1:5" x14ac:dyDescent="0.25">
      <c r="A16" s="44" t="s">
        <v>137</v>
      </c>
      <c r="B16" s="42">
        <v>70</v>
      </c>
      <c r="C16" s="42" t="s">
        <v>123</v>
      </c>
      <c r="D16" s="45">
        <f t="shared" si="0"/>
        <v>420</v>
      </c>
      <c r="E16" s="42" t="s">
        <v>123</v>
      </c>
    </row>
    <row r="17" spans="1:6" x14ac:dyDescent="0.25">
      <c r="A17" s="44" t="s">
        <v>153</v>
      </c>
      <c r="B17" s="42">
        <v>30</v>
      </c>
      <c r="C17" s="42" t="s">
        <v>142</v>
      </c>
      <c r="D17" s="45">
        <f t="shared" si="0"/>
        <v>180</v>
      </c>
      <c r="E17" s="42" t="s">
        <v>142</v>
      </c>
    </row>
    <row r="18" spans="1:6" x14ac:dyDescent="0.25">
      <c r="A18" s="44" t="s">
        <v>154</v>
      </c>
      <c r="B18" s="42">
        <v>30</v>
      </c>
      <c r="C18" s="42" t="s">
        <v>142</v>
      </c>
      <c r="D18" s="45">
        <f t="shared" si="0"/>
        <v>180</v>
      </c>
      <c r="E18" s="42" t="s">
        <v>142</v>
      </c>
    </row>
    <row r="19" spans="1:6" x14ac:dyDescent="0.25">
      <c r="A19" s="44" t="s">
        <v>155</v>
      </c>
      <c r="B19" s="42">
        <v>30</v>
      </c>
      <c r="C19" s="42" t="s">
        <v>142</v>
      </c>
      <c r="D19" s="45">
        <f t="shared" si="0"/>
        <v>180</v>
      </c>
      <c r="E19" s="42" t="s">
        <v>142</v>
      </c>
    </row>
    <row r="20" spans="1:6" x14ac:dyDescent="0.25">
      <c r="A20" s="44" t="s">
        <v>141</v>
      </c>
      <c r="B20" s="42">
        <v>10</v>
      </c>
      <c r="C20" s="42" t="s">
        <v>149</v>
      </c>
      <c r="D20" s="45">
        <f t="shared" si="0"/>
        <v>60</v>
      </c>
      <c r="E20" s="42" t="s">
        <v>149</v>
      </c>
    </row>
    <row r="21" spans="1:6" x14ac:dyDescent="0.25">
      <c r="A21" s="44" t="s">
        <v>147</v>
      </c>
      <c r="B21" s="42">
        <v>10</v>
      </c>
      <c r="C21" s="42" t="s">
        <v>149</v>
      </c>
      <c r="D21" s="45">
        <f t="shared" si="0"/>
        <v>60</v>
      </c>
      <c r="E21" s="42" t="s">
        <v>149</v>
      </c>
    </row>
    <row r="22" spans="1:6" x14ac:dyDescent="0.25">
      <c r="A22" s="44" t="s">
        <v>148</v>
      </c>
      <c r="B22" s="42">
        <v>10</v>
      </c>
      <c r="C22" s="42" t="s">
        <v>150</v>
      </c>
      <c r="D22" s="45">
        <f t="shared" si="0"/>
        <v>60</v>
      </c>
      <c r="E22" s="42" t="s">
        <v>150</v>
      </c>
    </row>
    <row r="23" spans="1:6" x14ac:dyDescent="0.25">
      <c r="A23" s="44" t="s">
        <v>139</v>
      </c>
      <c r="B23" s="42">
        <v>300</v>
      </c>
      <c r="C23" s="42" t="s">
        <v>166</v>
      </c>
      <c r="D23" s="45">
        <f t="shared" si="0"/>
        <v>1800</v>
      </c>
      <c r="E23" s="42" t="s">
        <v>166</v>
      </c>
    </row>
    <row r="24" spans="1:6" x14ac:dyDescent="0.25">
      <c r="A24" s="44" t="s">
        <v>140</v>
      </c>
      <c r="B24" s="42">
        <v>400</v>
      </c>
      <c r="C24" s="42" t="s">
        <v>166</v>
      </c>
      <c r="D24" s="45">
        <f t="shared" si="0"/>
        <v>2400</v>
      </c>
      <c r="E24" s="42" t="s">
        <v>166</v>
      </c>
    </row>
    <row r="25" spans="1:6" x14ac:dyDescent="0.25">
      <c r="A25" s="44" t="s">
        <v>152</v>
      </c>
      <c r="B25" s="42">
        <v>50</v>
      </c>
      <c r="C25" s="42" t="s">
        <v>151</v>
      </c>
      <c r="D25" s="45">
        <f t="shared" si="0"/>
        <v>300</v>
      </c>
      <c r="E25" s="42" t="s">
        <v>151</v>
      </c>
    </row>
    <row r="26" spans="1:6" x14ac:dyDescent="0.25">
      <c r="A26" s="11"/>
      <c r="B26" s="11"/>
      <c r="C26" s="11"/>
      <c r="D26" s="11"/>
      <c r="E26" s="11"/>
    </row>
    <row r="27" spans="1:6" s="1" customFormat="1" ht="15.6" x14ac:dyDescent="0.25">
      <c r="A27" s="3"/>
      <c r="F27" s="12"/>
    </row>
    <row r="28" spans="1:6" s="1" customFormat="1" ht="15.6" x14ac:dyDescent="0.25">
      <c r="A28" s="3"/>
      <c r="F28" s="12"/>
    </row>
    <row r="29" spans="1:6" s="1" customFormat="1" ht="15.6" x14ac:dyDescent="0.25">
      <c r="A29" s="3"/>
      <c r="F29" s="12"/>
    </row>
    <row r="30" spans="1:6" s="1" customFormat="1" ht="15.6" x14ac:dyDescent="0.25">
      <c r="A30" s="3"/>
      <c r="F30" s="12"/>
    </row>
  </sheetData>
  <pageMargins left="0.70866141732283472" right="0.70866141732283472" top="0.78740157480314965" bottom="0.78740157480314965" header="0.31496062992125984" footer="0.31496062992125984"/>
  <pageSetup paperSize="9" scale="72" orientation="landscape" r:id="rId1"/>
  <headerFooter>
    <oddFooter>&amp;L&amp;"AOK Buenos Aires Text,Standard"&amp;K09-049ANL D.02a – Mengengerüst&amp;R&amp;"AOK Buenos Aires Text,Standard"&amp;K09-049Seite &amp;P |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7BD0C-7C94-41FB-A0FD-B2DAF054335D}">
  <sheetPr>
    <pageSetUpPr fitToPage="1"/>
  </sheetPr>
  <dimension ref="A1:E32"/>
  <sheetViews>
    <sheetView zoomScaleNormal="100" workbookViewId="0">
      <selection activeCell="A13" sqref="A13"/>
    </sheetView>
  </sheetViews>
  <sheetFormatPr baseColWidth="10" defaultColWidth="11" defaultRowHeight="15" x14ac:dyDescent="0.25"/>
  <cols>
    <col min="1" max="1" width="79.09765625" style="2" bestFit="1" customWidth="1"/>
    <col min="2" max="2" width="15.09765625" style="2" customWidth="1"/>
    <col min="3" max="3" width="20" style="2" bestFit="1" customWidth="1"/>
    <col min="4" max="4" width="18.19921875" style="2" bestFit="1" customWidth="1"/>
    <col min="5" max="5" width="20" style="2" bestFit="1" customWidth="1"/>
    <col min="6" max="16384" width="11" style="2"/>
  </cols>
  <sheetData>
    <row r="1" spans="1:5" ht="27" customHeight="1" x14ac:dyDescent="0.3">
      <c r="A1" s="6" t="s">
        <v>161</v>
      </c>
      <c r="B1" s="5"/>
      <c r="C1" s="5"/>
      <c r="D1" s="5"/>
      <c r="E1" s="5"/>
    </row>
    <row r="2" spans="1:5" x14ac:dyDescent="0.25">
      <c r="A2" s="7"/>
      <c r="B2" s="5"/>
      <c r="C2" s="5"/>
      <c r="D2" s="5"/>
      <c r="E2" s="5"/>
    </row>
    <row r="3" spans="1:5" x14ac:dyDescent="0.25">
      <c r="A3" s="9" t="s">
        <v>163</v>
      </c>
      <c r="B3" s="5"/>
      <c r="C3" s="5"/>
      <c r="D3" s="5"/>
      <c r="E3" s="8" t="s">
        <v>164</v>
      </c>
    </row>
    <row r="4" spans="1:5" x14ac:dyDescent="0.25">
      <c r="A4" s="10"/>
      <c r="B4" s="10"/>
      <c r="C4" s="10"/>
      <c r="D4" s="10"/>
      <c r="E4" s="10"/>
    </row>
    <row r="5" spans="1:5" s="4" customFormat="1" ht="57" customHeight="1" x14ac:dyDescent="0.25">
      <c r="A5" s="26" t="s">
        <v>127</v>
      </c>
      <c r="B5" s="27" t="s">
        <v>120</v>
      </c>
      <c r="C5" s="27" t="s">
        <v>118</v>
      </c>
      <c r="D5" s="27" t="s">
        <v>168</v>
      </c>
      <c r="E5" s="28" t="s">
        <v>118</v>
      </c>
    </row>
    <row r="6" spans="1:5" x14ac:dyDescent="0.25">
      <c r="A6" s="41" t="s">
        <v>146</v>
      </c>
      <c r="B6" s="42">
        <v>7</v>
      </c>
      <c r="C6" s="42" t="s">
        <v>138</v>
      </c>
      <c r="D6" s="45">
        <f>B6*1.5*4</f>
        <v>42</v>
      </c>
      <c r="E6" s="42" t="s">
        <v>138</v>
      </c>
    </row>
    <row r="7" spans="1:5" x14ac:dyDescent="0.25">
      <c r="A7" s="41" t="s">
        <v>145</v>
      </c>
      <c r="B7" s="42">
        <v>240</v>
      </c>
      <c r="C7" s="42" t="s">
        <v>138</v>
      </c>
      <c r="D7" s="45">
        <f t="shared" ref="D7:D27" si="0">B7*1.5*4</f>
        <v>1440</v>
      </c>
      <c r="E7" s="42" t="s">
        <v>138</v>
      </c>
    </row>
    <row r="8" spans="1:5" x14ac:dyDescent="0.25">
      <c r="A8" s="41" t="s">
        <v>130</v>
      </c>
      <c r="B8" s="42">
        <v>1</v>
      </c>
      <c r="C8" s="42" t="s">
        <v>138</v>
      </c>
      <c r="D8" s="45">
        <f t="shared" si="0"/>
        <v>6</v>
      </c>
      <c r="E8" s="42" t="s">
        <v>138</v>
      </c>
    </row>
    <row r="9" spans="1:5" x14ac:dyDescent="0.25">
      <c r="A9" s="41" t="s">
        <v>131</v>
      </c>
      <c r="B9" s="42">
        <v>1</v>
      </c>
      <c r="C9" s="42" t="s">
        <v>138</v>
      </c>
      <c r="D9" s="45">
        <f t="shared" si="0"/>
        <v>6</v>
      </c>
      <c r="E9" s="42" t="s">
        <v>138</v>
      </c>
    </row>
    <row r="10" spans="1:5" x14ac:dyDescent="0.25">
      <c r="A10" s="41" t="s">
        <v>132</v>
      </c>
      <c r="B10" s="42">
        <v>1</v>
      </c>
      <c r="C10" s="42" t="s">
        <v>138</v>
      </c>
      <c r="D10" s="45">
        <f t="shared" si="0"/>
        <v>6</v>
      </c>
      <c r="E10" s="42" t="s">
        <v>138</v>
      </c>
    </row>
    <row r="11" spans="1:5" x14ac:dyDescent="0.25">
      <c r="A11" s="41" t="s">
        <v>133</v>
      </c>
      <c r="B11" s="42">
        <v>1</v>
      </c>
      <c r="C11" s="42" t="s">
        <v>138</v>
      </c>
      <c r="D11" s="45">
        <f t="shared" si="0"/>
        <v>6</v>
      </c>
      <c r="E11" s="42" t="s">
        <v>138</v>
      </c>
    </row>
    <row r="12" spans="1:5" x14ac:dyDescent="0.25">
      <c r="A12" s="41" t="s">
        <v>134</v>
      </c>
      <c r="B12" s="42">
        <v>3</v>
      </c>
      <c r="C12" s="42" t="s">
        <v>138</v>
      </c>
      <c r="D12" s="45">
        <f t="shared" si="0"/>
        <v>18</v>
      </c>
      <c r="E12" s="42" t="s">
        <v>138</v>
      </c>
    </row>
    <row r="13" spans="1:5" x14ac:dyDescent="0.25">
      <c r="A13" s="41" t="s">
        <v>135</v>
      </c>
      <c r="B13" s="42">
        <v>3</v>
      </c>
      <c r="C13" s="42" t="s">
        <v>138</v>
      </c>
      <c r="D13" s="45">
        <f t="shared" si="0"/>
        <v>18</v>
      </c>
      <c r="E13" s="42" t="s">
        <v>138</v>
      </c>
    </row>
    <row r="14" spans="1:5" x14ac:dyDescent="0.25">
      <c r="A14" s="41" t="s">
        <v>144</v>
      </c>
      <c r="B14" s="43">
        <v>20</v>
      </c>
      <c r="C14" s="42" t="s">
        <v>143</v>
      </c>
      <c r="D14" s="45">
        <f t="shared" si="0"/>
        <v>120</v>
      </c>
      <c r="E14" s="42" t="s">
        <v>143</v>
      </c>
    </row>
    <row r="15" spans="1:5" x14ac:dyDescent="0.25">
      <c r="A15" s="41" t="s">
        <v>128</v>
      </c>
      <c r="B15" s="42">
        <v>20</v>
      </c>
      <c r="C15" s="42" t="s">
        <v>122</v>
      </c>
      <c r="D15" s="45">
        <f t="shared" si="0"/>
        <v>120</v>
      </c>
      <c r="E15" s="42" t="s">
        <v>122</v>
      </c>
    </row>
    <row r="16" spans="1:5" x14ac:dyDescent="0.25">
      <c r="A16" s="44" t="s">
        <v>137</v>
      </c>
      <c r="B16" s="42">
        <v>70</v>
      </c>
      <c r="C16" s="42" t="s">
        <v>123</v>
      </c>
      <c r="D16" s="45">
        <f t="shared" si="0"/>
        <v>420</v>
      </c>
      <c r="E16" s="42" t="s">
        <v>123</v>
      </c>
    </row>
    <row r="17" spans="1:5" x14ac:dyDescent="0.25">
      <c r="A17" s="44" t="s">
        <v>156</v>
      </c>
      <c r="B17" s="42">
        <v>30</v>
      </c>
      <c r="C17" s="42" t="s">
        <v>142</v>
      </c>
      <c r="D17" s="45">
        <f t="shared" si="0"/>
        <v>180</v>
      </c>
      <c r="E17" s="42" t="s">
        <v>142</v>
      </c>
    </row>
    <row r="18" spans="1:5" x14ac:dyDescent="0.25">
      <c r="A18" s="44" t="s">
        <v>157</v>
      </c>
      <c r="B18" s="42">
        <v>30</v>
      </c>
      <c r="C18" s="42" t="s">
        <v>142</v>
      </c>
      <c r="D18" s="45">
        <f t="shared" si="0"/>
        <v>180</v>
      </c>
      <c r="E18" s="42" t="s">
        <v>142</v>
      </c>
    </row>
    <row r="19" spans="1:5" x14ac:dyDescent="0.25">
      <c r="A19" s="44" t="s">
        <v>158</v>
      </c>
      <c r="B19" s="42">
        <v>30</v>
      </c>
      <c r="C19" s="42" t="s">
        <v>142</v>
      </c>
      <c r="D19" s="45">
        <f t="shared" si="0"/>
        <v>180</v>
      </c>
      <c r="E19" s="42" t="s">
        <v>142</v>
      </c>
    </row>
    <row r="20" spans="1:5" x14ac:dyDescent="0.25">
      <c r="A20" s="44" t="s">
        <v>159</v>
      </c>
      <c r="B20" s="42">
        <v>30</v>
      </c>
      <c r="C20" s="42" t="s">
        <v>142</v>
      </c>
      <c r="D20" s="45">
        <f t="shared" si="0"/>
        <v>180</v>
      </c>
      <c r="E20" s="42" t="s">
        <v>142</v>
      </c>
    </row>
    <row r="21" spans="1:5" x14ac:dyDescent="0.25">
      <c r="A21" s="44" t="s">
        <v>160</v>
      </c>
      <c r="B21" s="42">
        <v>30</v>
      </c>
      <c r="C21" s="42" t="s">
        <v>142</v>
      </c>
      <c r="D21" s="45">
        <f t="shared" si="0"/>
        <v>180</v>
      </c>
      <c r="E21" s="42" t="s">
        <v>142</v>
      </c>
    </row>
    <row r="22" spans="1:5" x14ac:dyDescent="0.25">
      <c r="A22" s="44" t="s">
        <v>141</v>
      </c>
      <c r="B22" s="42">
        <v>10</v>
      </c>
      <c r="C22" s="42" t="s">
        <v>149</v>
      </c>
      <c r="D22" s="45">
        <f t="shared" si="0"/>
        <v>60</v>
      </c>
      <c r="E22" s="42" t="s">
        <v>149</v>
      </c>
    </row>
    <row r="23" spans="1:5" x14ac:dyDescent="0.25">
      <c r="A23" s="44" t="s">
        <v>147</v>
      </c>
      <c r="B23" s="42">
        <v>10</v>
      </c>
      <c r="C23" s="42" t="s">
        <v>149</v>
      </c>
      <c r="D23" s="45">
        <f t="shared" si="0"/>
        <v>60</v>
      </c>
      <c r="E23" s="42" t="s">
        <v>149</v>
      </c>
    </row>
    <row r="24" spans="1:5" x14ac:dyDescent="0.25">
      <c r="A24" s="44" t="s">
        <v>148</v>
      </c>
      <c r="B24" s="42">
        <v>10</v>
      </c>
      <c r="C24" s="42" t="s">
        <v>150</v>
      </c>
      <c r="D24" s="45">
        <f t="shared" si="0"/>
        <v>60</v>
      </c>
      <c r="E24" s="42" t="s">
        <v>150</v>
      </c>
    </row>
    <row r="25" spans="1:5" x14ac:dyDescent="0.25">
      <c r="A25" s="44" t="s">
        <v>165</v>
      </c>
      <c r="B25" s="42">
        <v>300</v>
      </c>
      <c r="C25" s="42" t="s">
        <v>166</v>
      </c>
      <c r="D25" s="45">
        <f t="shared" si="0"/>
        <v>1800</v>
      </c>
      <c r="E25" s="42" t="s">
        <v>166</v>
      </c>
    </row>
    <row r="26" spans="1:5" x14ac:dyDescent="0.25">
      <c r="A26" s="44" t="s">
        <v>140</v>
      </c>
      <c r="B26" s="42">
        <v>400</v>
      </c>
      <c r="C26" s="42" t="s">
        <v>166</v>
      </c>
      <c r="D26" s="45">
        <f t="shared" si="0"/>
        <v>2400</v>
      </c>
      <c r="E26" s="42" t="s">
        <v>166</v>
      </c>
    </row>
    <row r="27" spans="1:5" x14ac:dyDescent="0.25">
      <c r="A27" s="41" t="s">
        <v>152</v>
      </c>
      <c r="B27" s="42">
        <v>50</v>
      </c>
      <c r="C27" s="42" t="s">
        <v>151</v>
      </c>
      <c r="D27" s="45">
        <f t="shared" si="0"/>
        <v>300</v>
      </c>
      <c r="E27" s="42" t="s">
        <v>151</v>
      </c>
    </row>
    <row r="29" spans="1:5" s="1" customFormat="1" ht="15.6" x14ac:dyDescent="0.25">
      <c r="A29" s="3"/>
    </row>
    <row r="30" spans="1:5" s="1" customFormat="1" ht="15.6" x14ac:dyDescent="0.25">
      <c r="A30" s="3"/>
    </row>
    <row r="31" spans="1:5" s="1" customFormat="1" ht="15.6" x14ac:dyDescent="0.25">
      <c r="A31" s="3"/>
    </row>
    <row r="32" spans="1:5" s="1" customFormat="1" ht="15.6" x14ac:dyDescent="0.25">
      <c r="A32" s="3"/>
    </row>
  </sheetData>
  <pageMargins left="0.70866141732283472" right="0.70866141732283472" top="0.78740157480314965" bottom="0.78740157480314965" header="0.31496062992125984" footer="0.31496062992125984"/>
  <pageSetup paperSize="9" scale="61" orientation="landscape" r:id="rId1"/>
  <headerFooter>
    <oddFooter>&amp;L&amp;"AOK Buenos Aires Text,Standard"&amp;K09-049ANL D.02a – Mengengerüst&amp;R&amp;"AOK Buenos Aires Text,Standard"&amp;K09-049Seite &amp;P |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2FD3E-111E-4D4F-9D6C-10A75DD88443}">
  <sheetPr>
    <pageSetUpPr fitToPage="1"/>
  </sheetPr>
  <dimension ref="A1:L42"/>
  <sheetViews>
    <sheetView tabSelected="1" topLeftCell="A11" zoomScaleNormal="100" workbookViewId="0">
      <selection activeCell="C13" sqref="C13"/>
    </sheetView>
  </sheetViews>
  <sheetFormatPr baseColWidth="10" defaultColWidth="11" defaultRowHeight="13.8" x14ac:dyDescent="0.25"/>
  <cols>
    <col min="1" max="1" width="11" style="15"/>
    <col min="2" max="2" width="11.8984375" style="15" bestFit="1" customWidth="1"/>
    <col min="3" max="3" width="20.09765625" style="15" customWidth="1"/>
    <col min="4" max="4" width="11.09765625" style="15" customWidth="1"/>
    <col min="5" max="5" width="25.19921875" style="15" bestFit="1" customWidth="1"/>
    <col min="6" max="6" width="23.8984375" style="15" bestFit="1" customWidth="1"/>
    <col min="7" max="7" width="56.69921875" style="15" customWidth="1"/>
    <col min="8" max="8" width="7.3984375" style="15" customWidth="1"/>
    <col min="9" max="9" width="11" style="15" customWidth="1"/>
    <col min="10" max="10" width="11.8984375" style="15" customWidth="1"/>
    <col min="11" max="11" width="27.8984375" style="15" customWidth="1"/>
    <col min="12" max="12" width="16.69921875" style="15" customWidth="1"/>
    <col min="13" max="16384" width="11" style="15"/>
  </cols>
  <sheetData>
    <row r="1" spans="1:12" ht="21" customHeight="1" x14ac:dyDescent="0.3">
      <c r="A1" s="13" t="s">
        <v>161</v>
      </c>
      <c r="B1" s="14"/>
      <c r="C1" s="14"/>
      <c r="D1" s="14"/>
      <c r="E1" s="14"/>
      <c r="F1" s="14"/>
      <c r="G1" s="14"/>
      <c r="H1" s="25"/>
      <c r="I1" s="25"/>
      <c r="J1" s="25"/>
      <c r="K1" s="25"/>
      <c r="L1" s="25"/>
    </row>
    <row r="2" spans="1:12" x14ac:dyDescent="0.25">
      <c r="A2" s="16"/>
      <c r="B2" s="14"/>
      <c r="C2" s="14"/>
      <c r="D2" s="14"/>
      <c r="E2" s="14"/>
      <c r="F2" s="14"/>
      <c r="G2" s="14"/>
      <c r="H2" s="25"/>
      <c r="I2" s="25"/>
      <c r="J2" s="25"/>
      <c r="K2" s="25"/>
      <c r="L2" s="25"/>
    </row>
    <row r="3" spans="1:12" x14ac:dyDescent="0.25">
      <c r="A3" s="17" t="s">
        <v>163</v>
      </c>
      <c r="B3" s="14"/>
      <c r="C3" s="14"/>
      <c r="D3" s="14"/>
      <c r="E3" s="14"/>
      <c r="F3" s="14"/>
      <c r="H3" s="25"/>
      <c r="I3" s="25"/>
      <c r="J3" s="25"/>
      <c r="K3" s="25"/>
      <c r="L3" s="18" t="s">
        <v>162</v>
      </c>
    </row>
    <row r="4" spans="1:12" x14ac:dyDescent="0.25">
      <c r="A4" s="19"/>
      <c r="B4" s="19"/>
      <c r="C4" s="19"/>
      <c r="D4" s="19"/>
      <c r="E4" s="19"/>
      <c r="F4" s="19"/>
      <c r="G4" s="19"/>
      <c r="H4" s="25"/>
      <c r="I4" s="25"/>
      <c r="J4" s="25"/>
      <c r="K4" s="25"/>
      <c r="L4" s="25"/>
    </row>
    <row r="5" spans="1:12" s="20" customFormat="1" ht="109.2" x14ac:dyDescent="0.25">
      <c r="A5" s="26" t="s">
        <v>0</v>
      </c>
      <c r="B5" s="27" t="s">
        <v>1</v>
      </c>
      <c r="C5" s="27" t="s">
        <v>2</v>
      </c>
      <c r="D5" s="27" t="s">
        <v>3</v>
      </c>
      <c r="E5" s="27" t="s">
        <v>4</v>
      </c>
      <c r="F5" s="27" t="s">
        <v>5</v>
      </c>
      <c r="G5" s="27" t="s">
        <v>119</v>
      </c>
      <c r="H5" s="50" t="s">
        <v>124</v>
      </c>
      <c r="I5" s="51"/>
      <c r="J5" s="51"/>
      <c r="K5" s="27" t="s">
        <v>167</v>
      </c>
      <c r="L5" s="28" t="s">
        <v>136</v>
      </c>
    </row>
    <row r="6" spans="1:12" x14ac:dyDescent="0.25">
      <c r="A6" s="29">
        <v>1</v>
      </c>
      <c r="B6" s="30" t="s">
        <v>6</v>
      </c>
      <c r="C6" s="31" t="s">
        <v>7</v>
      </c>
      <c r="D6" s="30">
        <v>36304</v>
      </c>
      <c r="E6" s="46"/>
      <c r="F6" s="46">
        <v>2</v>
      </c>
      <c r="G6" s="30" t="s">
        <v>8</v>
      </c>
      <c r="H6" s="30" t="s">
        <v>125</v>
      </c>
      <c r="I6" s="30">
        <v>8</v>
      </c>
      <c r="J6" s="30" t="s">
        <v>126</v>
      </c>
      <c r="K6" s="30">
        <f>ROUNDUP(52/I6,0)</f>
        <v>7</v>
      </c>
      <c r="L6" s="47">
        <f>ROUNDUP(K6*1.3,0)*4</f>
        <v>40</v>
      </c>
    </row>
    <row r="7" spans="1:12" x14ac:dyDescent="0.25">
      <c r="A7" s="29">
        <v>2</v>
      </c>
      <c r="B7" s="30" t="s">
        <v>9</v>
      </c>
      <c r="C7" s="31" t="s">
        <v>10</v>
      </c>
      <c r="D7" s="30">
        <v>34454</v>
      </c>
      <c r="E7" s="46"/>
      <c r="F7" s="46">
        <v>1</v>
      </c>
      <c r="G7" s="30" t="s">
        <v>8</v>
      </c>
      <c r="H7" s="30" t="s">
        <v>125</v>
      </c>
      <c r="I7" s="30">
        <v>26</v>
      </c>
      <c r="J7" s="30" t="s">
        <v>126</v>
      </c>
      <c r="K7" s="30">
        <f t="shared" ref="K7:K37" si="0">ROUNDUP(52/I7,0)</f>
        <v>2</v>
      </c>
      <c r="L7" s="47">
        <f t="shared" ref="L7:L37" si="1">ROUNDUP(K7*1.3,0)*4</f>
        <v>12</v>
      </c>
    </row>
    <row r="8" spans="1:12" x14ac:dyDescent="0.25">
      <c r="A8" s="29">
        <v>3</v>
      </c>
      <c r="B8" s="30" t="s">
        <v>11</v>
      </c>
      <c r="C8" s="31" t="s">
        <v>12</v>
      </c>
      <c r="D8" s="30">
        <v>36251</v>
      </c>
      <c r="E8" s="46" t="s">
        <v>13</v>
      </c>
      <c r="F8" s="46">
        <v>4</v>
      </c>
      <c r="G8" s="30" t="s">
        <v>8</v>
      </c>
      <c r="H8" s="30" t="s">
        <v>125</v>
      </c>
      <c r="I8" s="30">
        <v>8</v>
      </c>
      <c r="J8" s="30" t="s">
        <v>126</v>
      </c>
      <c r="K8" s="30">
        <f t="shared" si="0"/>
        <v>7</v>
      </c>
      <c r="L8" s="47">
        <f t="shared" si="1"/>
        <v>40</v>
      </c>
    </row>
    <row r="9" spans="1:12" x14ac:dyDescent="0.25">
      <c r="A9" s="29">
        <v>4</v>
      </c>
      <c r="B9" s="30" t="s">
        <v>14</v>
      </c>
      <c r="C9" s="31" t="s">
        <v>15</v>
      </c>
      <c r="D9" s="30">
        <v>34537</v>
      </c>
      <c r="E9" s="46"/>
      <c r="F9" s="46">
        <v>1</v>
      </c>
      <c r="G9" s="30" t="s">
        <v>8</v>
      </c>
      <c r="H9" s="30" t="s">
        <v>125</v>
      </c>
      <c r="I9" s="30">
        <v>4</v>
      </c>
      <c r="J9" s="30" t="s">
        <v>126</v>
      </c>
      <c r="K9" s="30">
        <f t="shared" si="0"/>
        <v>13</v>
      </c>
      <c r="L9" s="47">
        <f t="shared" si="1"/>
        <v>68</v>
      </c>
    </row>
    <row r="10" spans="1:12" x14ac:dyDescent="0.25">
      <c r="A10" s="29">
        <v>5</v>
      </c>
      <c r="B10" s="30" t="s">
        <v>16</v>
      </c>
      <c r="C10" s="31" t="s">
        <v>17</v>
      </c>
      <c r="D10" s="30">
        <v>35219</v>
      </c>
      <c r="E10" s="46"/>
      <c r="F10" s="46">
        <v>1</v>
      </c>
      <c r="G10" s="30" t="s">
        <v>8</v>
      </c>
      <c r="H10" s="30" t="s">
        <v>125</v>
      </c>
      <c r="I10" s="30">
        <v>4</v>
      </c>
      <c r="J10" s="30" t="s">
        <v>126</v>
      </c>
      <c r="K10" s="30">
        <f t="shared" si="0"/>
        <v>13</v>
      </c>
      <c r="L10" s="47">
        <f t="shared" si="1"/>
        <v>68</v>
      </c>
    </row>
    <row r="11" spans="1:12" x14ac:dyDescent="0.25">
      <c r="A11" s="29">
        <v>6</v>
      </c>
      <c r="B11" s="30" t="s">
        <v>18</v>
      </c>
      <c r="C11" s="31" t="s">
        <v>19</v>
      </c>
      <c r="D11" s="30">
        <v>35683</v>
      </c>
      <c r="E11" s="46"/>
      <c r="F11" s="46">
        <v>2</v>
      </c>
      <c r="G11" s="30" t="s">
        <v>8</v>
      </c>
      <c r="H11" s="30" t="s">
        <v>125</v>
      </c>
      <c r="I11" s="30">
        <v>8</v>
      </c>
      <c r="J11" s="30" t="s">
        <v>126</v>
      </c>
      <c r="K11" s="30">
        <f t="shared" si="0"/>
        <v>7</v>
      </c>
      <c r="L11" s="47">
        <f t="shared" si="1"/>
        <v>40</v>
      </c>
    </row>
    <row r="12" spans="1:12" x14ac:dyDescent="0.25">
      <c r="A12" s="29">
        <v>7</v>
      </c>
      <c r="B12" s="30" t="s">
        <v>20</v>
      </c>
      <c r="C12" s="31" t="s">
        <v>21</v>
      </c>
      <c r="D12" s="30">
        <v>37269</v>
      </c>
      <c r="E12" s="46" t="s">
        <v>13</v>
      </c>
      <c r="F12" s="46">
        <v>8</v>
      </c>
      <c r="G12" s="30" t="s">
        <v>8</v>
      </c>
      <c r="H12" s="30" t="s">
        <v>125</v>
      </c>
      <c r="I12" s="30">
        <v>26</v>
      </c>
      <c r="J12" s="30" t="s">
        <v>126</v>
      </c>
      <c r="K12" s="30">
        <f t="shared" si="0"/>
        <v>2</v>
      </c>
      <c r="L12" s="47">
        <f t="shared" si="1"/>
        <v>12</v>
      </c>
    </row>
    <row r="13" spans="1:12" x14ac:dyDescent="0.25">
      <c r="A13" s="29">
        <v>8</v>
      </c>
      <c r="B13" s="30" t="s">
        <v>22</v>
      </c>
      <c r="C13" s="47" t="s">
        <v>23</v>
      </c>
      <c r="D13" s="30">
        <v>35066</v>
      </c>
      <c r="E13" s="46"/>
      <c r="F13" s="46">
        <v>1</v>
      </c>
      <c r="G13" s="30" t="s">
        <v>8</v>
      </c>
      <c r="H13" s="30" t="s">
        <v>125</v>
      </c>
      <c r="I13" s="30">
        <v>4</v>
      </c>
      <c r="J13" s="30" t="s">
        <v>126</v>
      </c>
      <c r="K13" s="30">
        <f t="shared" si="0"/>
        <v>13</v>
      </c>
      <c r="L13" s="47">
        <f t="shared" si="1"/>
        <v>68</v>
      </c>
    </row>
    <row r="14" spans="1:12" x14ac:dyDescent="0.25">
      <c r="A14" s="29">
        <v>9</v>
      </c>
      <c r="B14" s="30" t="s">
        <v>24</v>
      </c>
      <c r="C14" s="31" t="s">
        <v>25</v>
      </c>
      <c r="D14" s="30">
        <v>36036</v>
      </c>
      <c r="E14" s="46"/>
      <c r="F14" s="46">
        <v>2</v>
      </c>
      <c r="G14" s="30" t="s">
        <v>8</v>
      </c>
      <c r="H14" s="30" t="s">
        <v>125</v>
      </c>
      <c r="I14" s="30">
        <v>4</v>
      </c>
      <c r="J14" s="30" t="s">
        <v>126</v>
      </c>
      <c r="K14" s="30">
        <f t="shared" si="0"/>
        <v>13</v>
      </c>
      <c r="L14" s="47">
        <f t="shared" si="1"/>
        <v>68</v>
      </c>
    </row>
    <row r="15" spans="1:12" x14ac:dyDescent="0.25">
      <c r="A15" s="29">
        <v>10</v>
      </c>
      <c r="B15" s="30" t="s">
        <v>24</v>
      </c>
      <c r="C15" s="31" t="s">
        <v>26</v>
      </c>
      <c r="D15" s="30">
        <v>36037</v>
      </c>
      <c r="E15" s="46"/>
      <c r="F15" s="46">
        <v>1</v>
      </c>
      <c r="G15" s="30" t="s">
        <v>8</v>
      </c>
      <c r="H15" s="30" t="s">
        <v>125</v>
      </c>
      <c r="I15" s="30">
        <v>26</v>
      </c>
      <c r="J15" s="30" t="s">
        <v>126</v>
      </c>
      <c r="K15" s="30">
        <f t="shared" si="0"/>
        <v>2</v>
      </c>
      <c r="L15" s="47">
        <f t="shared" si="1"/>
        <v>12</v>
      </c>
    </row>
    <row r="16" spans="1:12" x14ac:dyDescent="0.25">
      <c r="A16" s="29">
        <v>11</v>
      </c>
      <c r="B16" s="30" t="s">
        <v>24</v>
      </c>
      <c r="C16" s="31" t="s">
        <v>27</v>
      </c>
      <c r="D16" s="30">
        <v>36037</v>
      </c>
      <c r="E16" s="46" t="s">
        <v>13</v>
      </c>
      <c r="F16" s="46">
        <v>4</v>
      </c>
      <c r="G16" s="30" t="s">
        <v>8</v>
      </c>
      <c r="H16" s="30" t="s">
        <v>125</v>
      </c>
      <c r="I16" s="30">
        <v>4</v>
      </c>
      <c r="J16" s="30" t="s">
        <v>126</v>
      </c>
      <c r="K16" s="30">
        <f t="shared" si="0"/>
        <v>13</v>
      </c>
      <c r="L16" s="47">
        <f t="shared" si="1"/>
        <v>68</v>
      </c>
    </row>
    <row r="17" spans="1:12" x14ac:dyDescent="0.25">
      <c r="A17" s="29">
        <v>12</v>
      </c>
      <c r="B17" s="30" t="s">
        <v>28</v>
      </c>
      <c r="C17" s="31" t="s">
        <v>29</v>
      </c>
      <c r="D17" s="30">
        <v>35390</v>
      </c>
      <c r="E17" s="46" t="s">
        <v>13</v>
      </c>
      <c r="F17" s="46">
        <v>9</v>
      </c>
      <c r="G17" s="30" t="s">
        <v>8</v>
      </c>
      <c r="H17" s="30" t="s">
        <v>125</v>
      </c>
      <c r="I17" s="30">
        <v>3</v>
      </c>
      <c r="J17" s="30" t="s">
        <v>126</v>
      </c>
      <c r="K17" s="30">
        <f t="shared" si="0"/>
        <v>18</v>
      </c>
      <c r="L17" s="47">
        <f t="shared" si="1"/>
        <v>96</v>
      </c>
    </row>
    <row r="18" spans="1:12" x14ac:dyDescent="0.25">
      <c r="A18" s="29">
        <v>13</v>
      </c>
      <c r="B18" s="30" t="s">
        <v>30</v>
      </c>
      <c r="C18" s="31" t="s">
        <v>31</v>
      </c>
      <c r="D18" s="30">
        <v>35305</v>
      </c>
      <c r="E18" s="46"/>
      <c r="F18" s="46">
        <v>1</v>
      </c>
      <c r="G18" s="30" t="s">
        <v>8</v>
      </c>
      <c r="H18" s="30" t="s">
        <v>125</v>
      </c>
      <c r="I18" s="30">
        <v>8</v>
      </c>
      <c r="J18" s="30" t="s">
        <v>126</v>
      </c>
      <c r="K18" s="30">
        <f t="shared" si="0"/>
        <v>7</v>
      </c>
      <c r="L18" s="47">
        <f t="shared" si="1"/>
        <v>40</v>
      </c>
    </row>
    <row r="19" spans="1:12" x14ac:dyDescent="0.25">
      <c r="A19" s="29">
        <v>14</v>
      </c>
      <c r="B19" s="30" t="s">
        <v>32</v>
      </c>
      <c r="C19" s="31" t="s">
        <v>33</v>
      </c>
      <c r="D19" s="30">
        <v>34369</v>
      </c>
      <c r="E19" s="46"/>
      <c r="F19" s="46">
        <v>1</v>
      </c>
      <c r="G19" s="30" t="s">
        <v>8</v>
      </c>
      <c r="H19" s="30" t="s">
        <v>125</v>
      </c>
      <c r="I19" s="30">
        <v>4</v>
      </c>
      <c r="J19" s="30" t="s">
        <v>126</v>
      </c>
      <c r="K19" s="30">
        <f t="shared" si="0"/>
        <v>13</v>
      </c>
      <c r="L19" s="47">
        <f t="shared" si="1"/>
        <v>68</v>
      </c>
    </row>
    <row r="20" spans="1:12" x14ac:dyDescent="0.25">
      <c r="A20" s="29">
        <v>15</v>
      </c>
      <c r="B20" s="30" t="s">
        <v>34</v>
      </c>
      <c r="C20" s="30" t="s">
        <v>35</v>
      </c>
      <c r="D20" s="30">
        <v>35305</v>
      </c>
      <c r="E20" s="46" t="s">
        <v>36</v>
      </c>
      <c r="F20" s="46">
        <v>4</v>
      </c>
      <c r="G20" s="30" t="s">
        <v>8</v>
      </c>
      <c r="H20" s="30" t="s">
        <v>125</v>
      </c>
      <c r="I20" s="30">
        <v>26</v>
      </c>
      <c r="J20" s="30" t="s">
        <v>126</v>
      </c>
      <c r="K20" s="30">
        <f t="shared" si="0"/>
        <v>2</v>
      </c>
      <c r="L20" s="47">
        <f t="shared" si="1"/>
        <v>12</v>
      </c>
    </row>
    <row r="21" spans="1:12" x14ac:dyDescent="0.25">
      <c r="A21" s="29">
        <v>16</v>
      </c>
      <c r="B21" s="30" t="s">
        <v>37</v>
      </c>
      <c r="C21" s="31" t="s">
        <v>38</v>
      </c>
      <c r="D21" s="30">
        <v>34576</v>
      </c>
      <c r="E21" s="46"/>
      <c r="F21" s="46">
        <v>1</v>
      </c>
      <c r="G21" s="30" t="s">
        <v>8</v>
      </c>
      <c r="H21" s="30" t="s">
        <v>125</v>
      </c>
      <c r="I21" s="30">
        <v>6</v>
      </c>
      <c r="J21" s="30" t="s">
        <v>126</v>
      </c>
      <c r="K21" s="30">
        <f t="shared" si="0"/>
        <v>9</v>
      </c>
      <c r="L21" s="47">
        <f t="shared" si="1"/>
        <v>48</v>
      </c>
    </row>
    <row r="22" spans="1:12" x14ac:dyDescent="0.25">
      <c r="A22" s="29">
        <v>17</v>
      </c>
      <c r="B22" s="30" t="s">
        <v>37</v>
      </c>
      <c r="C22" s="31" t="s">
        <v>39</v>
      </c>
      <c r="D22" s="30">
        <v>34576</v>
      </c>
      <c r="E22" s="46" t="s">
        <v>13</v>
      </c>
      <c r="F22" s="46">
        <v>5</v>
      </c>
      <c r="G22" s="30" t="s">
        <v>8</v>
      </c>
      <c r="H22" s="30" t="s">
        <v>125</v>
      </c>
      <c r="I22" s="30">
        <v>6</v>
      </c>
      <c r="J22" s="30" t="s">
        <v>126</v>
      </c>
      <c r="K22" s="30">
        <f t="shared" si="0"/>
        <v>9</v>
      </c>
      <c r="L22" s="47">
        <f t="shared" si="1"/>
        <v>48</v>
      </c>
    </row>
    <row r="23" spans="1:12" x14ac:dyDescent="0.25">
      <c r="A23" s="29">
        <v>18</v>
      </c>
      <c r="B23" s="33" t="s">
        <v>40</v>
      </c>
      <c r="C23" s="34" t="s">
        <v>41</v>
      </c>
      <c r="D23" s="30">
        <v>34131</v>
      </c>
      <c r="E23" s="46"/>
      <c r="F23" s="46">
        <v>3</v>
      </c>
      <c r="G23" s="30" t="s">
        <v>8</v>
      </c>
      <c r="H23" s="30" t="s">
        <v>125</v>
      </c>
      <c r="I23" s="30">
        <v>4</v>
      </c>
      <c r="J23" s="30" t="s">
        <v>126</v>
      </c>
      <c r="K23" s="30">
        <f t="shared" si="0"/>
        <v>13</v>
      </c>
      <c r="L23" s="47">
        <f t="shared" si="1"/>
        <v>68</v>
      </c>
    </row>
    <row r="24" spans="1:12" ht="26.4" x14ac:dyDescent="0.25">
      <c r="A24" s="29">
        <v>19</v>
      </c>
      <c r="B24" s="33" t="s">
        <v>40</v>
      </c>
      <c r="C24" s="34" t="s">
        <v>42</v>
      </c>
      <c r="D24" s="30">
        <v>34117</v>
      </c>
      <c r="E24" s="49" t="s">
        <v>43</v>
      </c>
      <c r="F24" s="36">
        <v>15</v>
      </c>
      <c r="G24" s="30" t="s">
        <v>8</v>
      </c>
      <c r="H24" s="30" t="s">
        <v>125</v>
      </c>
      <c r="I24" s="30">
        <v>3</v>
      </c>
      <c r="J24" s="30" t="s">
        <v>126</v>
      </c>
      <c r="K24" s="30">
        <f t="shared" si="0"/>
        <v>18</v>
      </c>
      <c r="L24" s="47">
        <f t="shared" si="1"/>
        <v>96</v>
      </c>
    </row>
    <row r="25" spans="1:12" x14ac:dyDescent="0.25">
      <c r="A25" s="29">
        <v>20</v>
      </c>
      <c r="B25" s="30" t="s">
        <v>44</v>
      </c>
      <c r="C25" s="31" t="s">
        <v>45</v>
      </c>
      <c r="D25" s="30">
        <v>34497</v>
      </c>
      <c r="E25" s="46"/>
      <c r="F25" s="46">
        <v>5</v>
      </c>
      <c r="G25" s="30" t="s">
        <v>8</v>
      </c>
      <c r="H25" s="30" t="s">
        <v>125</v>
      </c>
      <c r="I25" s="30">
        <v>3</v>
      </c>
      <c r="J25" s="30" t="s">
        <v>126</v>
      </c>
      <c r="K25" s="30">
        <f t="shared" si="0"/>
        <v>18</v>
      </c>
      <c r="L25" s="47">
        <f t="shared" si="1"/>
        <v>96</v>
      </c>
    </row>
    <row r="26" spans="1:12" x14ac:dyDescent="0.25">
      <c r="A26" s="29">
        <v>21</v>
      </c>
      <c r="B26" s="30" t="s">
        <v>46</v>
      </c>
      <c r="C26" s="31" t="s">
        <v>47</v>
      </c>
      <c r="D26" s="30">
        <v>36341</v>
      </c>
      <c r="E26" s="46"/>
      <c r="F26" s="46">
        <v>1</v>
      </c>
      <c r="G26" s="30" t="s">
        <v>8</v>
      </c>
      <c r="H26" s="30" t="s">
        <v>125</v>
      </c>
      <c r="I26" s="30">
        <v>12</v>
      </c>
      <c r="J26" s="30" t="s">
        <v>126</v>
      </c>
      <c r="K26" s="30">
        <f t="shared" si="0"/>
        <v>5</v>
      </c>
      <c r="L26" s="47">
        <f t="shared" si="1"/>
        <v>28</v>
      </c>
    </row>
    <row r="27" spans="1:12" x14ac:dyDescent="0.25">
      <c r="A27" s="29">
        <v>22</v>
      </c>
      <c r="B27" s="30" t="s">
        <v>48</v>
      </c>
      <c r="C27" s="31" t="s">
        <v>49</v>
      </c>
      <c r="D27" s="30">
        <v>35039</v>
      </c>
      <c r="E27" s="46" t="s">
        <v>13</v>
      </c>
      <c r="F27" s="46">
        <v>5</v>
      </c>
      <c r="G27" s="30" t="s">
        <v>8</v>
      </c>
      <c r="H27" s="30" t="s">
        <v>125</v>
      </c>
      <c r="I27" s="30">
        <v>6</v>
      </c>
      <c r="J27" s="30" t="s">
        <v>126</v>
      </c>
      <c r="K27" s="30">
        <f t="shared" si="0"/>
        <v>9</v>
      </c>
      <c r="L27" s="47">
        <f t="shared" si="1"/>
        <v>48</v>
      </c>
    </row>
    <row r="28" spans="1:12" x14ac:dyDescent="0.25">
      <c r="A28" s="29">
        <v>23</v>
      </c>
      <c r="B28" s="37" t="s">
        <v>48</v>
      </c>
      <c r="C28" s="37" t="s">
        <v>50</v>
      </c>
      <c r="D28" s="37">
        <v>35039</v>
      </c>
      <c r="E28" s="46"/>
      <c r="F28" s="46">
        <v>1</v>
      </c>
      <c r="G28" s="30" t="s">
        <v>8</v>
      </c>
      <c r="H28" s="30" t="s">
        <v>125</v>
      </c>
      <c r="I28" s="30">
        <v>26</v>
      </c>
      <c r="J28" s="30" t="s">
        <v>126</v>
      </c>
      <c r="K28" s="30">
        <f t="shared" si="0"/>
        <v>2</v>
      </c>
      <c r="L28" s="47">
        <f t="shared" si="1"/>
        <v>12</v>
      </c>
    </row>
    <row r="29" spans="1:12" x14ac:dyDescent="0.25">
      <c r="A29" s="29">
        <v>24</v>
      </c>
      <c r="B29" s="37" t="s">
        <v>48</v>
      </c>
      <c r="C29" s="37" t="s">
        <v>51</v>
      </c>
      <c r="D29" s="37">
        <v>35037</v>
      </c>
      <c r="E29" s="46"/>
      <c r="F29" s="46">
        <v>2</v>
      </c>
      <c r="G29" s="30" t="s">
        <v>8</v>
      </c>
      <c r="H29" s="30" t="s">
        <v>125</v>
      </c>
      <c r="I29" s="30">
        <v>6</v>
      </c>
      <c r="J29" s="30" t="s">
        <v>126</v>
      </c>
      <c r="K29" s="30">
        <f t="shared" si="0"/>
        <v>9</v>
      </c>
      <c r="L29" s="47">
        <f t="shared" si="1"/>
        <v>48</v>
      </c>
    </row>
    <row r="30" spans="1:12" x14ac:dyDescent="0.25">
      <c r="A30" s="29">
        <v>25</v>
      </c>
      <c r="B30" s="37" t="s">
        <v>52</v>
      </c>
      <c r="C30" s="37" t="s">
        <v>53</v>
      </c>
      <c r="D30" s="37">
        <v>35415</v>
      </c>
      <c r="E30" s="46"/>
      <c r="F30" s="46">
        <v>2</v>
      </c>
      <c r="G30" s="30" t="s">
        <v>8</v>
      </c>
      <c r="H30" s="30" t="s">
        <v>125</v>
      </c>
      <c r="I30" s="30">
        <v>3</v>
      </c>
      <c r="J30" s="30" t="s">
        <v>126</v>
      </c>
      <c r="K30" s="30">
        <f t="shared" si="0"/>
        <v>18</v>
      </c>
      <c r="L30" s="47">
        <f t="shared" si="1"/>
        <v>96</v>
      </c>
    </row>
    <row r="31" spans="1:12" x14ac:dyDescent="0.25">
      <c r="A31" s="29">
        <v>26</v>
      </c>
      <c r="B31" s="37" t="s">
        <v>54</v>
      </c>
      <c r="C31" s="37" t="s">
        <v>55</v>
      </c>
      <c r="D31" s="37">
        <v>36381</v>
      </c>
      <c r="E31" s="46"/>
      <c r="F31" s="46">
        <v>1</v>
      </c>
      <c r="G31" s="30" t="s">
        <v>8</v>
      </c>
      <c r="H31" s="30" t="s">
        <v>125</v>
      </c>
      <c r="I31" s="30">
        <v>24</v>
      </c>
      <c r="J31" s="30" t="s">
        <v>126</v>
      </c>
      <c r="K31" s="30">
        <f t="shared" si="0"/>
        <v>3</v>
      </c>
      <c r="L31" s="47">
        <f t="shared" si="1"/>
        <v>16</v>
      </c>
    </row>
    <row r="32" spans="1:12" x14ac:dyDescent="0.25">
      <c r="A32" s="29">
        <v>27</v>
      </c>
      <c r="B32" s="37" t="s">
        <v>56</v>
      </c>
      <c r="C32" s="37" t="s">
        <v>57</v>
      </c>
      <c r="D32" s="37">
        <v>34613</v>
      </c>
      <c r="E32" s="46"/>
      <c r="F32" s="46">
        <v>1</v>
      </c>
      <c r="G32" s="30" t="s">
        <v>8</v>
      </c>
      <c r="H32" s="30" t="s">
        <v>125</v>
      </c>
      <c r="I32" s="30">
        <v>3</v>
      </c>
      <c r="J32" s="30" t="s">
        <v>126</v>
      </c>
      <c r="K32" s="30">
        <f t="shared" si="0"/>
        <v>18</v>
      </c>
      <c r="L32" s="47">
        <f t="shared" si="1"/>
        <v>96</v>
      </c>
    </row>
    <row r="33" spans="1:12" x14ac:dyDescent="0.25">
      <c r="A33" s="29">
        <v>28</v>
      </c>
      <c r="B33" s="37" t="s">
        <v>58</v>
      </c>
      <c r="C33" s="37" t="s">
        <v>59</v>
      </c>
      <c r="D33" s="37">
        <v>35260</v>
      </c>
      <c r="E33" s="46"/>
      <c r="F33" s="46">
        <v>1</v>
      </c>
      <c r="G33" s="30" t="s">
        <v>8</v>
      </c>
      <c r="H33" s="30" t="s">
        <v>125</v>
      </c>
      <c r="I33" s="30">
        <v>6</v>
      </c>
      <c r="J33" s="30" t="s">
        <v>126</v>
      </c>
      <c r="K33" s="30">
        <f t="shared" si="0"/>
        <v>9</v>
      </c>
      <c r="L33" s="47">
        <f t="shared" si="1"/>
        <v>48</v>
      </c>
    </row>
    <row r="34" spans="1:12" x14ac:dyDescent="0.25">
      <c r="A34" s="29">
        <v>29</v>
      </c>
      <c r="B34" s="30" t="s">
        <v>60</v>
      </c>
      <c r="C34" s="31" t="s">
        <v>61</v>
      </c>
      <c r="D34" s="30">
        <v>35781</v>
      </c>
      <c r="E34" s="46"/>
      <c r="F34" s="46">
        <v>3</v>
      </c>
      <c r="G34" s="30" t="s">
        <v>8</v>
      </c>
      <c r="H34" s="30" t="s">
        <v>125</v>
      </c>
      <c r="I34" s="30">
        <v>8</v>
      </c>
      <c r="J34" s="30" t="s">
        <v>126</v>
      </c>
      <c r="K34" s="30">
        <f t="shared" si="0"/>
        <v>7</v>
      </c>
      <c r="L34" s="47">
        <f t="shared" si="1"/>
        <v>40</v>
      </c>
    </row>
    <row r="35" spans="1:12" x14ac:dyDescent="0.25">
      <c r="A35" s="29">
        <v>30</v>
      </c>
      <c r="B35" s="30" t="s">
        <v>62</v>
      </c>
      <c r="C35" s="31" t="s">
        <v>63</v>
      </c>
      <c r="D35" s="30">
        <v>35578</v>
      </c>
      <c r="E35" s="46"/>
      <c r="F35" s="46">
        <v>1</v>
      </c>
      <c r="G35" s="30" t="s">
        <v>8</v>
      </c>
      <c r="H35" s="30" t="s">
        <v>125</v>
      </c>
      <c r="I35" s="30">
        <v>12</v>
      </c>
      <c r="J35" s="30" t="s">
        <v>126</v>
      </c>
      <c r="K35" s="30">
        <f t="shared" si="0"/>
        <v>5</v>
      </c>
      <c r="L35" s="47">
        <f t="shared" si="1"/>
        <v>28</v>
      </c>
    </row>
    <row r="36" spans="1:12" x14ac:dyDescent="0.25">
      <c r="A36" s="29">
        <v>31</v>
      </c>
      <c r="B36" s="30" t="s">
        <v>62</v>
      </c>
      <c r="C36" s="31" t="s">
        <v>64</v>
      </c>
      <c r="D36" s="30">
        <v>35576</v>
      </c>
      <c r="E36" s="46"/>
      <c r="F36" s="46">
        <v>2</v>
      </c>
      <c r="G36" s="30" t="s">
        <v>8</v>
      </c>
      <c r="H36" s="30" t="s">
        <v>125</v>
      </c>
      <c r="I36" s="30">
        <v>4</v>
      </c>
      <c r="J36" s="30" t="s">
        <v>126</v>
      </c>
      <c r="K36" s="30">
        <f t="shared" si="0"/>
        <v>13</v>
      </c>
      <c r="L36" s="47">
        <f t="shared" si="1"/>
        <v>68</v>
      </c>
    </row>
    <row r="37" spans="1:12" x14ac:dyDescent="0.25">
      <c r="A37" s="53">
        <v>32</v>
      </c>
      <c r="B37" s="38" t="s">
        <v>62</v>
      </c>
      <c r="C37" s="38" t="s">
        <v>65</v>
      </c>
      <c r="D37" s="38">
        <v>35578</v>
      </c>
      <c r="E37" s="48"/>
      <c r="F37" s="48">
        <v>6</v>
      </c>
      <c r="G37" s="38" t="s">
        <v>8</v>
      </c>
      <c r="H37" s="38" t="s">
        <v>125</v>
      </c>
      <c r="I37" s="38">
        <v>4</v>
      </c>
      <c r="J37" s="38" t="s">
        <v>126</v>
      </c>
      <c r="K37" s="38">
        <f t="shared" si="0"/>
        <v>13</v>
      </c>
      <c r="L37" s="47">
        <f t="shared" si="1"/>
        <v>68</v>
      </c>
    </row>
    <row r="38" spans="1:12" x14ac:dyDescent="0.25">
      <c r="A38" s="21"/>
      <c r="B38" s="22"/>
      <c r="C38" s="22"/>
      <c r="D38" s="22"/>
      <c r="E38" s="24"/>
      <c r="F38" s="24"/>
    </row>
    <row r="39" spans="1:12" x14ac:dyDescent="0.25">
      <c r="A39" s="21"/>
      <c r="B39" s="22"/>
      <c r="C39" s="22"/>
      <c r="D39" s="22"/>
      <c r="E39" s="24"/>
      <c r="F39" s="24"/>
    </row>
    <row r="40" spans="1:12" x14ac:dyDescent="0.25">
      <c r="A40" s="21"/>
      <c r="B40" s="22"/>
      <c r="C40" s="22"/>
      <c r="D40" s="22"/>
      <c r="E40" s="24"/>
      <c r="F40" s="24"/>
    </row>
    <row r="41" spans="1:12" x14ac:dyDescent="0.25">
      <c r="A41" s="21"/>
      <c r="B41" s="22"/>
      <c r="C41" s="22"/>
      <c r="D41" s="22"/>
      <c r="E41" s="23"/>
      <c r="F41" s="23"/>
    </row>
    <row r="42" spans="1:12" x14ac:dyDescent="0.25">
      <c r="A42" s="21"/>
      <c r="B42" s="22"/>
      <c r="C42" s="22"/>
      <c r="D42" s="22"/>
      <c r="E42" s="23"/>
      <c r="F42" s="23"/>
    </row>
  </sheetData>
  <sheetProtection algorithmName="SHA-512" hashValue="EygKgIghO2F0MnZf2+DwH6zeXEd0SPTMXf4ZJFOd/evSGQ8MNkZsMtbLqVN+NLeuFoay05pFQbngqwTrix/B5w==" saltValue="md/6rrVUqd+kouYpxP9szw==" spinCount="100000" sheet="1" objects="1" scenarios="1"/>
  <mergeCells count="1">
    <mergeCell ref="H5:J5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  <headerFooter>
    <oddFooter>&amp;L&amp;"AOK Buenos Aires Text,Standard"&amp;K09-049ANL D.02a – Mengengerüst&amp;R&amp;"AOK Buenos Aires Text,Standard"&amp;K09-049Seite &amp;P |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0B3EF-5BDF-489F-BDD1-A9FBDF2D632D}">
  <sheetPr>
    <pageSetUpPr fitToPage="1"/>
  </sheetPr>
  <dimension ref="A1:L40"/>
  <sheetViews>
    <sheetView zoomScaleNormal="100" workbookViewId="0">
      <selection activeCell="H32" sqref="H32"/>
    </sheetView>
  </sheetViews>
  <sheetFormatPr baseColWidth="10" defaultColWidth="11" defaultRowHeight="13.8" x14ac:dyDescent="0.25"/>
  <cols>
    <col min="1" max="1" width="11" style="15"/>
    <col min="2" max="2" width="13.3984375" style="15" bestFit="1" customWidth="1"/>
    <col min="3" max="3" width="20.09765625" style="15" customWidth="1"/>
    <col min="4" max="4" width="14.3984375" style="15" customWidth="1"/>
    <col min="5" max="5" width="31.69921875" style="15" customWidth="1"/>
    <col min="6" max="6" width="29.69921875" style="15" customWidth="1"/>
    <col min="7" max="7" width="56.69921875" style="15" customWidth="1"/>
    <col min="8" max="8" width="7.3984375" style="15" customWidth="1"/>
    <col min="9" max="9" width="11" style="15"/>
    <col min="10" max="10" width="17.69921875" style="15" customWidth="1"/>
    <col min="11" max="11" width="32.8984375" style="15" customWidth="1"/>
    <col min="12" max="12" width="16.69921875" style="15" customWidth="1"/>
    <col min="13" max="16384" width="11" style="15"/>
  </cols>
  <sheetData>
    <row r="1" spans="1:12" ht="20.25" customHeight="1" x14ac:dyDescent="0.3">
      <c r="A1" s="13" t="s">
        <v>161</v>
      </c>
      <c r="B1" s="14"/>
      <c r="C1" s="14"/>
      <c r="D1" s="14"/>
      <c r="E1" s="14"/>
      <c r="F1" s="14"/>
      <c r="G1" s="14"/>
      <c r="H1" s="25"/>
      <c r="I1" s="25"/>
      <c r="J1" s="25"/>
      <c r="K1" s="25"/>
      <c r="L1" s="25"/>
    </row>
    <row r="2" spans="1:12" x14ac:dyDescent="0.25">
      <c r="A2" s="16"/>
      <c r="B2" s="14"/>
      <c r="C2" s="14"/>
      <c r="D2" s="14"/>
      <c r="E2" s="14"/>
      <c r="F2" s="14"/>
      <c r="G2" s="14"/>
      <c r="H2" s="25"/>
      <c r="I2" s="25"/>
      <c r="J2" s="25"/>
      <c r="K2" s="25"/>
      <c r="L2" s="25"/>
    </row>
    <row r="3" spans="1:12" x14ac:dyDescent="0.25">
      <c r="A3" s="17" t="s">
        <v>163</v>
      </c>
      <c r="B3" s="14"/>
      <c r="C3" s="14"/>
      <c r="D3" s="14"/>
      <c r="E3" s="14"/>
      <c r="F3" s="14"/>
      <c r="H3" s="25"/>
      <c r="I3" s="25"/>
      <c r="J3" s="25"/>
      <c r="K3" s="25"/>
      <c r="L3" s="18" t="s">
        <v>164</v>
      </c>
    </row>
    <row r="4" spans="1:12" x14ac:dyDescent="0.25">
      <c r="A4" s="19"/>
      <c r="B4" s="19"/>
      <c r="C4" s="19"/>
      <c r="D4" s="19"/>
      <c r="E4" s="19"/>
      <c r="F4" s="19"/>
      <c r="G4" s="19"/>
      <c r="H4" s="25"/>
      <c r="I4" s="25"/>
      <c r="J4" s="25"/>
      <c r="K4" s="25"/>
      <c r="L4" s="25"/>
    </row>
    <row r="5" spans="1:12" s="20" customFormat="1" ht="109.2" x14ac:dyDescent="0.25">
      <c r="A5" s="26" t="s">
        <v>0</v>
      </c>
      <c r="B5" s="27" t="s">
        <v>1</v>
      </c>
      <c r="C5" s="27" t="s">
        <v>2</v>
      </c>
      <c r="D5" s="27" t="s">
        <v>3</v>
      </c>
      <c r="E5" s="27" t="s">
        <v>4</v>
      </c>
      <c r="F5" s="27" t="s">
        <v>5</v>
      </c>
      <c r="G5" s="27" t="s">
        <v>119</v>
      </c>
      <c r="H5" s="50" t="s">
        <v>124</v>
      </c>
      <c r="I5" s="51"/>
      <c r="J5" s="51"/>
      <c r="K5" s="27" t="s">
        <v>167</v>
      </c>
      <c r="L5" s="28" t="s">
        <v>136</v>
      </c>
    </row>
    <row r="6" spans="1:12" x14ac:dyDescent="0.25">
      <c r="A6" s="29">
        <v>33</v>
      </c>
      <c r="B6" s="30" t="s">
        <v>66</v>
      </c>
      <c r="C6" s="31" t="s">
        <v>67</v>
      </c>
      <c r="D6" s="30">
        <v>61352</v>
      </c>
      <c r="E6" s="32" t="s">
        <v>68</v>
      </c>
      <c r="F6" s="46">
        <v>10</v>
      </c>
      <c r="G6" s="30" t="s">
        <v>8</v>
      </c>
      <c r="H6" s="30" t="s">
        <v>125</v>
      </c>
      <c r="I6" s="30">
        <v>8</v>
      </c>
      <c r="J6" s="30" t="s">
        <v>126</v>
      </c>
      <c r="K6" s="30">
        <f>ROUNDUP(52/I6,0)</f>
        <v>7</v>
      </c>
      <c r="L6" s="47">
        <f>ROUNDUP(K6*1.3,0)*4</f>
        <v>40</v>
      </c>
    </row>
    <row r="7" spans="1:12" x14ac:dyDescent="0.25">
      <c r="A7" s="29">
        <v>34</v>
      </c>
      <c r="B7" s="30" t="s">
        <v>69</v>
      </c>
      <c r="C7" s="31" t="s">
        <v>70</v>
      </c>
      <c r="D7" s="30">
        <v>65307</v>
      </c>
      <c r="E7" s="32"/>
      <c r="F7" s="46">
        <v>2</v>
      </c>
      <c r="G7" s="30" t="s">
        <v>8</v>
      </c>
      <c r="H7" s="30" t="s">
        <v>125</v>
      </c>
      <c r="I7" s="30">
        <v>4</v>
      </c>
      <c r="J7" s="30" t="s">
        <v>126</v>
      </c>
      <c r="K7" s="30">
        <f t="shared" ref="K7:K12" si="0">ROUNDUP(52/I7,0)</f>
        <v>13</v>
      </c>
      <c r="L7" s="47">
        <f>ROUNDUP(K7*1.3,0)*4</f>
        <v>68</v>
      </c>
    </row>
    <row r="8" spans="1:12" x14ac:dyDescent="0.25">
      <c r="A8" s="29">
        <v>35</v>
      </c>
      <c r="B8" s="30" t="s">
        <v>71</v>
      </c>
      <c r="C8" s="31" t="s">
        <v>72</v>
      </c>
      <c r="D8" s="30">
        <v>64625</v>
      </c>
      <c r="E8" s="32"/>
      <c r="F8" s="46">
        <v>1</v>
      </c>
      <c r="G8" s="30" t="s">
        <v>8</v>
      </c>
      <c r="H8" s="30" t="s">
        <v>125</v>
      </c>
      <c r="I8" s="30">
        <v>8</v>
      </c>
      <c r="J8" s="30" t="s">
        <v>126</v>
      </c>
      <c r="K8" s="30">
        <f t="shared" si="0"/>
        <v>7</v>
      </c>
      <c r="L8" s="47">
        <f t="shared" ref="L8:L34" si="1">ROUNDUP(K8*1.3,0)*4</f>
        <v>40</v>
      </c>
    </row>
    <row r="9" spans="1:12" x14ac:dyDescent="0.25">
      <c r="A9" s="29">
        <v>36</v>
      </c>
      <c r="B9" s="30" t="s">
        <v>73</v>
      </c>
      <c r="C9" s="31" t="s">
        <v>74</v>
      </c>
      <c r="D9" s="30">
        <v>63654</v>
      </c>
      <c r="E9" s="32"/>
      <c r="F9" s="46">
        <v>1</v>
      </c>
      <c r="G9" s="30" t="s">
        <v>8</v>
      </c>
      <c r="H9" s="30" t="s">
        <v>125</v>
      </c>
      <c r="I9" s="30">
        <v>6</v>
      </c>
      <c r="J9" s="30" t="s">
        <v>126</v>
      </c>
      <c r="K9" s="30">
        <f t="shared" si="0"/>
        <v>9</v>
      </c>
      <c r="L9" s="47">
        <f t="shared" si="1"/>
        <v>48</v>
      </c>
    </row>
    <row r="10" spans="1:12" x14ac:dyDescent="0.25">
      <c r="A10" s="29">
        <v>37</v>
      </c>
      <c r="B10" s="30" t="s">
        <v>73</v>
      </c>
      <c r="C10" s="31" t="s">
        <v>75</v>
      </c>
      <c r="D10" s="30">
        <v>63654</v>
      </c>
      <c r="E10" s="32"/>
      <c r="F10" s="46">
        <v>1</v>
      </c>
      <c r="G10" s="30" t="s">
        <v>8</v>
      </c>
      <c r="H10" s="30" t="s">
        <v>125</v>
      </c>
      <c r="I10" s="30">
        <v>4</v>
      </c>
      <c r="J10" s="30" t="s">
        <v>126</v>
      </c>
      <c r="K10" s="30">
        <f t="shared" si="0"/>
        <v>13</v>
      </c>
      <c r="L10" s="47">
        <f t="shared" si="1"/>
        <v>68</v>
      </c>
    </row>
    <row r="11" spans="1:12" x14ac:dyDescent="0.25">
      <c r="A11" s="29">
        <v>38</v>
      </c>
      <c r="B11" s="30" t="s">
        <v>76</v>
      </c>
      <c r="C11" s="31" t="s">
        <v>77</v>
      </c>
      <c r="D11" s="30">
        <v>68642</v>
      </c>
      <c r="E11" s="32"/>
      <c r="F11" s="46">
        <v>1</v>
      </c>
      <c r="G11" s="30" t="s">
        <v>8</v>
      </c>
      <c r="H11" s="30" t="s">
        <v>125</v>
      </c>
      <c r="I11" s="30">
        <v>8</v>
      </c>
      <c r="J11" s="30" t="s">
        <v>126</v>
      </c>
      <c r="K11" s="30">
        <f t="shared" si="0"/>
        <v>7</v>
      </c>
      <c r="L11" s="47">
        <f t="shared" si="1"/>
        <v>40</v>
      </c>
    </row>
    <row r="12" spans="1:12" x14ac:dyDescent="0.25">
      <c r="A12" s="29">
        <v>39</v>
      </c>
      <c r="B12" s="30" t="s">
        <v>78</v>
      </c>
      <c r="C12" s="31" t="s">
        <v>79</v>
      </c>
      <c r="D12" s="30">
        <v>64283</v>
      </c>
      <c r="E12" s="32" t="s">
        <v>68</v>
      </c>
      <c r="F12" s="46">
        <v>11</v>
      </c>
      <c r="G12" s="30" t="s">
        <v>8</v>
      </c>
      <c r="H12" s="30" t="s">
        <v>125</v>
      </c>
      <c r="I12" s="30">
        <v>3</v>
      </c>
      <c r="J12" s="30" t="s">
        <v>126</v>
      </c>
      <c r="K12" s="30">
        <f t="shared" si="0"/>
        <v>18</v>
      </c>
      <c r="L12" s="47">
        <f t="shared" si="1"/>
        <v>96</v>
      </c>
    </row>
    <row r="13" spans="1:12" x14ac:dyDescent="0.25">
      <c r="A13" s="29">
        <v>39</v>
      </c>
      <c r="B13" s="30" t="s">
        <v>78</v>
      </c>
      <c r="C13" s="31" t="s">
        <v>79</v>
      </c>
      <c r="D13" s="30">
        <v>64283</v>
      </c>
      <c r="E13" s="32"/>
      <c r="F13" s="46">
        <v>3</v>
      </c>
      <c r="G13" s="30" t="s">
        <v>8</v>
      </c>
      <c r="H13" s="30" t="s">
        <v>125</v>
      </c>
      <c r="I13" s="30">
        <v>26</v>
      </c>
      <c r="J13" s="30" t="s">
        <v>126</v>
      </c>
      <c r="K13" s="30">
        <v>2</v>
      </c>
      <c r="L13" s="47">
        <f t="shared" si="1"/>
        <v>12</v>
      </c>
    </row>
    <row r="14" spans="1:12" ht="26.4" x14ac:dyDescent="0.25">
      <c r="A14" s="29">
        <v>40</v>
      </c>
      <c r="B14" s="30" t="s">
        <v>80</v>
      </c>
      <c r="C14" s="31" t="s">
        <v>81</v>
      </c>
      <c r="D14" s="30">
        <v>64807</v>
      </c>
      <c r="E14" s="32"/>
      <c r="F14" s="46">
        <v>2</v>
      </c>
      <c r="G14" s="30" t="s">
        <v>8</v>
      </c>
      <c r="H14" s="30" t="s">
        <v>125</v>
      </c>
      <c r="I14" s="30">
        <v>6</v>
      </c>
      <c r="J14" s="30" t="s">
        <v>126</v>
      </c>
      <c r="K14" s="30">
        <f>ROUNDUP(52/I14,0)</f>
        <v>9</v>
      </c>
      <c r="L14" s="47">
        <f t="shared" si="1"/>
        <v>48</v>
      </c>
    </row>
    <row r="15" spans="1:12" x14ac:dyDescent="0.25">
      <c r="A15" s="29">
        <v>41</v>
      </c>
      <c r="B15" s="30" t="s">
        <v>82</v>
      </c>
      <c r="C15" s="31" t="s">
        <v>83</v>
      </c>
      <c r="D15" s="30">
        <v>63303</v>
      </c>
      <c r="E15" s="32"/>
      <c r="F15" s="46">
        <v>2</v>
      </c>
      <c r="G15" s="30" t="s">
        <v>8</v>
      </c>
      <c r="H15" s="30" t="s">
        <v>125</v>
      </c>
      <c r="I15" s="30">
        <v>12</v>
      </c>
      <c r="J15" s="30" t="s">
        <v>126</v>
      </c>
      <c r="K15" s="30">
        <f>ROUNDUP(52/I15,0)</f>
        <v>5</v>
      </c>
      <c r="L15" s="47">
        <f t="shared" si="1"/>
        <v>28</v>
      </c>
    </row>
    <row r="16" spans="1:12" x14ac:dyDescent="0.25">
      <c r="A16" s="29">
        <v>42</v>
      </c>
      <c r="B16" s="30" t="s">
        <v>84</v>
      </c>
      <c r="C16" s="31" t="s">
        <v>85</v>
      </c>
      <c r="D16" s="30">
        <v>64711</v>
      </c>
      <c r="E16" s="32" t="s">
        <v>13</v>
      </c>
      <c r="F16" s="46">
        <v>5</v>
      </c>
      <c r="G16" s="30" t="s">
        <v>8</v>
      </c>
      <c r="H16" s="30" t="s">
        <v>125</v>
      </c>
      <c r="I16" s="30">
        <v>4</v>
      </c>
      <c r="J16" s="30" t="s">
        <v>126</v>
      </c>
      <c r="K16" s="30">
        <f>ROUNDUP(52/I16,0)</f>
        <v>13</v>
      </c>
      <c r="L16" s="47">
        <f t="shared" si="1"/>
        <v>68</v>
      </c>
    </row>
    <row r="17" spans="1:12" x14ac:dyDescent="0.25">
      <c r="A17" s="29">
        <v>42</v>
      </c>
      <c r="B17" s="30" t="s">
        <v>84</v>
      </c>
      <c r="C17" s="31" t="s">
        <v>85</v>
      </c>
      <c r="D17" s="30">
        <v>64711</v>
      </c>
      <c r="E17" s="32"/>
      <c r="F17" s="46">
        <v>3</v>
      </c>
      <c r="G17" s="30" t="s">
        <v>8</v>
      </c>
      <c r="H17" s="30" t="s">
        <v>125</v>
      </c>
      <c r="I17" s="30">
        <v>26</v>
      </c>
      <c r="J17" s="30" t="s">
        <v>126</v>
      </c>
      <c r="K17" s="30">
        <v>2</v>
      </c>
      <c r="L17" s="47">
        <f t="shared" si="1"/>
        <v>12</v>
      </c>
    </row>
    <row r="18" spans="1:12" ht="15" customHeight="1" x14ac:dyDescent="0.25">
      <c r="A18" s="29">
        <v>43</v>
      </c>
      <c r="B18" s="30" t="s">
        <v>86</v>
      </c>
      <c r="C18" s="31" t="s">
        <v>87</v>
      </c>
      <c r="D18" s="30">
        <v>65760</v>
      </c>
      <c r="E18" s="32" t="s">
        <v>68</v>
      </c>
      <c r="F18" s="46">
        <v>12</v>
      </c>
      <c r="G18" s="30" t="s">
        <v>8</v>
      </c>
      <c r="H18" s="30" t="s">
        <v>125</v>
      </c>
      <c r="I18" s="30">
        <v>6</v>
      </c>
      <c r="J18" s="30" t="s">
        <v>126</v>
      </c>
      <c r="K18" s="30">
        <f>ROUNDUP(52/I18,0)</f>
        <v>9</v>
      </c>
      <c r="L18" s="47">
        <f t="shared" si="1"/>
        <v>48</v>
      </c>
    </row>
    <row r="19" spans="1:12" x14ac:dyDescent="0.25">
      <c r="A19" s="29">
        <v>44</v>
      </c>
      <c r="B19" s="30" t="s">
        <v>88</v>
      </c>
      <c r="C19" s="30" t="s">
        <v>89</v>
      </c>
      <c r="D19" s="30">
        <v>60311</v>
      </c>
      <c r="E19" s="32" t="s">
        <v>90</v>
      </c>
      <c r="F19" s="46">
        <v>43</v>
      </c>
      <c r="G19" s="30" t="s">
        <v>8</v>
      </c>
      <c r="H19" s="30" t="s">
        <v>125</v>
      </c>
      <c r="I19" s="30">
        <v>3</v>
      </c>
      <c r="J19" s="30" t="s">
        <v>126</v>
      </c>
      <c r="K19" s="30">
        <f>ROUNDUP(52/I19,0)</f>
        <v>18</v>
      </c>
      <c r="L19" s="47">
        <f t="shared" si="1"/>
        <v>96</v>
      </c>
    </row>
    <row r="20" spans="1:12" x14ac:dyDescent="0.25">
      <c r="A20" s="29">
        <v>45</v>
      </c>
      <c r="B20" s="30" t="s">
        <v>171</v>
      </c>
      <c r="C20" s="30" t="s">
        <v>170</v>
      </c>
      <c r="D20" s="30">
        <v>60439</v>
      </c>
      <c r="E20" s="32"/>
      <c r="F20" s="46">
        <v>1</v>
      </c>
      <c r="G20" s="30" t="s">
        <v>8</v>
      </c>
      <c r="H20" s="30" t="s">
        <v>125</v>
      </c>
      <c r="I20" s="30">
        <v>12</v>
      </c>
      <c r="J20" s="30" t="s">
        <v>126</v>
      </c>
      <c r="K20" s="30">
        <f>ROUNDUP(52/I20,0)</f>
        <v>5</v>
      </c>
      <c r="L20" s="47">
        <f t="shared" si="1"/>
        <v>28</v>
      </c>
    </row>
    <row r="21" spans="1:12" x14ac:dyDescent="0.25">
      <c r="A21" s="29">
        <v>46</v>
      </c>
      <c r="B21" s="30" t="s">
        <v>91</v>
      </c>
      <c r="C21" s="31" t="s">
        <v>92</v>
      </c>
      <c r="D21" s="30">
        <v>61169</v>
      </c>
      <c r="E21" s="32" t="s">
        <v>93</v>
      </c>
      <c r="F21" s="46">
        <v>1</v>
      </c>
      <c r="G21" s="30" t="s">
        <v>8</v>
      </c>
      <c r="H21" s="30" t="s">
        <v>125</v>
      </c>
      <c r="I21" s="30">
        <v>4</v>
      </c>
      <c r="J21" s="30" t="s">
        <v>126</v>
      </c>
      <c r="K21" s="30">
        <f t="shared" ref="K21:K28" si="2">ROUNDUP(52/I21,0)</f>
        <v>13</v>
      </c>
      <c r="L21" s="47">
        <f t="shared" si="1"/>
        <v>68</v>
      </c>
    </row>
    <row r="22" spans="1:12" x14ac:dyDescent="0.25">
      <c r="A22" s="29">
        <v>47</v>
      </c>
      <c r="B22" s="33" t="s">
        <v>94</v>
      </c>
      <c r="C22" s="34" t="s">
        <v>95</v>
      </c>
      <c r="D22" s="30">
        <v>63571</v>
      </c>
      <c r="E22" s="32"/>
      <c r="F22" s="46">
        <v>2</v>
      </c>
      <c r="G22" s="30" t="s">
        <v>8</v>
      </c>
      <c r="H22" s="30" t="s">
        <v>125</v>
      </c>
      <c r="I22" s="30">
        <v>6</v>
      </c>
      <c r="J22" s="30" t="s">
        <v>126</v>
      </c>
      <c r="K22" s="30">
        <f t="shared" si="2"/>
        <v>9</v>
      </c>
      <c r="L22" s="47">
        <f t="shared" si="1"/>
        <v>48</v>
      </c>
    </row>
    <row r="23" spans="1:12" x14ac:dyDescent="0.25">
      <c r="A23" s="29">
        <v>48</v>
      </c>
      <c r="B23" s="33" t="s">
        <v>96</v>
      </c>
      <c r="C23" s="34" t="s">
        <v>97</v>
      </c>
      <c r="D23" s="30">
        <v>64521</v>
      </c>
      <c r="E23" s="35" t="s">
        <v>13</v>
      </c>
      <c r="F23" s="36">
        <v>8</v>
      </c>
      <c r="G23" s="30" t="s">
        <v>8</v>
      </c>
      <c r="H23" s="30" t="s">
        <v>125</v>
      </c>
      <c r="I23" s="30">
        <v>9</v>
      </c>
      <c r="J23" s="30" t="s">
        <v>126</v>
      </c>
      <c r="K23" s="30">
        <f t="shared" si="2"/>
        <v>6</v>
      </c>
      <c r="L23" s="47">
        <f t="shared" si="1"/>
        <v>32</v>
      </c>
    </row>
    <row r="24" spans="1:12" x14ac:dyDescent="0.25">
      <c r="A24" s="29">
        <v>49</v>
      </c>
      <c r="B24" s="30" t="s">
        <v>98</v>
      </c>
      <c r="C24" s="31" t="s">
        <v>99</v>
      </c>
      <c r="D24" s="30">
        <v>63450</v>
      </c>
      <c r="E24" s="32" t="s">
        <v>100</v>
      </c>
      <c r="F24" s="46">
        <v>13</v>
      </c>
      <c r="G24" s="30" t="s">
        <v>8</v>
      </c>
      <c r="H24" s="30" t="s">
        <v>125</v>
      </c>
      <c r="I24" s="30">
        <v>8</v>
      </c>
      <c r="J24" s="30" t="s">
        <v>126</v>
      </c>
      <c r="K24" s="30">
        <f t="shared" si="2"/>
        <v>7</v>
      </c>
      <c r="L24" s="47">
        <f t="shared" si="1"/>
        <v>40</v>
      </c>
    </row>
    <row r="25" spans="1:12" x14ac:dyDescent="0.25">
      <c r="A25" s="29">
        <v>50</v>
      </c>
      <c r="B25" s="30" t="s">
        <v>101</v>
      </c>
      <c r="C25" s="31" t="s">
        <v>102</v>
      </c>
      <c r="D25" s="30">
        <v>65719</v>
      </c>
      <c r="E25" s="32"/>
      <c r="F25" s="46">
        <v>2</v>
      </c>
      <c r="G25" s="30" t="s">
        <v>8</v>
      </c>
      <c r="H25" s="30" t="s">
        <v>125</v>
      </c>
      <c r="I25" s="30">
        <v>12</v>
      </c>
      <c r="J25" s="30" t="s">
        <v>126</v>
      </c>
      <c r="K25" s="30">
        <f t="shared" si="2"/>
        <v>5</v>
      </c>
      <c r="L25" s="47">
        <f t="shared" si="1"/>
        <v>28</v>
      </c>
    </row>
    <row r="26" spans="1:12" x14ac:dyDescent="0.25">
      <c r="A26" s="29">
        <v>51</v>
      </c>
      <c r="B26" s="30" t="s">
        <v>103</v>
      </c>
      <c r="C26" s="31" t="s">
        <v>104</v>
      </c>
      <c r="D26" s="30">
        <v>65549</v>
      </c>
      <c r="E26" s="32"/>
      <c r="F26" s="46">
        <v>1</v>
      </c>
      <c r="G26" s="30" t="s">
        <v>8</v>
      </c>
      <c r="H26" s="30" t="s">
        <v>125</v>
      </c>
      <c r="I26" s="30">
        <v>4</v>
      </c>
      <c r="J26" s="30" t="s">
        <v>126</v>
      </c>
      <c r="K26" s="30">
        <f t="shared" si="2"/>
        <v>13</v>
      </c>
      <c r="L26" s="47">
        <f t="shared" si="1"/>
        <v>68</v>
      </c>
    </row>
    <row r="27" spans="1:12" x14ac:dyDescent="0.25">
      <c r="A27" s="29">
        <v>52</v>
      </c>
      <c r="B27" s="37" t="s">
        <v>105</v>
      </c>
      <c r="C27" s="37" t="s">
        <v>106</v>
      </c>
      <c r="D27" s="37">
        <v>55252</v>
      </c>
      <c r="E27" s="32"/>
      <c r="F27" s="46">
        <v>1</v>
      </c>
      <c r="G27" s="30" t="s">
        <v>8</v>
      </c>
      <c r="H27" s="30" t="s">
        <v>125</v>
      </c>
      <c r="I27" s="30">
        <v>12</v>
      </c>
      <c r="J27" s="30" t="s">
        <v>126</v>
      </c>
      <c r="K27" s="30">
        <f t="shared" si="2"/>
        <v>5</v>
      </c>
      <c r="L27" s="47">
        <f t="shared" si="1"/>
        <v>28</v>
      </c>
    </row>
    <row r="28" spans="1:12" x14ac:dyDescent="0.25">
      <c r="A28" s="29">
        <v>53</v>
      </c>
      <c r="B28" s="37" t="s">
        <v>107</v>
      </c>
      <c r="C28" s="37" t="s">
        <v>108</v>
      </c>
      <c r="D28" s="37">
        <v>63069</v>
      </c>
      <c r="E28" s="32" t="s">
        <v>43</v>
      </c>
      <c r="F28" s="46">
        <v>18</v>
      </c>
      <c r="G28" s="30" t="s">
        <v>8</v>
      </c>
      <c r="H28" s="30" t="s">
        <v>125</v>
      </c>
      <c r="I28" s="30">
        <v>4</v>
      </c>
      <c r="J28" s="30" t="s">
        <v>126</v>
      </c>
      <c r="K28" s="30">
        <f t="shared" si="2"/>
        <v>13</v>
      </c>
      <c r="L28" s="47">
        <f t="shared" si="1"/>
        <v>68</v>
      </c>
    </row>
    <row r="29" spans="1:12" x14ac:dyDescent="0.25">
      <c r="A29" s="29">
        <v>54</v>
      </c>
      <c r="B29" s="37" t="s">
        <v>109</v>
      </c>
      <c r="C29" s="37" t="s">
        <v>110</v>
      </c>
      <c r="D29" s="37">
        <v>63110</v>
      </c>
      <c r="E29" s="32"/>
      <c r="F29" s="46">
        <v>1</v>
      </c>
      <c r="G29" s="30" t="s">
        <v>8</v>
      </c>
      <c r="H29" s="30" t="s">
        <v>125</v>
      </c>
      <c r="I29" s="30">
        <v>4</v>
      </c>
      <c r="J29" s="30" t="s">
        <v>126</v>
      </c>
      <c r="K29" s="30">
        <f>ROUNDUP(52/I29,0)</f>
        <v>13</v>
      </c>
      <c r="L29" s="47">
        <f t="shared" si="1"/>
        <v>68</v>
      </c>
    </row>
    <row r="30" spans="1:12" ht="26.4" x14ac:dyDescent="0.25">
      <c r="A30" s="29">
        <v>55</v>
      </c>
      <c r="B30" s="37" t="s">
        <v>111</v>
      </c>
      <c r="C30" s="37" t="s">
        <v>112</v>
      </c>
      <c r="D30" s="37">
        <v>65385</v>
      </c>
      <c r="E30" s="32"/>
      <c r="F30" s="46">
        <v>2</v>
      </c>
      <c r="G30" s="30" t="s">
        <v>8</v>
      </c>
      <c r="H30" s="30" t="s">
        <v>125</v>
      </c>
      <c r="I30" s="30">
        <v>26</v>
      </c>
      <c r="J30" s="30" t="s">
        <v>126</v>
      </c>
      <c r="K30" s="30">
        <v>2</v>
      </c>
      <c r="L30" s="47">
        <f t="shared" si="1"/>
        <v>12</v>
      </c>
    </row>
    <row r="31" spans="1:12" x14ac:dyDescent="0.25">
      <c r="A31" s="29">
        <v>56</v>
      </c>
      <c r="B31" s="37" t="s">
        <v>113</v>
      </c>
      <c r="C31" s="37" t="s">
        <v>169</v>
      </c>
      <c r="D31" s="37">
        <v>65428</v>
      </c>
      <c r="E31" s="32"/>
      <c r="F31" s="46">
        <v>9</v>
      </c>
      <c r="G31" s="30" t="s">
        <v>8</v>
      </c>
      <c r="H31" s="30" t="s">
        <v>125</v>
      </c>
      <c r="I31" s="30">
        <v>3</v>
      </c>
      <c r="J31" s="30" t="s">
        <v>126</v>
      </c>
      <c r="K31" s="30">
        <f>ROUNDUP(52/I31,0)</f>
        <v>18</v>
      </c>
      <c r="L31" s="47">
        <f t="shared" si="1"/>
        <v>96</v>
      </c>
    </row>
    <row r="32" spans="1:12" x14ac:dyDescent="0.25">
      <c r="A32" s="29">
        <v>56</v>
      </c>
      <c r="B32" s="30" t="s">
        <v>113</v>
      </c>
      <c r="C32" s="37" t="s">
        <v>169</v>
      </c>
      <c r="D32" s="30">
        <v>65428</v>
      </c>
      <c r="E32" s="32"/>
      <c r="F32" s="46">
        <v>2</v>
      </c>
      <c r="G32" s="30" t="s">
        <v>114</v>
      </c>
      <c r="H32" s="30" t="s">
        <v>125</v>
      </c>
      <c r="I32" s="30">
        <v>3</v>
      </c>
      <c r="J32" s="30" t="s">
        <v>126</v>
      </c>
      <c r="K32" s="30">
        <f>ROUNDUP(52/I32,0)</f>
        <v>18</v>
      </c>
      <c r="L32" s="47">
        <f t="shared" si="1"/>
        <v>96</v>
      </c>
    </row>
    <row r="33" spans="1:12" x14ac:dyDescent="0.25">
      <c r="A33" s="29">
        <v>56</v>
      </c>
      <c r="B33" s="30" t="s">
        <v>113</v>
      </c>
      <c r="C33" s="37" t="s">
        <v>115</v>
      </c>
      <c r="D33" s="30">
        <v>65428</v>
      </c>
      <c r="E33" s="32"/>
      <c r="F33" s="46">
        <v>1</v>
      </c>
      <c r="G33" s="30" t="s">
        <v>8</v>
      </c>
      <c r="H33" s="30" t="s">
        <v>125</v>
      </c>
      <c r="I33" s="30">
        <v>12</v>
      </c>
      <c r="J33" s="30" t="s">
        <v>126</v>
      </c>
      <c r="K33" s="30">
        <f>ROUNDUP(52/I33,0)</f>
        <v>5</v>
      </c>
      <c r="L33" s="47">
        <f t="shared" si="1"/>
        <v>28</v>
      </c>
    </row>
    <row r="34" spans="1:12" x14ac:dyDescent="0.25">
      <c r="A34" s="38">
        <v>57</v>
      </c>
      <c r="B34" s="38" t="s">
        <v>116</v>
      </c>
      <c r="C34" s="39" t="s">
        <v>117</v>
      </c>
      <c r="D34" s="38">
        <v>65197</v>
      </c>
      <c r="E34" s="40" t="s">
        <v>68</v>
      </c>
      <c r="F34" s="48">
        <v>8</v>
      </c>
      <c r="G34" s="38" t="s">
        <v>8</v>
      </c>
      <c r="H34" s="38" t="s">
        <v>125</v>
      </c>
      <c r="I34" s="38">
        <v>4</v>
      </c>
      <c r="J34" s="38" t="s">
        <v>126</v>
      </c>
      <c r="K34" s="38">
        <f>ROUNDUP(52/I34,0)</f>
        <v>13</v>
      </c>
      <c r="L34" s="52">
        <f t="shared" si="1"/>
        <v>68</v>
      </c>
    </row>
    <row r="35" spans="1:12" x14ac:dyDescent="0.25">
      <c r="A35" s="21"/>
      <c r="B35" s="22"/>
      <c r="C35" s="22"/>
      <c r="D35" s="22"/>
      <c r="E35" s="23"/>
      <c r="F35" s="23"/>
    </row>
    <row r="36" spans="1:12" x14ac:dyDescent="0.25">
      <c r="A36" s="21"/>
      <c r="B36" s="22"/>
      <c r="C36" s="22"/>
      <c r="D36" s="22"/>
      <c r="E36" s="24"/>
      <c r="F36" s="24"/>
    </row>
    <row r="37" spans="1:12" x14ac:dyDescent="0.25">
      <c r="A37" s="21"/>
      <c r="B37" s="22"/>
      <c r="C37" s="22"/>
      <c r="D37" s="22"/>
      <c r="E37" s="24"/>
      <c r="F37" s="24"/>
    </row>
    <row r="38" spans="1:12" x14ac:dyDescent="0.25">
      <c r="A38" s="21"/>
      <c r="B38" s="22"/>
      <c r="C38" s="22"/>
      <c r="D38" s="22"/>
      <c r="E38" s="24"/>
      <c r="F38" s="24"/>
    </row>
    <row r="39" spans="1:12" x14ac:dyDescent="0.25">
      <c r="A39" s="21"/>
      <c r="B39" s="22"/>
      <c r="C39" s="22"/>
      <c r="D39" s="22"/>
      <c r="E39" s="23"/>
      <c r="F39" s="23"/>
    </row>
    <row r="40" spans="1:12" x14ac:dyDescent="0.25">
      <c r="A40" s="21"/>
      <c r="B40" s="22"/>
      <c r="C40" s="22"/>
      <c r="D40" s="22"/>
      <c r="E40" s="23"/>
      <c r="F40" s="23"/>
    </row>
  </sheetData>
  <sheetProtection algorithmName="SHA-512" hashValue="WHSAfbJZoJk/IejsnpUMzIZ5L2hH/mARypLXZHn/VJpr67WPNCARmUVa1yv5JOejtuHA9hrp/mdouHyI9JxHYg==" saltValue="L6wazh1dq0gaw2eBKNbETw==" spinCount="100000" sheet="1" objects="1" scenarios="1"/>
  <mergeCells count="1">
    <mergeCell ref="H5:J5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  <headerFooter>
    <oddFooter>&amp;L&amp;"AOK Buenos Aires Text,Standard"&amp;K09-049ANL D.02a – Mengengerüst&amp;R&amp;"AOK Buenos Aires Text,Standard"&amp;K09-049Seite &amp;P |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 LOS 1 Nord Abrufleistung</vt:lpstr>
      <vt:lpstr>LOS 2 Süd Abrufleistung</vt:lpstr>
      <vt:lpstr>Sicherheitsbehälter LOS 1 Nord</vt:lpstr>
      <vt:lpstr>Sicherheitsbehälter LOS 2 Süd</vt:lpstr>
    </vt:vector>
  </TitlesOfParts>
  <Company>IT|S|Care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Önkilic, Cemal [HE] SRG-SAV, 32115</dc:creator>
  <cp:lastModifiedBy>Önkilic, Cemal [HE] SRG-SAV, 32115</cp:lastModifiedBy>
  <cp:lastPrinted>2026-07-03T12:12:41Z</cp:lastPrinted>
  <dcterms:created xsi:type="dcterms:W3CDTF">2026-04-24T08:21:47Z</dcterms:created>
  <dcterms:modified xsi:type="dcterms:W3CDTF">2026-10-26T08:14:50Z</dcterms:modified>
</cp:coreProperties>
</file>