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FISK\00_PFI-IM\GB\2025\EU\SAVE_86_2025 Dateng.Papierentsorgung\02_Entwurf\Finale Unterlagen\"/>
    </mc:Choice>
  </mc:AlternateContent>
  <xr:revisionPtr revIDLastSave="0" documentId="13_ncr:1_{521F7000-6BEE-4B48-9CDA-AF2369989868}" xr6:coauthVersionLast="47" xr6:coauthVersionMax="47" xr10:uidLastSave="{00000000-0000-0000-0000-000000000000}"/>
  <bookViews>
    <workbookView xWindow="-108" yWindow="-108" windowWidth="23256" windowHeight="12576" xr2:uid="{309732DD-1234-445B-B08E-4C217E0BA489}"/>
  </bookViews>
  <sheets>
    <sheet name="Hinweise" sheetId="2" r:id="rId1"/>
    <sheet name="Preisblatt Los 1 Nord" sheetId="1" r:id="rId2"/>
    <sheet name="Preisblatt Los 2 Süd" sheetId="3" r:id="rId3"/>
    <sheet name="PreisblattLos1 Servicepauschale" sheetId="4" r:id="rId4"/>
    <sheet name="PreisblattLos2 Servicepauschale" sheetId="5" r:id="rId5"/>
  </sheets>
  <definedNames>
    <definedName name="_xlnm.Print_Area" localSheetId="0">Hinweise!$A$1:$J$14</definedName>
    <definedName name="_xlnm.Print_Titles" localSheetId="0">Hinweise!$1:$4</definedName>
    <definedName name="_xlnm.Print_Titles" localSheetId="1">'Preisblatt Los 1 Nord'!$1:$13</definedName>
    <definedName name="_xlnm.Print_Titles" localSheetId="2">'Preisblatt Los 2 Süd'!$1:$13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 i="4" l="1"/>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14" i="4"/>
  <c r="P14" i="4" s="1"/>
  <c r="B3" i="5"/>
  <c r="I33" i="3"/>
  <c r="I31" i="1"/>
  <c r="I25" i="1" l="1"/>
  <c r="I26" i="1"/>
  <c r="P15" i="4" l="1"/>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N43" i="5"/>
  <c r="Q43" i="5" s="1"/>
  <c r="M43" i="5"/>
  <c r="N42" i="5"/>
  <c r="Q42" i="5" s="1"/>
  <c r="M42" i="5"/>
  <c r="N41" i="5"/>
  <c r="Q41" i="5" s="1"/>
  <c r="M41" i="5"/>
  <c r="N40" i="5"/>
  <c r="Q40" i="5" s="1"/>
  <c r="M40" i="5"/>
  <c r="N39" i="5"/>
  <c r="Q39" i="5" s="1"/>
  <c r="M39" i="5"/>
  <c r="N38" i="5"/>
  <c r="Q38" i="5" s="1"/>
  <c r="M38" i="5"/>
  <c r="N37" i="5"/>
  <c r="Q37" i="5" s="1"/>
  <c r="M37" i="5"/>
  <c r="N36" i="5"/>
  <c r="Q36" i="5" s="1"/>
  <c r="M36" i="5"/>
  <c r="N35" i="5"/>
  <c r="Q35" i="5" s="1"/>
  <c r="M35" i="5"/>
  <c r="N34" i="5"/>
  <c r="Q34" i="5" s="1"/>
  <c r="M34" i="5"/>
  <c r="N33" i="5"/>
  <c r="Q33" i="5" s="1"/>
  <c r="M33" i="5"/>
  <c r="N32" i="5"/>
  <c r="Q32" i="5" s="1"/>
  <c r="M32" i="5"/>
  <c r="N31" i="5"/>
  <c r="Q31" i="5" s="1"/>
  <c r="M31" i="5"/>
  <c r="N30" i="5"/>
  <c r="Q30" i="5" s="1"/>
  <c r="M30" i="5"/>
  <c r="N29" i="5"/>
  <c r="Q29" i="5" s="1"/>
  <c r="M29" i="5"/>
  <c r="N28" i="5"/>
  <c r="Q28" i="5" s="1"/>
  <c r="M28" i="5"/>
  <c r="N27" i="5"/>
  <c r="Q27" i="5" s="1"/>
  <c r="M27" i="5"/>
  <c r="N26" i="5"/>
  <c r="Q26" i="5" s="1"/>
  <c r="M26" i="5"/>
  <c r="N25" i="5"/>
  <c r="Q25" i="5" s="1"/>
  <c r="M25" i="5"/>
  <c r="N24" i="5"/>
  <c r="Q24" i="5" s="1"/>
  <c r="M24" i="5"/>
  <c r="N23" i="5"/>
  <c r="Q23" i="5" s="1"/>
  <c r="M23" i="5"/>
  <c r="N22" i="5"/>
  <c r="Q22" i="5" s="1"/>
  <c r="M22" i="5"/>
  <c r="N21" i="5"/>
  <c r="Q21" i="5" s="1"/>
  <c r="M21" i="5"/>
  <c r="N20" i="5"/>
  <c r="Q20" i="5" s="1"/>
  <c r="M20" i="5"/>
  <c r="N19" i="5"/>
  <c r="Q19" i="5" s="1"/>
  <c r="M19" i="5"/>
  <c r="N18" i="5"/>
  <c r="Q18" i="5" s="1"/>
  <c r="M18" i="5"/>
  <c r="N17" i="5"/>
  <c r="Q17" i="5" s="1"/>
  <c r="M17" i="5"/>
  <c r="N16" i="5"/>
  <c r="Q16" i="5" s="1"/>
  <c r="M16" i="5"/>
  <c r="N15" i="5"/>
  <c r="Q15" i="5" s="1"/>
  <c r="M15" i="5"/>
  <c r="B3" i="4"/>
  <c r="I16" i="3"/>
  <c r="I17" i="3"/>
  <c r="I18" i="3"/>
  <c r="I19" i="3"/>
  <c r="I20" i="3"/>
  <c r="I21" i="3"/>
  <c r="I22" i="3"/>
  <c r="I23" i="3"/>
  <c r="I24" i="3"/>
  <c r="I25" i="3"/>
  <c r="I26" i="3"/>
  <c r="I27" i="3"/>
  <c r="I28" i="3"/>
  <c r="I29" i="3"/>
  <c r="I30" i="3"/>
  <c r="I31" i="3"/>
  <c r="I32" i="3"/>
  <c r="I15" i="3"/>
  <c r="I14" i="3"/>
  <c r="I15" i="1"/>
  <c r="I16" i="1"/>
  <c r="I17" i="1"/>
  <c r="I18" i="1"/>
  <c r="I19" i="1"/>
  <c r="I20" i="1"/>
  <c r="I21" i="1"/>
  <c r="I22" i="1"/>
  <c r="I23" i="1"/>
  <c r="I24" i="1"/>
  <c r="I27" i="1"/>
  <c r="I28" i="1"/>
  <c r="I29" i="1"/>
  <c r="I30" i="1"/>
  <c r="B3" i="3"/>
  <c r="I14" i="1"/>
  <c r="B3" i="1"/>
</calcChain>
</file>

<file path=xl/sharedStrings.xml><?xml version="1.0" encoding="utf-8"?>
<sst xmlns="http://schemas.openxmlformats.org/spreadsheetml/2006/main" count="588" uniqueCount="193">
  <si>
    <t>Pos.</t>
  </si>
  <si>
    <t>EUR (netto)</t>
  </si>
  <si>
    <t>Wertungsmenge</t>
  </si>
  <si>
    <t>Bezeichnung</t>
  </si>
  <si>
    <t xml:space="preserve">Einzelpreis
</t>
  </si>
  <si>
    <t xml:space="preserve">Wertungspreis 
</t>
  </si>
  <si>
    <t>Ort und Datum</t>
  </si>
  <si>
    <t>Name und Anschrift des Unternehmens</t>
  </si>
  <si>
    <t>Name der unterzeichnenden Person oder vertretungsberechtigten natürlichen Person</t>
  </si>
  <si>
    <t>Hinweise</t>
  </si>
  <si>
    <t>Einheit</t>
  </si>
  <si>
    <t>AOK Hessen. Die Gesundheitskasse.</t>
  </si>
  <si>
    <t>Angaben zum erklärenden Unternehmen und der unterzeichnenden Person</t>
  </si>
  <si>
    <t xml:space="preserve">gelb </t>
  </si>
  <si>
    <t>hinterlegten Felder aus!</t>
  </si>
  <si>
    <t>Die Auftraggeberin behält sich vor, Angebote, für deren Wertung Preisangaben fehlen, von der Wertung auszuschließen.</t>
  </si>
  <si>
    <t>Menge</t>
  </si>
  <si>
    <t>Der Preis ist jeweils als Einzelpreis in Euro und ohne Umsatzsteuer abzugeben. Sämtliche Preisangaben sind auf zwei Nachkommastellen zu beschränken. Die Preisangabe umfasst Nebenkosten und sonstige kostenrelevante Faktoren. Der jeweils abgegebene Preis ist ein Festpreis. Mit diesen Festpreisen werden alle Leistungen abgegolten, die zur ordnungsgemäßen Erfüllung des Vertrages erforderlich sind. Der Auftragnehmer trägt das Preisrisiko hinsichtlich aller Umstände, die zwischen der Abgabe des Angebotes und dem Beginn der Vertragslaufzeit eintreten und in seiner Risikosphäre liegen, insbesondere hinsichtlich aller Umstände, die er bei Angebotsabgabe kannte oder hätte kennen müssen.</t>
  </si>
  <si>
    <r>
      <t xml:space="preserve">Die Preisangaben sind dabei unter Verwendung des beigefügten Preisblattes zu tätigen. </t>
    </r>
    <r>
      <rPr>
        <b/>
        <sz val="9"/>
        <rFont val="Arial"/>
        <family val="2"/>
      </rPr>
      <t>Bitte füllen Sie alle</t>
    </r>
  </si>
  <si>
    <t xml:space="preserve">Einzelheiten der Preisbewertung bzw. der Bildung der Wertungssumme ergeben sich aus dem Dokument "Wertungsmatrix", welches als Anlage zu den Bewerbungsbedingungen geführt wird. </t>
  </si>
  <si>
    <t>Sicherheitsbehälter 660 Liter</t>
  </si>
  <si>
    <t>LKW/Fahrzeug inkl Fahrer</t>
  </si>
  <si>
    <t>Container 10cbm</t>
  </si>
  <si>
    <t>Container 20cbm</t>
  </si>
  <si>
    <t>Container 40cbm</t>
  </si>
  <si>
    <t>Datenschutzkonforme Vernichtung von Papierunterlagen und Datenträgern (SAVE_86_2025)</t>
  </si>
  <si>
    <t xml:space="preserve">lfd. Nr. </t>
  </si>
  <si>
    <t>Ort</t>
  </si>
  <si>
    <t>Straße/Hausnr.</t>
  </si>
  <si>
    <t>PLZ</t>
  </si>
  <si>
    <r>
      <t>Archiv, netto Größe m</t>
    </r>
    <r>
      <rPr>
        <sz val="10"/>
        <color theme="0"/>
        <rFont val="Arial"/>
        <family val="2"/>
      </rPr>
      <t>²</t>
    </r>
  </si>
  <si>
    <t>Aufzug vorhanden ja/nein</t>
  </si>
  <si>
    <t xml:space="preserve">Art des Behälters und Schutzklasse und Sicherheitsstufe </t>
  </si>
  <si>
    <t xml:space="preserve">Turnus der Wechsel </t>
  </si>
  <si>
    <t>zu erwartende Wechsel der Behälter und Batteriekartons bei 52 Wochen</t>
  </si>
  <si>
    <t>Alsfeld</t>
  </si>
  <si>
    <t>Volkmarstr. 13</t>
  </si>
  <si>
    <t>Aktenvernichtung  Schutzklasse 3* / Sicherheitsstufe P-4 240Liter</t>
  </si>
  <si>
    <t>alle</t>
  </si>
  <si>
    <t>Wochen</t>
  </si>
  <si>
    <t>Bad Arolsen</t>
  </si>
  <si>
    <t>Bahnhofstr. 21</t>
  </si>
  <si>
    <t>Bad Hersfeld</t>
  </si>
  <si>
    <t>Dudenstr. 13</t>
  </si>
  <si>
    <t>1 Personenaufzug</t>
  </si>
  <si>
    <t>Bad Wildungen</t>
  </si>
  <si>
    <t>Laustr. 19</t>
  </si>
  <si>
    <t>Biedenkopf</t>
  </si>
  <si>
    <t>Schulstraße 5-9</t>
  </si>
  <si>
    <t>Dillenburg</t>
  </si>
  <si>
    <t>Marktstr. 16</t>
  </si>
  <si>
    <t>Eschwege</t>
  </si>
  <si>
    <t>Bei der Marktkirche 1</t>
  </si>
  <si>
    <t>Frankenberg</t>
  </si>
  <si>
    <t>Stapenhorststr. 14</t>
  </si>
  <si>
    <t>Fulda</t>
  </si>
  <si>
    <t>Borgiasplatz1</t>
  </si>
  <si>
    <t>Kanalstr. 36</t>
  </si>
  <si>
    <t>Mühlenstr. 3</t>
  </si>
  <si>
    <t>Gießen</t>
  </si>
  <si>
    <t>Gartenstr. 10</t>
  </si>
  <si>
    <t>Grünberg</t>
  </si>
  <si>
    <t>Marktplatz 1</t>
  </si>
  <si>
    <t>Hofgeismar</t>
  </si>
  <si>
    <t>Bahnhofstr. 13</t>
  </si>
  <si>
    <t>Homberg/Ohm</t>
  </si>
  <si>
    <t>Lächenweg 20</t>
  </si>
  <si>
    <t>3 Personenaufzüge</t>
  </si>
  <si>
    <t>Homberg/Efze</t>
  </si>
  <si>
    <t>Engelhard-Breul-Str. 7</t>
  </si>
  <si>
    <t>Engelhard-Breul-Str. 9</t>
  </si>
  <si>
    <t>Kassel</t>
  </si>
  <si>
    <t>Druseltalstr. 5-9</t>
  </si>
  <si>
    <t>Friedrichsplatz 14</t>
  </si>
  <si>
    <t>1 Personenaufzug
1 Lastenaufzug</t>
  </si>
  <si>
    <t>Korbach</t>
  </si>
  <si>
    <t>Am Hauptbahnhof 9a-13</t>
  </si>
  <si>
    <t>Lauterbach</t>
  </si>
  <si>
    <t>Bahnhofstr. 62</t>
  </si>
  <si>
    <t>Marburg</t>
  </si>
  <si>
    <t>Rollwiesenweg 1</t>
  </si>
  <si>
    <t>Untergasse 8</t>
  </si>
  <si>
    <t>Universitätsstraße 8</t>
  </si>
  <si>
    <t>Pohlheim</t>
  </si>
  <si>
    <t>Grüninger Weg  28</t>
  </si>
  <si>
    <t>Schlüchtern</t>
  </si>
  <si>
    <t>Lotichiusbogen</t>
  </si>
  <si>
    <t>Schwalmstadt</t>
  </si>
  <si>
    <t>Hessenallee 11</t>
  </si>
  <si>
    <t>Stadtallendorf</t>
  </si>
  <si>
    <t>Am Hallenbad 5</t>
  </si>
  <si>
    <t>Weilburg</t>
  </si>
  <si>
    <t>Kruppstr. 26</t>
  </si>
  <si>
    <t>Wetzlar</t>
  </si>
  <si>
    <t xml:space="preserve">Geiersberg 8a </t>
  </si>
  <si>
    <t>Langgasse 77</t>
  </si>
  <si>
    <t>Steinbühlstr. 13 A-D</t>
  </si>
  <si>
    <t>Plz</t>
  </si>
  <si>
    <t>Turnus der Wechsel</t>
  </si>
  <si>
    <t>LOS 1 Nord</t>
  </si>
  <si>
    <t>Bad Homburg</t>
  </si>
  <si>
    <t>Basler Str. 2</t>
  </si>
  <si>
    <t>2 Personenaufzüge</t>
  </si>
  <si>
    <t>Bad Schwalbach</t>
  </si>
  <si>
    <t>Adolfstr. 56</t>
  </si>
  <si>
    <t>Bensheim</t>
  </si>
  <si>
    <t>Berliner Ring 153</t>
  </si>
  <si>
    <t>Büdingen</t>
  </si>
  <si>
    <t>Düdelsheimer Straße 4</t>
  </si>
  <si>
    <t>Gymnasiumstraße 2</t>
  </si>
  <si>
    <t>Bürstadt</t>
  </si>
  <si>
    <t>Nibelungenstr. 67</t>
  </si>
  <si>
    <t>Darmstadt</t>
  </si>
  <si>
    <t>Neckarstraße 9</t>
  </si>
  <si>
    <t>Dieburg</t>
  </si>
  <si>
    <t>Aschaffenburger Straße 21</t>
  </si>
  <si>
    <t>Dreieich</t>
  </si>
  <si>
    <t>Frankfurter Str. 32</t>
  </si>
  <si>
    <t>Erbach</t>
  </si>
  <si>
    <t>Am Drachenfeld 12</t>
  </si>
  <si>
    <t>Eschborn</t>
  </si>
  <si>
    <t xml:space="preserve">Kölner Straße 8 </t>
  </si>
  <si>
    <t>Frankfurt</t>
  </si>
  <si>
    <t>Battonnstr. 40</t>
  </si>
  <si>
    <t>3 Personenaufzüge
1 Personenaufzug/Feuerwehraufzug
1 Behindertenaufzug</t>
  </si>
  <si>
    <t xml:space="preserve">Nordwestzentrum </t>
  </si>
  <si>
    <t>Nidaforum 9</t>
  </si>
  <si>
    <t>Friedberg</t>
  </si>
  <si>
    <t>Schützenrain 22</t>
  </si>
  <si>
    <t>1 Behindertenaufzug außen</t>
  </si>
  <si>
    <t>Gelnhausen</t>
  </si>
  <si>
    <t xml:space="preserve">Herzbachweg 65 </t>
  </si>
  <si>
    <t>Groß-Gerau</t>
  </si>
  <si>
    <t>Gernsheimer Straße 43</t>
  </si>
  <si>
    <t>Hanau</t>
  </si>
  <si>
    <t>Mühlstr. 2 a</t>
  </si>
  <si>
    <t>1 Personenaufzug
1 Behindertenaufzug</t>
  </si>
  <si>
    <t>Hofheim</t>
  </si>
  <si>
    <t>Wilhelmstr. 16</t>
  </si>
  <si>
    <t>Limburg</t>
  </si>
  <si>
    <t>Parkstr. 16</t>
  </si>
  <si>
    <t>Mainz-Kastel</t>
  </si>
  <si>
    <t>In der Witz 29</t>
  </si>
  <si>
    <t>Offenbach</t>
  </si>
  <si>
    <t>Friedrichsring 2</t>
  </si>
  <si>
    <t>Rodgau</t>
  </si>
  <si>
    <t>Eisenbahnstr. 47</t>
  </si>
  <si>
    <t>Rüdesheim</t>
  </si>
  <si>
    <t>Fürstbischof-Rudolf-Str. 10</t>
  </si>
  <si>
    <t>Rüsselsheim</t>
  </si>
  <si>
    <t>Vernichtung von elektronischen Datenträgern Schutzklasse 3 / Sicherheitsstufe E-4</t>
  </si>
  <si>
    <t>Walter-Flex-Str. 60</t>
  </si>
  <si>
    <t>Wiesbaden</t>
  </si>
  <si>
    <t>Klarenthaler Str. 32</t>
  </si>
  <si>
    <t>LOS 2 SÜD</t>
  </si>
  <si>
    <t xml:space="preserve">KM Pauschale Standort 35390 Gießen Gartenstr. 10 </t>
  </si>
  <si>
    <t xml:space="preserve">KM-Pauschale Standort 36037 Fulda Mühlenstraße.3 </t>
  </si>
  <si>
    <t>KM-Pauschale Standort 34576 Homberg/Efze	Engelhard-Breul-Str. 9</t>
  </si>
  <si>
    <t>Km-Pauschale Standort 64283 Darmstadt Neckarstraße 9</t>
  </si>
  <si>
    <t>Km-Pauschale Standort 64711 Erbach Am Drachenfeld 12</t>
  </si>
  <si>
    <t>Km-Pauschale Standort 60311 Frankfurt Battonstr. 40</t>
  </si>
  <si>
    <t>Km-Pauschale Standort 63069 Offenbach Friedrichsring 2</t>
  </si>
  <si>
    <t>An und Abfahrt pro Jahr, wenn pro Fahrt alle Behälter gewechselt werden (Wertungsmenge)</t>
  </si>
  <si>
    <t xml:space="preserve">Servicepauschale je Behältertausch 
</t>
  </si>
  <si>
    <t>*Hinweis: Die Verwertungserlöse für Papier, Elektroschrott und Metallschrott werden als Abzugspositionen gewertet und mindern den Wertungspreis.</t>
  </si>
  <si>
    <t>LOS 2 Süd</t>
  </si>
  <si>
    <t>Verwertungserlös (Erlösanteil) für Papier*</t>
  </si>
  <si>
    <t>datenschutz Tonne</t>
  </si>
  <si>
    <t>Pauschale für Ensorgung sonstiger Datenträger F-4, T-4, O-4, H-4, eg Karten gemäß Leistungsbeschreibung  Punkt 3.4.1</t>
  </si>
  <si>
    <t>Tonne</t>
  </si>
  <si>
    <t xml:space="preserve">Pauschale </t>
  </si>
  <si>
    <t>Container</t>
  </si>
  <si>
    <t>Stück</t>
  </si>
  <si>
    <t>LKW</t>
  </si>
  <si>
    <t>stück</t>
  </si>
  <si>
    <t>Fahrt</t>
  </si>
  <si>
    <t>Sicheheitsbehälter 240 Liter</t>
  </si>
  <si>
    <t>nein</t>
  </si>
  <si>
    <t xml:space="preserve">Menge an zu stellenden Sicherheitsbehältern für datenschutz Papier </t>
  </si>
  <si>
    <t>Menge an zu stellenden Sicherheitsbehältern für datenschutz Papier Und Datenträger</t>
  </si>
  <si>
    <t>Pro Mann a 8 Std</t>
  </si>
  <si>
    <t>Entsorgung/Akentvernichtung Papier, P-4 gemäß Leistungsbeschreibung Punkt 3.1</t>
  </si>
  <si>
    <t>Entsorgung/Akentvernichtung Papier, P-4, Archiventsorgung gemäß Leistungsbeschreibung Punkt 4</t>
  </si>
  <si>
    <t>Entsorgung/Vernichtung elektronische Datenträger Sicherheitsstufe E-4, zB Speichersticks gemäß
Leistungsbeschreibung Punkt 3.3</t>
  </si>
  <si>
    <t>Entsorgung/Vernichtung sonstiger Datenträger  F-4 (z.B. Microfishes ), T-4 (z.B Disketten), O-4 (zB. CDs), H-4 (zB. Festplatten), eG-Karten gemäß
Leistungsbeschreibung Punkt 3.4</t>
  </si>
  <si>
    <t>Sperrmüll gemäß Leistungsbschreibung Punkt 5</t>
  </si>
  <si>
    <t>GPS Ortungssystem aktiv gemäß Leistungsbeschreibung Punkt 8</t>
  </si>
  <si>
    <t>Tragehelfer gemäß Leistungsbeschreibung Punkt 11</t>
  </si>
  <si>
    <t>Wertungsmenge pro Jahr</t>
  </si>
  <si>
    <t>Entsorgung/Vernichtung sonstiger Datenträger  F-4 (z.B. Microfishes ), T-4 (z.B Disketten), O-4 (zB. CDs), H-4 (zB. Festplatten), eG-Karten T oder E gemäß
Leistungsbeschreibung Punkt 3.4</t>
  </si>
  <si>
    <t>Pauschale für Ensorgung sonstiger Datenträger F-4, T-4, O-4, H-4, eg Karten gemäß Leistungsbeschreibung Punkt 3.4.1</t>
  </si>
  <si>
    <t>Km-Pauschale Standort 61352 Bad Homburg Basler Str. 2</t>
  </si>
  <si>
    <t>Kreis Groß-Gerau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</si>
</sst>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0" x14ac:knownFonts="1">
    <font>
      <sz val="11"/>
      <color theme="1"/>
      <name val="Arial"/>
      <family val="2"/>
    </font>
    <font>
      <b/>
      <sz val="10"/>
      <color theme="0"/>
      <name val="Arial"/>
      <family val="2"/>
    </font>
    <font>
      <sz val="10"/>
      <color rgb="FFFF0000"/>
      <name val="Arial"/>
      <family val="2"/>
    </font>
    <font>
      <b/>
      <sz val="10"/>
      <color theme="1"/>
      <name val="Arial"/>
      <family val="2"/>
    </font>
    <font>
      <sz val="9"/>
      <color theme="1"/>
      <name val="Arial"/>
      <family val="2"/>
    </font>
    <font>
      <b/>
      <sz val="9"/>
      <color theme="1"/>
      <name val="Arial"/>
      <family val="2"/>
    </font>
    <font>
      <b/>
      <sz val="13"/>
      <color rgb="FF005E3F"/>
      <name val="AOK Buenos Aires SemiBold"/>
    </font>
    <font>
      <sz val="11"/>
      <color rgb="FF005E3F"/>
      <name val="AOK Buenos Aires SemiBold"/>
    </font>
    <font>
      <b/>
      <sz val="11"/>
      <color rgb="FF005E3F"/>
      <name val="AOK Buenos Aires SemiBold"/>
    </font>
    <font>
      <sz val="8"/>
      <color theme="1"/>
      <name val="Arial"/>
      <family val="2"/>
    </font>
    <font>
      <b/>
      <u/>
      <sz val="9"/>
      <color theme="1"/>
      <name val="Arial"/>
      <family val="2"/>
    </font>
    <font>
      <b/>
      <sz val="9"/>
      <color theme="0"/>
      <name val="Arial"/>
      <family val="2"/>
    </font>
    <font>
      <sz val="9"/>
      <name val="Arial"/>
      <family val="2"/>
    </font>
    <font>
      <b/>
      <sz val="9"/>
      <name val="Arial"/>
      <family val="2"/>
    </font>
    <font>
      <sz val="10"/>
      <color theme="1"/>
      <name val="Arial"/>
      <family val="2"/>
    </font>
    <font>
      <sz val="11"/>
      <color rgb="FFFF0000"/>
      <name val="Arial"/>
      <family val="2"/>
    </font>
    <font>
      <sz val="10"/>
      <color theme="0"/>
      <name val="Arial"/>
      <family val="2"/>
    </font>
    <font>
      <sz val="10"/>
      <name val="Arial"/>
      <family val="2"/>
    </font>
    <font>
      <sz val="10"/>
      <color indexed="8"/>
      <name val="Arial"/>
      <family val="2"/>
    </font>
    <font>
      <sz val="10"/>
      <color rgb="FF005E3F"/>
      <name val="AOK Buenos Aires SemiBold"/>
    </font>
  </fonts>
  <fills count="9">
    <fill>
      <patternFill patternType="none"/>
    </fill>
    <fill>
      <patternFill patternType="gray125"/>
    </fill>
    <fill>
      <patternFill patternType="solid">
        <fgColor rgb="FF005E3F"/>
        <bgColor indexed="64"/>
      </patternFill>
    </fill>
    <fill>
      <patternFill patternType="solid">
        <fgColor theme="0"/>
        <bgColor indexed="64"/>
      </patternFill>
    </fill>
    <fill>
      <patternFill patternType="solid">
        <fgColor theme="0" tint="-4.9989318521683403E-2"/>
        <bgColor indexed="64"/>
      </patternFill>
    </fill>
    <fill>
      <patternFill patternType="solid">
        <fgColor rgb="FF60D26D"/>
        <bgColor indexed="64"/>
      </patternFill>
    </fill>
    <fill>
      <patternFill patternType="solid">
        <fgColor rgb="FFFFFFCC"/>
        <bgColor indexed="64"/>
      </patternFill>
    </fill>
    <fill>
      <patternFill patternType="solid">
        <fgColor rgb="FFC00000"/>
        <bgColor indexed="64"/>
      </patternFill>
    </fill>
    <fill>
      <patternFill patternType="solid">
        <fgColor theme="2"/>
        <bgColor indexed="64"/>
      </patternFill>
    </fill>
  </fills>
  <borders count="31">
    <border>
      <left/>
      <right/>
      <top/>
      <bottom/>
      <diagonal/>
    </border>
    <border>
      <left/>
      <right/>
      <top style="dotted">
        <color rgb="FF005E3F"/>
      </top>
      <bottom style="dotted">
        <color rgb="FF005E3F"/>
      </bottom>
      <diagonal/>
    </border>
    <border>
      <left style="dotted">
        <color rgb="FF005E3F"/>
      </left>
      <right style="dotted">
        <color rgb="FF005E3F"/>
      </right>
      <top/>
      <bottom/>
      <diagonal/>
    </border>
    <border>
      <left style="dotted">
        <color rgb="FF005E3F"/>
      </left>
      <right style="dotted">
        <color rgb="FF005E3F"/>
      </right>
      <top style="dotted">
        <color rgb="FF005E3F"/>
      </top>
      <bottom style="dotted">
        <color rgb="FF005E3F"/>
      </bottom>
      <diagonal/>
    </border>
    <border>
      <left style="dotted">
        <color theme="0" tint="-4.9989318521683403E-2"/>
      </left>
      <right style="dotted">
        <color theme="0" tint="-4.9989318521683403E-2"/>
      </right>
      <top/>
      <bottom/>
      <diagonal/>
    </border>
    <border>
      <left style="dotted">
        <color theme="0" tint="-4.9989318521683403E-2"/>
      </left>
      <right/>
      <top/>
      <bottom/>
      <diagonal/>
    </border>
    <border>
      <left style="dotted">
        <color rgb="FF005E3F"/>
      </left>
      <right/>
      <top style="dotted">
        <color rgb="FF005E3F"/>
      </top>
      <bottom style="dotted">
        <color rgb="FF005E3F"/>
      </bottom>
      <diagonal/>
    </border>
    <border>
      <left/>
      <right style="dotted">
        <color theme="0" tint="-4.9989318521683403E-2"/>
      </right>
      <top/>
      <bottom/>
      <diagonal/>
    </border>
    <border>
      <left/>
      <right style="dotted">
        <color rgb="FF005E3F"/>
      </right>
      <top style="dotted">
        <color rgb="FF005E3F"/>
      </top>
      <bottom style="dotted">
        <color rgb="FF005E3F"/>
      </bottom>
      <diagonal/>
    </border>
    <border>
      <left style="dotted">
        <color rgb="FF005E3F"/>
      </left>
      <right/>
      <top/>
      <bottom style="dotted">
        <color rgb="FF005E3F"/>
      </bottom>
      <diagonal/>
    </border>
    <border>
      <left/>
      <right/>
      <top/>
      <bottom style="dotted">
        <color rgb="FF005E3F"/>
      </bottom>
      <diagonal/>
    </border>
    <border>
      <left/>
      <right style="dotted">
        <color rgb="FF005E3F"/>
      </right>
      <top/>
      <bottom style="dotted">
        <color rgb="FF005E3F"/>
      </bottom>
      <diagonal/>
    </border>
    <border>
      <left style="dotted">
        <color rgb="FF005E3F"/>
      </left>
      <right style="dotted">
        <color rgb="FF005E3F"/>
      </right>
      <top/>
      <bottom style="dotted">
        <color rgb="FF005E3F"/>
      </bottom>
      <diagonal/>
    </border>
    <border>
      <left style="thin">
        <color rgb="FF005E3F"/>
      </left>
      <right/>
      <top style="thin">
        <color rgb="FF005E3F"/>
      </top>
      <bottom/>
      <diagonal/>
    </border>
    <border>
      <left style="dotted">
        <color theme="0" tint="-4.9989318521683403E-2"/>
      </left>
      <right/>
      <top style="thin">
        <color rgb="FF005E3F"/>
      </top>
      <bottom/>
      <diagonal/>
    </border>
    <border>
      <left/>
      <right/>
      <top style="thin">
        <color rgb="FF005E3F"/>
      </top>
      <bottom/>
      <diagonal/>
    </border>
    <border>
      <left/>
      <right style="dotted">
        <color theme="0" tint="-4.9989318521683403E-2"/>
      </right>
      <top style="thin">
        <color rgb="FF005E3F"/>
      </top>
      <bottom/>
      <diagonal/>
    </border>
    <border>
      <left style="dotted">
        <color theme="0" tint="-4.9989318521683403E-2"/>
      </left>
      <right style="dotted">
        <color theme="0" tint="-4.9989318521683403E-2"/>
      </right>
      <top style="thin">
        <color rgb="FF005E3F"/>
      </top>
      <bottom/>
      <diagonal/>
    </border>
    <border>
      <left style="dotted">
        <color theme="0" tint="-4.9989318521683403E-2"/>
      </left>
      <right style="thin">
        <color rgb="FF005E3F"/>
      </right>
      <top style="thin">
        <color rgb="FF005E3F"/>
      </top>
      <bottom/>
      <diagonal/>
    </border>
    <border>
      <left style="thin">
        <color rgb="FF005E3F"/>
      </left>
      <right/>
      <top/>
      <bottom/>
      <diagonal/>
    </border>
    <border>
      <left style="dotted">
        <color theme="0" tint="-4.9989318521683403E-2"/>
      </left>
      <right style="thin">
        <color rgb="FF005E3F"/>
      </right>
      <top/>
      <bottom/>
      <diagonal/>
    </border>
    <border>
      <left style="dotted">
        <color rgb="FF005E3F"/>
      </left>
      <right style="thin">
        <color rgb="FF005E3F"/>
      </right>
      <top style="dotted">
        <color rgb="FF005E3F"/>
      </top>
      <bottom style="dotted">
        <color rgb="FF005E3F"/>
      </bottom>
      <diagonal/>
    </border>
    <border>
      <left style="dotted">
        <color rgb="FF005E3F"/>
      </left>
      <right style="dotted">
        <color rgb="FF005E3F"/>
      </right>
      <top style="dotted">
        <color rgb="FF005E3F"/>
      </top>
      <bottom style="thin">
        <color rgb="FF005E3F"/>
      </bottom>
      <diagonal/>
    </border>
    <border>
      <left style="dotted">
        <color rgb="FF005E3F"/>
      </left>
      <right style="thin">
        <color rgb="FF005E3F"/>
      </right>
      <top style="dotted">
        <color rgb="FF005E3F"/>
      </top>
      <bottom style="thin">
        <color rgb="FF005E3F"/>
      </bottom>
      <diagonal/>
    </border>
    <border>
      <left style="thin">
        <color theme="0"/>
      </left>
      <right style="thin">
        <color theme="0"/>
      </right>
      <top style="thin">
        <color rgb="FF005E3F"/>
      </top>
      <bottom/>
      <diagonal/>
    </border>
    <border>
      <left style="thin">
        <color theme="0"/>
      </left>
      <right/>
      <top style="thin">
        <color rgb="FF005E3F"/>
      </top>
      <bottom/>
      <diagonal/>
    </border>
    <border>
      <left/>
      <right style="thin">
        <color theme="0"/>
      </right>
      <top style="thin">
        <color rgb="FF005E3F"/>
      </top>
      <bottom/>
      <diagonal/>
    </border>
    <border>
      <left style="thin">
        <color rgb="FF005E3F"/>
      </left>
      <right/>
      <top/>
      <bottom style="dotted">
        <color rgb="FF005E3F"/>
      </bottom>
      <diagonal/>
    </border>
    <border>
      <left style="dotted">
        <color rgb="FF005E3F"/>
      </left>
      <right style="thin">
        <color rgb="FF005E3F"/>
      </right>
      <top/>
      <bottom style="dotted">
        <color rgb="FF005E3F"/>
      </bottom>
      <diagonal/>
    </border>
    <border>
      <left style="hair">
        <color indexed="64"/>
      </left>
      <right style="thin">
        <color rgb="FF005E3F"/>
      </right>
      <top style="thin">
        <color rgb="FF005E3F"/>
      </top>
      <bottom/>
      <diagonal/>
    </border>
    <border>
      <left style="thin">
        <color rgb="FF005E3F"/>
      </left>
      <right style="dotted">
        <color rgb="FF005E3F"/>
      </right>
      <top/>
      <bottom style="dotted">
        <color rgb="FF005E3F"/>
      </bottom>
      <diagonal/>
    </border>
  </borders>
  <cellStyleXfs count="3">
    <xf numFmtId="0" fontId="0" fillId="0" borderId="0"/>
    <xf numFmtId="0" fontId="14" fillId="0" borderId="0"/>
    <xf numFmtId="0" fontId="18" fillId="0" borderId="0"/>
  </cellStyleXfs>
  <cellXfs count="141">
    <xf numFmtId="0" fontId="0" fillId="0" borderId="0" xfId="0"/>
    <xf numFmtId="0" fontId="0" fillId="3" borderId="0" xfId="0" applyFill="1"/>
    <xf numFmtId="0" fontId="0" fillId="2" borderId="0" xfId="0" applyFill="1"/>
    <xf numFmtId="0" fontId="1" fillId="2" borderId="0" xfId="0" applyFont="1" applyFill="1"/>
    <xf numFmtId="0" fontId="4" fillId="3" borderId="0" xfId="0" applyFont="1" applyFill="1"/>
    <xf numFmtId="0" fontId="5" fillId="3" borderId="0" xfId="0" applyFont="1" applyFill="1"/>
    <xf numFmtId="0" fontId="4" fillId="3" borderId="0" xfId="0" applyFont="1" applyFill="1" applyAlignment="1">
      <alignment horizontal="left" vertical="top" wrapText="1"/>
    </xf>
    <xf numFmtId="0" fontId="0" fillId="3" borderId="0" xfId="0" applyFill="1" applyAlignment="1">
      <alignment vertical="top"/>
    </xf>
    <xf numFmtId="0" fontId="0" fillId="3" borderId="0" xfId="0" applyFill="1" applyAlignment="1"/>
    <xf numFmtId="0" fontId="0" fillId="0" borderId="0" xfId="0" applyAlignment="1"/>
    <xf numFmtId="0" fontId="6" fillId="3" borderId="0" xfId="0" applyFont="1" applyFill="1" applyAlignment="1"/>
    <xf numFmtId="0" fontId="7" fillId="3" borderId="0" xfId="0" applyFont="1" applyFill="1"/>
    <xf numFmtId="0" fontId="8" fillId="3" borderId="0" xfId="0" applyFont="1" applyFill="1" applyAlignment="1">
      <alignment vertical="center"/>
    </xf>
    <xf numFmtId="0" fontId="4" fillId="3" borderId="0" xfId="0" applyFont="1" applyFill="1" applyAlignment="1">
      <alignment vertical="top" wrapText="1"/>
    </xf>
    <xf numFmtId="0" fontId="5" fillId="3" borderId="0" xfId="0" applyFont="1" applyFill="1" applyAlignment="1">
      <alignment vertical="top"/>
    </xf>
    <xf numFmtId="0" fontId="1" fillId="3" borderId="0" xfId="0" applyFont="1" applyFill="1"/>
    <xf numFmtId="0" fontId="10" fillId="3" borderId="0" xfId="0" applyFont="1" applyFill="1" applyAlignment="1">
      <alignment vertical="top" wrapText="1"/>
    </xf>
    <xf numFmtId="0" fontId="12" fillId="3" borderId="0" xfId="0" applyFont="1" applyFill="1" applyAlignment="1">
      <alignment vertical="top"/>
    </xf>
    <xf numFmtId="0" fontId="0" fillId="3" borderId="0" xfId="0" applyFill="1" applyAlignment="1" applyProtection="1"/>
    <xf numFmtId="0" fontId="6" fillId="3" borderId="0" xfId="0" applyFont="1" applyFill="1" applyAlignment="1" applyProtection="1"/>
    <xf numFmtId="0" fontId="0" fillId="0" borderId="0" xfId="0" applyAlignment="1" applyProtection="1"/>
    <xf numFmtId="0" fontId="0" fillId="3" borderId="0" xfId="0" applyFill="1" applyProtection="1"/>
    <xf numFmtId="0" fontId="7" fillId="3" borderId="0" xfId="0" applyFont="1" applyFill="1" applyProtection="1"/>
    <xf numFmtId="0" fontId="0" fillId="0" borderId="0" xfId="0" applyProtection="1"/>
    <xf numFmtId="0" fontId="8" fillId="3" borderId="0" xfId="0" applyFont="1" applyFill="1" applyAlignment="1" applyProtection="1">
      <alignment vertical="center"/>
    </xf>
    <xf numFmtId="0" fontId="11" fillId="7" borderId="0" xfId="0" applyFont="1" applyFill="1" applyAlignment="1" applyProtection="1">
      <alignment horizontal="center" vertical="center"/>
    </xf>
    <xf numFmtId="0" fontId="1" fillId="2" borderId="0" xfId="0" applyFont="1" applyFill="1" applyProtection="1"/>
    <xf numFmtId="0" fontId="0" fillId="2" borderId="0" xfId="0" applyFill="1" applyProtection="1"/>
    <xf numFmtId="0" fontId="9" fillId="3" borderId="0" xfId="0" applyFont="1" applyFill="1" applyProtection="1"/>
    <xf numFmtId="0" fontId="4" fillId="3" borderId="0" xfId="0" applyFont="1" applyFill="1" applyProtection="1"/>
    <xf numFmtId="0" fontId="3" fillId="3" borderId="0" xfId="0" applyFont="1" applyFill="1" applyAlignment="1" applyProtection="1">
      <alignment wrapText="1"/>
    </xf>
    <xf numFmtId="0" fontId="2" fillId="3" borderId="0" xfId="0" applyFont="1" applyFill="1" applyAlignment="1" applyProtection="1">
      <alignment vertical="top"/>
    </xf>
    <xf numFmtId="0" fontId="3" fillId="0" borderId="0" xfId="0" applyFont="1" applyAlignment="1" applyProtection="1">
      <alignment wrapText="1"/>
    </xf>
    <xf numFmtId="0" fontId="14" fillId="5" borderId="4" xfId="0" applyFont="1" applyFill="1" applyBorder="1" applyAlignment="1" applyProtection="1">
      <alignment horizontal="left"/>
    </xf>
    <xf numFmtId="164" fontId="14" fillId="6" borderId="2" xfId="0" applyNumberFormat="1" applyFont="1" applyFill="1" applyBorder="1" applyProtection="1">
      <protection locked="0"/>
    </xf>
    <xf numFmtId="1" fontId="14" fillId="4" borderId="2" xfId="0" applyNumberFormat="1" applyFont="1" applyFill="1" applyBorder="1" applyProtection="1"/>
    <xf numFmtId="164" fontId="14" fillId="6" borderId="3" xfId="0" applyNumberFormat="1" applyFont="1" applyFill="1" applyBorder="1" applyProtection="1">
      <protection locked="0"/>
    </xf>
    <xf numFmtId="1" fontId="14" fillId="4" borderId="3" xfId="0" applyNumberFormat="1" applyFont="1" applyFill="1" applyBorder="1" applyProtection="1"/>
    <xf numFmtId="0" fontId="15" fillId="3" borderId="0" xfId="0" applyFont="1" applyFill="1" applyAlignment="1"/>
    <xf numFmtId="0" fontId="10" fillId="6" borderId="0" xfId="0" applyFont="1" applyFill="1" applyAlignment="1">
      <alignment vertical="top" wrapText="1"/>
    </xf>
    <xf numFmtId="0" fontId="15" fillId="0" borderId="0" xfId="0" applyFont="1"/>
    <xf numFmtId="0" fontId="15" fillId="3" borderId="0" xfId="0" applyFont="1" applyFill="1" applyAlignment="1" applyProtection="1"/>
    <xf numFmtId="1" fontId="14" fillId="4" borderId="2" xfId="0" applyNumberFormat="1" applyFont="1" applyFill="1" applyBorder="1" applyAlignment="1" applyProtection="1">
      <alignment horizontal="left"/>
    </xf>
    <xf numFmtId="1" fontId="14" fillId="4" borderId="3" xfId="0" applyNumberFormat="1" applyFont="1" applyFill="1" applyBorder="1" applyAlignment="1" applyProtection="1">
      <alignment horizontal="left"/>
    </xf>
    <xf numFmtId="0" fontId="14" fillId="8" borderId="3" xfId="0" applyFont="1" applyFill="1" applyBorder="1" applyAlignment="1">
      <alignment horizontal="left" vertical="center"/>
    </xf>
    <xf numFmtId="0" fontId="14" fillId="8" borderId="3" xfId="0" applyFont="1" applyFill="1" applyBorder="1" applyAlignment="1">
      <alignment horizontal="left"/>
    </xf>
    <xf numFmtId="0" fontId="14" fillId="8" borderId="3" xfId="0" applyFont="1" applyFill="1" applyBorder="1" applyAlignment="1" applyProtection="1">
      <alignment horizontal="left" vertical="center"/>
      <protection locked="0"/>
    </xf>
    <xf numFmtId="0" fontId="14" fillId="8" borderId="3" xfId="2" applyFont="1" applyFill="1" applyBorder="1" applyAlignment="1" applyProtection="1">
      <alignment horizontal="left" vertical="center" wrapText="1"/>
      <protection locked="0"/>
    </xf>
    <xf numFmtId="0" fontId="14" fillId="0" borderId="0" xfId="0" applyFont="1" applyAlignment="1" applyProtection="1">
      <alignment horizontal="left"/>
      <protection hidden="1"/>
    </xf>
    <xf numFmtId="0" fontId="14" fillId="0" borderId="0" xfId="0" applyFont="1" applyAlignment="1">
      <alignment horizontal="left" vertical="center"/>
    </xf>
    <xf numFmtId="0" fontId="14" fillId="8" borderId="3" xfId="0" applyFont="1" applyFill="1" applyBorder="1" applyAlignment="1">
      <alignment horizontal="left" vertical="center" wrapText="1"/>
    </xf>
    <xf numFmtId="0" fontId="14" fillId="8" borderId="3" xfId="0" applyFont="1" applyFill="1" applyBorder="1" applyAlignment="1">
      <alignment horizontal="left" wrapText="1"/>
    </xf>
    <xf numFmtId="0" fontId="14" fillId="8" borderId="3" xfId="0" applyFont="1" applyFill="1" applyBorder="1" applyAlignment="1" applyProtection="1">
      <alignment horizontal="left" vertical="center" wrapText="1"/>
      <protection locked="0"/>
    </xf>
    <xf numFmtId="0" fontId="17" fillId="8" borderId="3" xfId="1" applyFont="1" applyFill="1" applyBorder="1" applyAlignment="1">
      <alignment horizontal="left" wrapText="1"/>
    </xf>
    <xf numFmtId="0" fontId="14" fillId="3" borderId="0" xfId="0" applyFont="1" applyFill="1" applyProtection="1"/>
    <xf numFmtId="0" fontId="14" fillId="3" borderId="0" xfId="0" applyFont="1" applyFill="1"/>
    <xf numFmtId="0" fontId="14" fillId="0" borderId="0" xfId="0" applyFont="1" applyAlignment="1">
      <alignment horizontal="left"/>
    </xf>
    <xf numFmtId="0" fontId="19" fillId="3" borderId="0" xfId="0" applyFont="1" applyFill="1"/>
    <xf numFmtId="0" fontId="1" fillId="7" borderId="0" xfId="0" applyFont="1" applyFill="1" applyAlignment="1" applyProtection="1">
      <alignment horizontal="center" vertical="center"/>
    </xf>
    <xf numFmtId="0" fontId="14" fillId="2" borderId="0" xfId="0" applyFont="1" applyFill="1"/>
    <xf numFmtId="0" fontId="14" fillId="0" borderId="0" xfId="0" applyFont="1"/>
    <xf numFmtId="0" fontId="16" fillId="0" borderId="0" xfId="0" applyFont="1" applyAlignment="1">
      <alignment horizontal="left"/>
    </xf>
    <xf numFmtId="0" fontId="14" fillId="8" borderId="3" xfId="1" applyFont="1" applyFill="1" applyBorder="1" applyAlignment="1">
      <alignment horizontal="left"/>
    </xf>
    <xf numFmtId="0" fontId="17" fillId="8" borderId="3" xfId="0" applyFont="1" applyFill="1" applyBorder="1" applyAlignment="1">
      <alignment vertical="center" wrapText="1"/>
    </xf>
    <xf numFmtId="0" fontId="14" fillId="8" borderId="3" xfId="1" applyFont="1" applyFill="1" applyBorder="1" applyAlignment="1">
      <alignment horizontal="left" wrapText="1"/>
    </xf>
    <xf numFmtId="0" fontId="17" fillId="8" borderId="3" xfId="0" applyFont="1" applyFill="1" applyBorder="1" applyAlignment="1">
      <alignment wrapText="1"/>
    </xf>
    <xf numFmtId="0" fontId="14" fillId="0" borderId="0" xfId="1" applyFont="1" applyAlignment="1">
      <alignment horizontal="left"/>
    </xf>
    <xf numFmtId="0" fontId="14" fillId="0" borderId="0" xfId="0" applyFont="1" applyAlignment="1">
      <alignment horizontal="left" vertical="center" indent="3"/>
    </xf>
    <xf numFmtId="0" fontId="14" fillId="3" borderId="0" xfId="0" applyFont="1" applyFill="1" applyAlignment="1" applyProtection="1"/>
    <xf numFmtId="0" fontId="14" fillId="0" borderId="0" xfId="0" applyFont="1" applyAlignment="1" applyProtection="1"/>
    <xf numFmtId="0" fontId="19" fillId="3" borderId="0" xfId="0" applyFont="1" applyFill="1" applyProtection="1"/>
    <xf numFmtId="0" fontId="14" fillId="0" borderId="0" xfId="0" applyFont="1" applyProtection="1"/>
    <xf numFmtId="0" fontId="14" fillId="2" borderId="0" xfId="0" applyFont="1" applyFill="1" applyProtection="1"/>
    <xf numFmtId="0" fontId="2" fillId="3" borderId="0" xfId="0" applyFont="1" applyFill="1" applyProtection="1"/>
    <xf numFmtId="0" fontId="14" fillId="5" borderId="5" xfId="0" applyFont="1" applyFill="1" applyBorder="1" applyAlignment="1" applyProtection="1">
      <alignment horizontal="center"/>
    </xf>
    <xf numFmtId="0" fontId="6" fillId="3" borderId="0" xfId="0" applyFont="1" applyFill="1"/>
    <xf numFmtId="0" fontId="9" fillId="3" borderId="0" xfId="0" applyFont="1" applyFill="1"/>
    <xf numFmtId="0" fontId="14" fillId="0" borderId="0" xfId="0" applyFont="1" applyFill="1" applyProtection="1"/>
    <xf numFmtId="0" fontId="0" fillId="0" borderId="0" xfId="0" applyFill="1" applyProtection="1"/>
    <xf numFmtId="0" fontId="14" fillId="8" borderId="12" xfId="0" applyFont="1" applyFill="1" applyBorder="1" applyAlignment="1">
      <alignment horizontal="left" vertical="center"/>
    </xf>
    <xf numFmtId="164" fontId="14" fillId="6" borderId="12" xfId="0" applyNumberFormat="1" applyFont="1" applyFill="1" applyBorder="1" applyProtection="1">
      <protection locked="0"/>
    </xf>
    <xf numFmtId="0" fontId="5" fillId="3" borderId="0" xfId="0" applyFont="1" applyFill="1" applyAlignment="1" applyProtection="1">
      <alignment horizontal="left"/>
      <protection locked="0"/>
    </xf>
    <xf numFmtId="0" fontId="14" fillId="8" borderId="12" xfId="0" applyFont="1" applyFill="1" applyBorder="1" applyAlignment="1">
      <alignment horizontal="left" vertical="center" wrapText="1"/>
    </xf>
    <xf numFmtId="0" fontId="14" fillId="8" borderId="12" xfId="1" applyFont="1" applyFill="1" applyBorder="1" applyAlignment="1">
      <alignment horizontal="left"/>
    </xf>
    <xf numFmtId="0" fontId="17" fillId="8" borderId="12" xfId="0" applyFont="1" applyFill="1" applyBorder="1" applyAlignment="1">
      <alignment vertical="center" wrapText="1"/>
    </xf>
    <xf numFmtId="0" fontId="14" fillId="8" borderId="12" xfId="0" applyFont="1" applyFill="1" applyBorder="1" applyAlignment="1">
      <alignment horizontal="left"/>
    </xf>
    <xf numFmtId="0" fontId="1" fillId="2" borderId="13" xfId="0" applyFont="1" applyFill="1" applyBorder="1" applyAlignment="1" applyProtection="1">
      <alignment vertical="top" wrapText="1"/>
    </xf>
    <xf numFmtId="0" fontId="1" fillId="2" borderId="17" xfId="0" applyFont="1" applyFill="1" applyBorder="1" applyAlignment="1" applyProtection="1">
      <alignment vertical="top" wrapText="1"/>
    </xf>
    <xf numFmtId="0" fontId="1" fillId="2" borderId="18" xfId="0" applyFont="1" applyFill="1" applyBorder="1" applyAlignment="1" applyProtection="1">
      <alignment vertical="top" wrapText="1"/>
    </xf>
    <xf numFmtId="0" fontId="14" fillId="5" borderId="19" xfId="0" applyFont="1" applyFill="1" applyBorder="1" applyProtection="1"/>
    <xf numFmtId="0" fontId="14" fillId="5" borderId="20" xfId="0" applyFont="1" applyFill="1" applyBorder="1" applyAlignment="1" applyProtection="1">
      <alignment horizontal="left"/>
    </xf>
    <xf numFmtId="0" fontId="14" fillId="4" borderId="19" xfId="0" applyFont="1" applyFill="1" applyBorder="1" applyAlignment="1" applyProtection="1">
      <alignment horizontal="right" indent="1"/>
    </xf>
    <xf numFmtId="4" fontId="14" fillId="4" borderId="21" xfId="0" applyNumberFormat="1" applyFont="1" applyFill="1" applyBorder="1" applyProtection="1"/>
    <xf numFmtId="164" fontId="14" fillId="6" borderId="22" xfId="0" applyNumberFormat="1" applyFont="1" applyFill="1" applyBorder="1" applyProtection="1">
      <protection locked="0"/>
    </xf>
    <xf numFmtId="4" fontId="14" fillId="4" borderId="23" xfId="0" applyNumberFormat="1" applyFont="1" applyFill="1" applyBorder="1" applyProtection="1"/>
    <xf numFmtId="0" fontId="1" fillId="2" borderId="13" xfId="0" applyFont="1" applyFill="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2" borderId="2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wrapText="1"/>
    </xf>
    <xf numFmtId="0" fontId="14" fillId="4" borderId="27" xfId="0" applyFont="1" applyFill="1" applyBorder="1" applyAlignment="1" applyProtection="1">
      <alignment horizontal="right" indent="1"/>
    </xf>
    <xf numFmtId="4" fontId="14" fillId="4" borderId="28" xfId="0" applyNumberFormat="1" applyFont="1" applyFill="1" applyBorder="1" applyProtection="1"/>
    <xf numFmtId="0" fontId="14" fillId="8" borderId="22" xfId="0" applyFont="1" applyFill="1" applyBorder="1" applyAlignment="1">
      <alignment horizontal="left" vertical="center"/>
    </xf>
    <xf numFmtId="0" fontId="1" fillId="2" borderId="29" xfId="0" applyFont="1" applyFill="1" applyBorder="1" applyAlignment="1" applyProtection="1">
      <alignment horizontal="center" vertical="center" wrapText="1"/>
    </xf>
    <xf numFmtId="0" fontId="14" fillId="8" borderId="30" xfId="0" applyFont="1" applyFill="1" applyBorder="1" applyAlignment="1" applyProtection="1">
      <alignment horizontal="center"/>
      <protection hidden="1"/>
    </xf>
    <xf numFmtId="0" fontId="14" fillId="8" borderId="22" xfId="0" applyFont="1" applyFill="1" applyBorder="1" applyAlignment="1">
      <alignment horizontal="left" vertical="center" wrapText="1"/>
    </xf>
    <xf numFmtId="0" fontId="14" fillId="8" borderId="22" xfId="1" applyFont="1" applyFill="1" applyBorder="1" applyAlignment="1">
      <alignment horizontal="left"/>
    </xf>
    <xf numFmtId="0" fontId="14" fillId="8" borderId="22" xfId="0" applyFont="1" applyFill="1" applyBorder="1" applyAlignment="1">
      <alignment horizontal="left"/>
    </xf>
    <xf numFmtId="0" fontId="17" fillId="8" borderId="22" xfId="0" applyFont="1" applyFill="1" applyBorder="1" applyAlignment="1">
      <alignment vertical="center" wrapText="1"/>
    </xf>
    <xf numFmtId="0" fontId="14" fillId="3" borderId="0" xfId="0" applyFont="1" applyFill="1" applyAlignment="1">
      <alignment horizontal="left"/>
    </xf>
    <xf numFmtId="0" fontId="14" fillId="3" borderId="0" xfId="0" applyFont="1" applyFill="1" applyAlignment="1" applyProtection="1">
      <alignment horizontal="left"/>
      <protection hidden="1"/>
    </xf>
    <xf numFmtId="0" fontId="14" fillId="3" borderId="0" xfId="0" applyFont="1" applyFill="1" applyAlignment="1">
      <alignment horizontal="left" vertical="center"/>
    </xf>
    <xf numFmtId="0" fontId="3" fillId="3" borderId="0" xfId="1" applyFont="1" applyFill="1" applyAlignment="1">
      <alignment horizontal="left"/>
    </xf>
    <xf numFmtId="0" fontId="14" fillId="3" borderId="0" xfId="1" applyFont="1" applyFill="1" applyAlignment="1">
      <alignment horizontal="left"/>
    </xf>
    <xf numFmtId="0" fontId="16" fillId="3" borderId="0" xfId="0" applyFont="1" applyFill="1" applyAlignment="1">
      <alignment horizontal="left"/>
    </xf>
    <xf numFmtId="0" fontId="4" fillId="3" borderId="0" xfId="0" applyFont="1" applyFill="1" applyAlignment="1">
      <alignment horizontal="left" vertical="top" wrapText="1"/>
    </xf>
    <xf numFmtId="0" fontId="14" fillId="4" borderId="6" xfId="0" applyFont="1" applyFill="1" applyBorder="1" applyAlignment="1" applyProtection="1">
      <alignment horizontal="left"/>
    </xf>
    <xf numFmtId="0" fontId="14" fillId="4" borderId="1" xfId="0" applyFont="1" applyFill="1" applyBorder="1" applyAlignment="1" applyProtection="1">
      <alignment horizontal="left"/>
    </xf>
    <xf numFmtId="0" fontId="14" fillId="4" borderId="8" xfId="0" applyFont="1" applyFill="1" applyBorder="1" applyAlignment="1" applyProtection="1">
      <alignment horizontal="left"/>
    </xf>
    <xf numFmtId="0" fontId="5" fillId="6" borderId="0" xfId="0" applyFont="1" applyFill="1" applyAlignment="1" applyProtection="1">
      <alignment horizontal="left"/>
      <protection locked="0"/>
    </xf>
    <xf numFmtId="0" fontId="1" fillId="2" borderId="14" xfId="0" applyFont="1" applyFill="1" applyBorder="1" applyAlignment="1" applyProtection="1">
      <alignment horizontal="left" vertical="top" wrapText="1"/>
    </xf>
    <xf numFmtId="0" fontId="1" fillId="2" borderId="16" xfId="0" applyFont="1" applyFill="1" applyBorder="1" applyAlignment="1" applyProtection="1">
      <alignment horizontal="left" vertical="top" wrapText="1"/>
    </xf>
    <xf numFmtId="0" fontId="1" fillId="2" borderId="15" xfId="0" applyFont="1" applyFill="1" applyBorder="1" applyAlignment="1" applyProtection="1">
      <alignment horizontal="left" vertical="top" wrapText="1"/>
    </xf>
    <xf numFmtId="0" fontId="14" fillId="5" borderId="5" xfId="0" applyFont="1" applyFill="1" applyBorder="1" applyAlignment="1" applyProtection="1">
      <alignment horizontal="center"/>
    </xf>
    <xf numFmtId="0" fontId="14" fillId="5" borderId="0" xfId="0" applyFont="1" applyFill="1" applyBorder="1" applyAlignment="1" applyProtection="1">
      <alignment horizontal="center"/>
    </xf>
    <xf numFmtId="0" fontId="14" fillId="5" borderId="7" xfId="0" applyFont="1" applyFill="1" applyBorder="1" applyAlignment="1" applyProtection="1">
      <alignment horizontal="center"/>
    </xf>
    <xf numFmtId="0" fontId="14" fillId="4" borderId="9" xfId="0" applyFont="1" applyFill="1" applyBorder="1" applyAlignment="1" applyProtection="1">
      <alignment horizontal="left" wrapText="1"/>
    </xf>
    <xf numFmtId="0" fontId="14" fillId="4" borderId="10" xfId="0" applyFont="1" applyFill="1" applyBorder="1" applyAlignment="1" applyProtection="1">
      <alignment horizontal="left"/>
    </xf>
    <xf numFmtId="0" fontId="14" fillId="4" borderId="11" xfId="0" applyFont="1" applyFill="1" applyBorder="1" applyAlignment="1" applyProtection="1">
      <alignment horizontal="left"/>
    </xf>
    <xf numFmtId="0" fontId="14" fillId="4" borderId="6" xfId="0" applyFont="1" applyFill="1" applyBorder="1" applyAlignment="1" applyProtection="1">
      <alignment horizontal="left" wrapText="1"/>
    </xf>
    <xf numFmtId="0" fontId="14" fillId="4" borderId="1" xfId="0" applyFont="1" applyFill="1" applyBorder="1" applyAlignment="1" applyProtection="1">
      <alignment horizontal="left" wrapText="1"/>
    </xf>
    <xf numFmtId="0" fontId="14" fillId="4" borderId="8" xfId="0" applyFont="1" applyFill="1" applyBorder="1" applyAlignment="1" applyProtection="1">
      <alignment horizontal="left" wrapText="1"/>
    </xf>
    <xf numFmtId="49" fontId="14" fillId="4" borderId="6" xfId="0" applyNumberFormat="1" applyFont="1" applyFill="1" applyBorder="1" applyAlignment="1" applyProtection="1">
      <alignment horizontal="left"/>
    </xf>
    <xf numFmtId="49" fontId="14" fillId="4" borderId="1" xfId="0" applyNumberFormat="1" applyFont="1" applyFill="1" applyBorder="1" applyAlignment="1" applyProtection="1">
      <alignment horizontal="left"/>
    </xf>
    <xf numFmtId="49" fontId="14" fillId="4" borderId="8" xfId="0" applyNumberFormat="1" applyFont="1" applyFill="1" applyBorder="1" applyAlignment="1" applyProtection="1">
      <alignment horizontal="left"/>
    </xf>
    <xf numFmtId="0" fontId="14" fillId="4" borderId="9" xfId="0" applyFont="1" applyFill="1" applyBorder="1" applyAlignment="1" applyProtection="1">
      <alignment horizontal="left"/>
    </xf>
    <xf numFmtId="0" fontId="1" fillId="2" borderId="2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5" fillId="6" borderId="0" xfId="0" applyFont="1" applyFill="1" applyAlignment="1" applyProtection="1">
      <alignment horizontal="center"/>
      <protection locked="0"/>
    </xf>
  </cellXfs>
  <cellStyles count="3">
    <cellStyle name="Standard" xfId="0" builtinId="0"/>
    <cellStyle name="Standard 4" xfId="1" xr:uid="{D6A3F977-0C1B-478C-AAC1-06DBE1D88EA2}"/>
    <cellStyle name="Standard_Tabelle2" xfId="2" xr:uid="{FB726438-0F54-4404-9333-70F1518651C7}"/>
  </cellStyles>
  <dxfs count="0"/>
  <tableStyles count="0" defaultTableStyle="TableStyleMedium2" defaultPivotStyle="PivotStyleLight16"/>
  <colors>
    <mruColors>
      <color rgb="FF005E3F"/>
      <color rgb="FFFFFFCC"/>
      <color rgb="FF17AB41"/>
      <color rgb="FF60D2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xdr:col>
      <xdr:colOff>38735</xdr:colOff>
      <xdr:row>1</xdr:row>
      <xdr:rowOff>81280</xdr:rowOff>
    </xdr:from>
    <xdr:to>
      <xdr:col>9</xdr:col>
      <xdr:colOff>976715</xdr:colOff>
      <xdr:row>1</xdr:row>
      <xdr:rowOff>81280</xdr:rowOff>
    </xdr:to>
    <xdr:cxnSp macro="">
      <xdr:nvCxnSpPr>
        <xdr:cNvPr id="2" name="Gerade Verbindung mit Pfeil 1">
          <a:extLst>
            <a:ext uri="{FF2B5EF4-FFF2-40B4-BE49-F238E27FC236}">
              <a16:creationId xmlns:a16="http://schemas.microsoft.com/office/drawing/2014/main" id="{FB61A103-08C6-4028-86EF-3515BD26A73B}"/>
            </a:ext>
          </a:extLst>
        </xdr:cNvPr>
        <xdr:cNvCxnSpPr>
          <a:cxnSpLocks noChangeShapeType="1"/>
        </xdr:cNvCxnSpPr>
      </xdr:nvCxnSpPr>
      <xdr:spPr bwMode="auto">
        <a:xfrm>
          <a:off x="168275" y="424180"/>
          <a:ext cx="79560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1759585</xdr:colOff>
      <xdr:row>0</xdr:row>
      <xdr:rowOff>54610</xdr:rowOff>
    </xdr:from>
    <xdr:to>
      <xdr:col>9</xdr:col>
      <xdr:colOff>387984</xdr:colOff>
      <xdr:row>1</xdr:row>
      <xdr:rowOff>71120</xdr:rowOff>
    </xdr:to>
    <xdr:pic>
      <xdr:nvPicPr>
        <xdr:cNvPr id="3" name="Grafik 2">
          <a:extLst>
            <a:ext uri="{FF2B5EF4-FFF2-40B4-BE49-F238E27FC236}">
              <a16:creationId xmlns:a16="http://schemas.microsoft.com/office/drawing/2014/main" id="{46015373-3D8B-4222-9B6E-92728C5CB1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1745" y="54610"/>
          <a:ext cx="1158239" cy="359410"/>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69215</xdr:colOff>
      <xdr:row>1</xdr:row>
      <xdr:rowOff>81280</xdr:rowOff>
    </xdr:from>
    <xdr:to>
      <xdr:col>8</xdr:col>
      <xdr:colOff>1028700</xdr:colOff>
      <xdr:row>1</xdr:row>
      <xdr:rowOff>106680</xdr:rowOff>
    </xdr:to>
    <xdr:cxnSp macro="">
      <xdr:nvCxnSpPr>
        <xdr:cNvPr id="3" name="Gerade Verbindung mit Pfeil 2">
          <a:extLst>
            <a:ext uri="{FF2B5EF4-FFF2-40B4-BE49-F238E27FC236}">
              <a16:creationId xmlns:a16="http://schemas.microsoft.com/office/drawing/2014/main" id="{61A8D29C-25E2-CAB6-926C-E81EBF845654}"/>
            </a:ext>
          </a:extLst>
        </xdr:cNvPr>
        <xdr:cNvCxnSpPr>
          <a:cxnSpLocks noChangeShapeType="1"/>
        </xdr:cNvCxnSpPr>
      </xdr:nvCxnSpPr>
      <xdr:spPr bwMode="auto">
        <a:xfrm>
          <a:off x="69215" y="424180"/>
          <a:ext cx="12153265" cy="2540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7</xdr:col>
      <xdr:colOff>1028700</xdr:colOff>
      <xdr:row>0</xdr:row>
      <xdr:rowOff>22860</xdr:rowOff>
    </xdr:from>
    <xdr:to>
      <xdr:col>8</xdr:col>
      <xdr:colOff>993775</xdr:colOff>
      <xdr:row>1</xdr:row>
      <xdr:rowOff>39370</xdr:rowOff>
    </xdr:to>
    <xdr:pic>
      <xdr:nvPicPr>
        <xdr:cNvPr id="2" name="Grafik 1">
          <a:extLst>
            <a:ext uri="{FF2B5EF4-FFF2-40B4-BE49-F238E27FC236}">
              <a16:creationId xmlns:a16="http://schemas.microsoft.com/office/drawing/2014/main" id="{0763359F-B634-3947-1F50-3CBE06C46B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26140" y="22860"/>
          <a:ext cx="1163320" cy="359410"/>
        </a:xfrm>
        <a:prstGeom prst="rect">
          <a:avLst/>
        </a:prstGeom>
        <a:noFill/>
        <a:ln w="190500">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69215</xdr:colOff>
      <xdr:row>1</xdr:row>
      <xdr:rowOff>81280</xdr:rowOff>
    </xdr:from>
    <xdr:to>
      <xdr:col>8</xdr:col>
      <xdr:colOff>766535</xdr:colOff>
      <xdr:row>1</xdr:row>
      <xdr:rowOff>81280</xdr:rowOff>
    </xdr:to>
    <xdr:cxnSp macro="">
      <xdr:nvCxnSpPr>
        <xdr:cNvPr id="2" name="Gerade Verbindung mit Pfeil 1">
          <a:extLst>
            <a:ext uri="{FF2B5EF4-FFF2-40B4-BE49-F238E27FC236}">
              <a16:creationId xmlns:a16="http://schemas.microsoft.com/office/drawing/2014/main" id="{EDEA58EB-F33F-4887-AFFE-80BFA884A360}"/>
            </a:ext>
          </a:extLst>
        </xdr:cNvPr>
        <xdr:cNvCxnSpPr>
          <a:cxnSpLocks noChangeShapeType="1"/>
        </xdr:cNvCxnSpPr>
      </xdr:nvCxnSpPr>
      <xdr:spPr bwMode="auto">
        <a:xfrm>
          <a:off x="69215" y="424180"/>
          <a:ext cx="894216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69215</xdr:colOff>
      <xdr:row>1</xdr:row>
      <xdr:rowOff>81280</xdr:rowOff>
    </xdr:from>
    <xdr:to>
      <xdr:col>9</xdr:col>
      <xdr:colOff>766535</xdr:colOff>
      <xdr:row>1</xdr:row>
      <xdr:rowOff>81280</xdr:rowOff>
    </xdr:to>
    <xdr:cxnSp macro="">
      <xdr:nvCxnSpPr>
        <xdr:cNvPr id="4" name="Gerade Verbindung mit Pfeil 3">
          <a:extLst>
            <a:ext uri="{FF2B5EF4-FFF2-40B4-BE49-F238E27FC236}">
              <a16:creationId xmlns:a16="http://schemas.microsoft.com/office/drawing/2014/main" id="{D5F26512-9254-411B-868B-EBFA8C3844B7}"/>
            </a:ext>
          </a:extLst>
        </xdr:cNvPr>
        <xdr:cNvCxnSpPr>
          <a:cxnSpLocks noChangeShapeType="1"/>
        </xdr:cNvCxnSpPr>
      </xdr:nvCxnSpPr>
      <xdr:spPr bwMode="auto">
        <a:xfrm>
          <a:off x="69215" y="424180"/>
          <a:ext cx="1018422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358140</xdr:colOff>
      <xdr:row>0</xdr:row>
      <xdr:rowOff>15240</xdr:rowOff>
    </xdr:from>
    <xdr:to>
      <xdr:col>9</xdr:col>
      <xdr:colOff>477520</xdr:colOff>
      <xdr:row>1</xdr:row>
      <xdr:rowOff>31750</xdr:rowOff>
    </xdr:to>
    <xdr:pic>
      <xdr:nvPicPr>
        <xdr:cNvPr id="5" name="Grafik 4">
          <a:extLst>
            <a:ext uri="{FF2B5EF4-FFF2-40B4-BE49-F238E27FC236}">
              <a16:creationId xmlns:a16="http://schemas.microsoft.com/office/drawing/2014/main" id="{4F002F06-B99F-4F8E-9096-0B5B36E7D4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68740" y="15240"/>
          <a:ext cx="1167130" cy="359410"/>
        </a:xfrm>
        <a:prstGeom prst="rect">
          <a:avLst/>
        </a:prstGeom>
        <a:noFill/>
        <a:ln w="190500">
          <a:noFill/>
        </a:ln>
      </xdr:spPr>
    </xdr:pic>
    <xdr:clientData/>
  </xdr:twoCellAnchor>
  <xdr:twoCellAnchor>
    <xdr:from>
      <xdr:col>0</xdr:col>
      <xdr:colOff>69215</xdr:colOff>
      <xdr:row>1</xdr:row>
      <xdr:rowOff>81280</xdr:rowOff>
    </xdr:from>
    <xdr:to>
      <xdr:col>9</xdr:col>
      <xdr:colOff>766535</xdr:colOff>
      <xdr:row>1</xdr:row>
      <xdr:rowOff>81280</xdr:rowOff>
    </xdr:to>
    <xdr:cxnSp macro="">
      <xdr:nvCxnSpPr>
        <xdr:cNvPr id="3" name="Gerade Verbindung mit Pfeil 2">
          <a:extLst>
            <a:ext uri="{FF2B5EF4-FFF2-40B4-BE49-F238E27FC236}">
              <a16:creationId xmlns:a16="http://schemas.microsoft.com/office/drawing/2014/main" id="{D72165D1-9F9A-4B4F-9EC1-94B178EA8703}"/>
            </a:ext>
          </a:extLst>
        </xdr:cNvPr>
        <xdr:cNvCxnSpPr>
          <a:cxnSpLocks noChangeShapeType="1"/>
        </xdr:cNvCxnSpPr>
      </xdr:nvCxnSpPr>
      <xdr:spPr bwMode="auto">
        <a:xfrm>
          <a:off x="69215" y="424180"/>
          <a:ext cx="101385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358140</xdr:colOff>
      <xdr:row>0</xdr:row>
      <xdr:rowOff>15240</xdr:rowOff>
    </xdr:from>
    <xdr:to>
      <xdr:col>9</xdr:col>
      <xdr:colOff>477520</xdr:colOff>
      <xdr:row>1</xdr:row>
      <xdr:rowOff>31750</xdr:rowOff>
    </xdr:to>
    <xdr:pic>
      <xdr:nvPicPr>
        <xdr:cNvPr id="6" name="Grafik 5">
          <a:extLst>
            <a:ext uri="{FF2B5EF4-FFF2-40B4-BE49-F238E27FC236}">
              <a16:creationId xmlns:a16="http://schemas.microsoft.com/office/drawing/2014/main" id="{949C9E42-0541-49A4-9518-21763C512A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15240"/>
          <a:ext cx="1163320" cy="359410"/>
        </a:xfrm>
        <a:prstGeom prst="rect">
          <a:avLst/>
        </a:prstGeom>
        <a:noFill/>
        <a:ln w="190500">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69215</xdr:colOff>
      <xdr:row>1</xdr:row>
      <xdr:rowOff>57150</xdr:rowOff>
    </xdr:from>
    <xdr:to>
      <xdr:col>15</xdr:col>
      <xdr:colOff>1038225</xdr:colOff>
      <xdr:row>1</xdr:row>
      <xdr:rowOff>81280</xdr:rowOff>
    </xdr:to>
    <xdr:cxnSp macro="">
      <xdr:nvCxnSpPr>
        <xdr:cNvPr id="2" name="Gerade Verbindung mit Pfeil 1">
          <a:extLst>
            <a:ext uri="{FF2B5EF4-FFF2-40B4-BE49-F238E27FC236}">
              <a16:creationId xmlns:a16="http://schemas.microsoft.com/office/drawing/2014/main" id="{184D2D64-3A4B-4666-9CC2-E5CA3541EAD9}"/>
            </a:ext>
          </a:extLst>
        </xdr:cNvPr>
        <xdr:cNvCxnSpPr>
          <a:cxnSpLocks noChangeShapeType="1"/>
        </xdr:cNvCxnSpPr>
      </xdr:nvCxnSpPr>
      <xdr:spPr bwMode="auto">
        <a:xfrm flipV="1">
          <a:off x="69215" y="400050"/>
          <a:ext cx="22628860" cy="2413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14</xdr:col>
      <xdr:colOff>1047862</xdr:colOff>
      <xdr:row>0</xdr:row>
      <xdr:rowOff>24205</xdr:rowOff>
    </xdr:from>
    <xdr:to>
      <xdr:col>15</xdr:col>
      <xdr:colOff>991758</xdr:colOff>
      <xdr:row>1</xdr:row>
      <xdr:rowOff>28015</xdr:rowOff>
    </xdr:to>
    <xdr:pic>
      <xdr:nvPicPr>
        <xdr:cNvPr id="3" name="Grafik 2">
          <a:extLst>
            <a:ext uri="{FF2B5EF4-FFF2-40B4-BE49-F238E27FC236}">
              <a16:creationId xmlns:a16="http://schemas.microsoft.com/office/drawing/2014/main" id="{F1598B7C-7953-4CE2-A3ED-1B0C8AD8A9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07562" y="24205"/>
          <a:ext cx="1144046" cy="350520"/>
        </a:xfrm>
        <a:prstGeom prst="rect">
          <a:avLst/>
        </a:prstGeom>
        <a:noFill/>
        <a:ln w="19050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28575</xdr:rowOff>
    </xdr:from>
    <xdr:to>
      <xdr:col>16</xdr:col>
      <xdr:colOff>962025</xdr:colOff>
      <xdr:row>1</xdr:row>
      <xdr:rowOff>57075</xdr:rowOff>
    </xdr:to>
    <xdr:cxnSp macro="">
      <xdr:nvCxnSpPr>
        <xdr:cNvPr id="9" name="Gerade Verbindung mit Pfeil 8">
          <a:extLst>
            <a:ext uri="{FF2B5EF4-FFF2-40B4-BE49-F238E27FC236}">
              <a16:creationId xmlns:a16="http://schemas.microsoft.com/office/drawing/2014/main" id="{298FCA47-9F90-40A4-8DA4-BC83AC527A4E}"/>
            </a:ext>
          </a:extLst>
        </xdr:cNvPr>
        <xdr:cNvCxnSpPr>
          <a:cxnSpLocks noChangeShapeType="1"/>
        </xdr:cNvCxnSpPr>
      </xdr:nvCxnSpPr>
      <xdr:spPr bwMode="auto">
        <a:xfrm flipV="1">
          <a:off x="133350" y="409575"/>
          <a:ext cx="20326350" cy="2850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15</xdr:col>
      <xdr:colOff>673847</xdr:colOff>
      <xdr:row>0</xdr:row>
      <xdr:rowOff>0</xdr:rowOff>
    </xdr:from>
    <xdr:to>
      <xdr:col>16</xdr:col>
      <xdr:colOff>674893</xdr:colOff>
      <xdr:row>1</xdr:row>
      <xdr:rowOff>7620</xdr:rowOff>
    </xdr:to>
    <xdr:pic>
      <xdr:nvPicPr>
        <xdr:cNvPr id="10" name="Grafik 9">
          <a:extLst>
            <a:ext uri="{FF2B5EF4-FFF2-40B4-BE49-F238E27FC236}">
              <a16:creationId xmlns:a16="http://schemas.microsoft.com/office/drawing/2014/main" id="{BAF9CB76-C1F3-40CD-B36E-C785C30A99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33322" y="0"/>
          <a:ext cx="1144046" cy="388620"/>
        </a:xfrm>
        <a:prstGeom prst="rect">
          <a:avLst/>
        </a:prstGeom>
        <a:noFill/>
        <a:ln w="190500">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CFEF-564C-4427-9C22-63DB9C1DCE50}">
  <sheetPr>
    <pageSetUpPr fitToPage="1"/>
  </sheetPr>
  <dimension ref="A1:K14"/>
  <sheetViews>
    <sheetView tabSelected="1" zoomScaleNormal="100" workbookViewId="0">
      <selection activeCell="B3" sqref="B3"/>
    </sheetView>
  </sheetViews>
  <sheetFormatPr baseColWidth="10" defaultRowHeight="13.8" x14ac:dyDescent="0.25"/>
  <cols>
    <col min="1" max="1" width="1.69921875" style="1" customWidth="1"/>
    <col min="2" max="2" width="5.69921875" customWidth="1"/>
    <col min="3" max="3" width="8.3984375" customWidth="1"/>
    <col min="4" max="4" width="3.69921875" customWidth="1"/>
    <col min="5" max="6" width="15.69921875" customWidth="1"/>
    <col min="7" max="7" width="25.09765625" customWidth="1"/>
    <col min="8" max="8" width="4" customWidth="1"/>
    <col min="9" max="9" width="33.19921875" customWidth="1"/>
    <col min="10" max="10" width="7.69921875" customWidth="1"/>
  </cols>
  <sheetData>
    <row r="1" spans="1:11" s="9" customFormat="1" ht="27" customHeight="1" x14ac:dyDescent="0.3">
      <c r="A1" s="8"/>
      <c r="B1" s="10" t="s">
        <v>11</v>
      </c>
      <c r="C1" s="8"/>
      <c r="D1" s="8"/>
      <c r="E1" s="8"/>
      <c r="F1" s="8"/>
      <c r="G1" s="8"/>
      <c r="H1" s="8"/>
      <c r="I1" s="8"/>
      <c r="J1" s="8"/>
      <c r="K1" s="38"/>
    </row>
    <row r="2" spans="1:11" x14ac:dyDescent="0.25">
      <c r="B2" s="11"/>
      <c r="C2" s="1"/>
      <c r="D2" s="1"/>
      <c r="E2" s="1"/>
      <c r="F2" s="1"/>
      <c r="G2" s="1"/>
      <c r="H2" s="1"/>
      <c r="I2" s="1"/>
      <c r="J2" s="1"/>
    </row>
    <row r="3" spans="1:11" x14ac:dyDescent="0.25">
      <c r="B3" s="12" t="s">
        <v>25</v>
      </c>
      <c r="C3" s="1"/>
      <c r="D3" s="1"/>
      <c r="E3" s="1"/>
      <c r="F3" s="1"/>
      <c r="G3" s="1"/>
      <c r="H3" s="1"/>
      <c r="I3" s="1"/>
      <c r="J3" s="1"/>
    </row>
    <row r="4" spans="1:11" ht="19.95" customHeight="1" x14ac:dyDescent="0.25">
      <c r="B4" s="1"/>
      <c r="C4" s="1"/>
      <c r="D4" s="1"/>
      <c r="E4" s="1"/>
      <c r="F4" s="1"/>
      <c r="G4" s="1"/>
      <c r="H4" s="1"/>
      <c r="I4" s="1"/>
      <c r="J4" s="1"/>
    </row>
    <row r="5" spans="1:11" ht="13.95" customHeight="1" x14ac:dyDescent="0.25">
      <c r="B5" s="3" t="s">
        <v>9</v>
      </c>
      <c r="C5" s="2"/>
      <c r="D5" s="2"/>
      <c r="E5" s="2"/>
      <c r="F5" s="2"/>
      <c r="G5" s="2"/>
      <c r="H5" s="2"/>
      <c r="I5" s="2"/>
      <c r="J5" s="1"/>
    </row>
    <row r="6" spans="1:11" ht="13.95" customHeight="1" x14ac:dyDescent="0.25">
      <c r="B6" s="15"/>
      <c r="C6" s="1"/>
      <c r="D6" s="1"/>
      <c r="E6" s="1"/>
      <c r="F6" s="1"/>
      <c r="G6" s="1"/>
      <c r="H6" s="1"/>
      <c r="I6" s="1"/>
      <c r="J6" s="1"/>
    </row>
    <row r="7" spans="1:11" ht="13.95" customHeight="1" x14ac:dyDescent="0.25">
      <c r="B7" s="17" t="s">
        <v>18</v>
      </c>
      <c r="C7" s="7"/>
      <c r="D7" s="7"/>
      <c r="E7" s="7"/>
      <c r="F7" s="7"/>
      <c r="G7" s="7"/>
      <c r="H7" s="39" t="s">
        <v>13</v>
      </c>
      <c r="I7" s="14" t="s">
        <v>14</v>
      </c>
      <c r="K7" s="40"/>
    </row>
    <row r="8" spans="1:11" ht="13.95" customHeight="1" x14ac:dyDescent="0.25">
      <c r="B8" s="14"/>
      <c r="C8" s="13"/>
      <c r="D8" s="16"/>
      <c r="E8" s="14"/>
      <c r="F8" s="13"/>
      <c r="G8" s="13"/>
      <c r="H8" s="13"/>
      <c r="I8" s="13"/>
      <c r="J8" s="1"/>
    </row>
    <row r="9" spans="1:11" ht="61.2" customHeight="1" x14ac:dyDescent="0.25">
      <c r="B9" s="116" t="s">
        <v>17</v>
      </c>
      <c r="C9" s="116"/>
      <c r="D9" s="116"/>
      <c r="E9" s="116"/>
      <c r="F9" s="116"/>
      <c r="G9" s="116"/>
      <c r="H9" s="116"/>
      <c r="I9" s="116"/>
      <c r="J9" s="1"/>
      <c r="K9" s="40"/>
    </row>
    <row r="10" spans="1:11" x14ac:dyDescent="0.25">
      <c r="B10" s="6"/>
      <c r="C10" s="6"/>
      <c r="D10" s="6"/>
      <c r="E10" s="6"/>
      <c r="F10" s="6"/>
      <c r="G10" s="6"/>
      <c r="H10" s="6"/>
      <c r="I10" s="6"/>
      <c r="J10" s="1"/>
    </row>
    <row r="11" spans="1:11" ht="25.95" customHeight="1" x14ac:dyDescent="0.25">
      <c r="B11" s="116" t="s">
        <v>19</v>
      </c>
      <c r="C11" s="116"/>
      <c r="D11" s="116"/>
      <c r="E11" s="116"/>
      <c r="F11" s="116"/>
      <c r="G11" s="116"/>
      <c r="H11" s="116"/>
      <c r="I11" s="116"/>
      <c r="J11" s="1"/>
    </row>
    <row r="12" spans="1:11" x14ac:dyDescent="0.25">
      <c r="B12" s="4"/>
      <c r="C12" s="4"/>
      <c r="D12" s="4"/>
      <c r="E12" s="4"/>
      <c r="F12" s="4"/>
      <c r="G12" s="4"/>
      <c r="H12" s="4"/>
      <c r="I12" s="4"/>
      <c r="J12" s="1"/>
    </row>
    <row r="13" spans="1:11" x14ac:dyDescent="0.25">
      <c r="B13" s="5" t="s">
        <v>15</v>
      </c>
      <c r="C13" s="4"/>
      <c r="D13" s="4"/>
      <c r="E13" s="4"/>
      <c r="F13" s="4"/>
      <c r="G13" s="4"/>
      <c r="H13" s="4"/>
      <c r="I13" s="4"/>
      <c r="J13" s="1"/>
    </row>
    <row r="14" spans="1:11" x14ac:dyDescent="0.25">
      <c r="B14" s="1"/>
      <c r="C14" s="1"/>
      <c r="D14" s="1"/>
      <c r="E14" s="1"/>
      <c r="F14" s="1"/>
      <c r="G14" s="1"/>
      <c r="H14" s="1"/>
      <c r="I14" s="1"/>
      <c r="J14" s="1"/>
    </row>
  </sheetData>
  <sheetProtection selectLockedCells="1"/>
  <mergeCells count="2">
    <mergeCell ref="B9:I9"/>
    <mergeCell ref="B11:I11"/>
  </mergeCells>
  <pageMargins left="0.78740157480314965" right="0.78740157480314965" top="0.98425196850393704" bottom="0.98425196850393704" header="0.31496062992125984" footer="0.31496062992125984"/>
  <pageSetup paperSize="9" scale="98" orientation="landscape" r:id="rId1"/>
  <headerFooter>
    <oddFooter>&amp;L&amp;"AOK Buenos Aires Text,Standard"&amp;K005E3FANL B.03 – Preisblatt (M0424)&amp;R&amp;"AOK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9B13-69C4-45B4-8864-45D1E2D6DD59}">
  <sheetPr>
    <pageSetUpPr fitToPage="1"/>
  </sheetPr>
  <dimension ref="A1:L33"/>
  <sheetViews>
    <sheetView topLeftCell="A16" zoomScaleNormal="100" workbookViewId="0">
      <selection activeCell="F15" sqref="F15"/>
    </sheetView>
  </sheetViews>
  <sheetFormatPr baseColWidth="10" defaultColWidth="11" defaultRowHeight="13.2" x14ac:dyDescent="0.25"/>
  <cols>
    <col min="1" max="1" width="1.69921875" style="77" customWidth="1"/>
    <col min="2" max="2" width="5.69921875" style="71" customWidth="1"/>
    <col min="3" max="3" width="40.69921875" style="71" customWidth="1"/>
    <col min="4" max="4" width="1.69921875" style="71" customWidth="1"/>
    <col min="5" max="5" width="50" style="71" bestFit="1" customWidth="1"/>
    <col min="6" max="8" width="15.69921875" style="71" customWidth="1"/>
    <col min="9" max="9" width="13.69921875" style="71" customWidth="1"/>
    <col min="10" max="10" width="7.69921875" style="77" customWidth="1"/>
    <col min="11" max="16384" width="11" style="71"/>
  </cols>
  <sheetData>
    <row r="1" spans="1:12" s="69" customFormat="1" ht="27" customHeight="1" x14ac:dyDescent="0.3">
      <c r="A1" s="68"/>
      <c r="B1" s="19" t="s">
        <v>11</v>
      </c>
      <c r="C1" s="68"/>
      <c r="D1" s="68"/>
      <c r="E1" s="68"/>
      <c r="F1" s="68"/>
      <c r="G1" s="68"/>
      <c r="H1" s="68"/>
      <c r="I1" s="68"/>
      <c r="J1" s="68"/>
      <c r="K1" s="71"/>
      <c r="L1" s="71"/>
    </row>
    <row r="2" spans="1:12" x14ac:dyDescent="0.25">
      <c r="A2" s="54"/>
      <c r="B2" s="70"/>
      <c r="C2" s="54"/>
      <c r="D2" s="54"/>
      <c r="E2" s="54"/>
      <c r="F2" s="54"/>
      <c r="G2" s="54"/>
      <c r="H2" s="54"/>
      <c r="I2" s="54"/>
      <c r="J2" s="54"/>
    </row>
    <row r="3" spans="1:12" ht="13.8" x14ac:dyDescent="0.25">
      <c r="A3" s="54"/>
      <c r="B3" s="24" t="str">
        <f>Hinweise!B3</f>
        <v>Datenschutzkonforme Vernichtung von Papierunterlagen und Datenträgern (SAVE_86_2025)</v>
      </c>
      <c r="C3" s="54"/>
      <c r="D3" s="54"/>
      <c r="E3" s="54"/>
      <c r="F3" s="54"/>
      <c r="G3" s="54"/>
      <c r="H3" s="54"/>
      <c r="I3" s="58" t="s">
        <v>99</v>
      </c>
      <c r="J3" s="54"/>
    </row>
    <row r="4" spans="1:12" ht="19.95" customHeight="1" x14ac:dyDescent="0.25">
      <c r="A4" s="54"/>
      <c r="B4" s="54"/>
      <c r="C4" s="54"/>
      <c r="D4" s="54"/>
      <c r="E4" s="54"/>
      <c r="F4" s="54"/>
      <c r="G4" s="54"/>
      <c r="H4" s="54"/>
      <c r="I4" s="54"/>
      <c r="J4" s="54"/>
    </row>
    <row r="5" spans="1:12" ht="13.95" customHeight="1" x14ac:dyDescent="0.25">
      <c r="A5" s="54"/>
      <c r="B5" s="26" t="s">
        <v>12</v>
      </c>
      <c r="C5" s="72"/>
      <c r="D5" s="72"/>
      <c r="E5" s="72"/>
      <c r="F5" s="72"/>
      <c r="G5" s="72"/>
      <c r="H5" s="72"/>
      <c r="I5" s="72"/>
      <c r="J5" s="54"/>
    </row>
    <row r="6" spans="1:12" ht="13.95" customHeight="1" x14ac:dyDescent="0.25">
      <c r="A6" s="54"/>
      <c r="B6" s="120"/>
      <c r="C6" s="120"/>
      <c r="D6" s="54"/>
      <c r="E6" s="120"/>
      <c r="F6" s="120"/>
      <c r="G6" s="120"/>
      <c r="H6" s="120"/>
      <c r="I6" s="120"/>
      <c r="J6" s="54"/>
    </row>
    <row r="7" spans="1:12" ht="13.95" customHeight="1" x14ac:dyDescent="0.25">
      <c r="A7" s="54"/>
      <c r="B7" s="28" t="s">
        <v>6</v>
      </c>
      <c r="C7" s="54"/>
      <c r="D7" s="54"/>
      <c r="E7" s="28" t="s">
        <v>7</v>
      </c>
      <c r="F7" s="54"/>
      <c r="G7" s="54"/>
      <c r="H7" s="54"/>
      <c r="I7" s="54"/>
      <c r="J7" s="54"/>
    </row>
    <row r="8" spans="1:12" ht="7.2" customHeight="1" x14ac:dyDescent="0.25">
      <c r="A8" s="54"/>
      <c r="B8" s="54"/>
      <c r="C8" s="54"/>
      <c r="D8" s="54"/>
      <c r="E8" s="54"/>
      <c r="F8" s="54"/>
      <c r="G8" s="54"/>
      <c r="H8" s="54"/>
      <c r="I8" s="54"/>
      <c r="J8" s="54"/>
    </row>
    <row r="9" spans="1:12" ht="13.95" customHeight="1" x14ac:dyDescent="0.25">
      <c r="A9" s="54"/>
      <c r="C9" s="54"/>
      <c r="D9" s="54"/>
      <c r="E9" s="120"/>
      <c r="F9" s="120"/>
      <c r="G9" s="120"/>
      <c r="H9" s="120"/>
      <c r="I9" s="120"/>
      <c r="J9" s="54"/>
    </row>
    <row r="10" spans="1:12" ht="13.95" customHeight="1" x14ac:dyDescent="0.25">
      <c r="A10" s="54"/>
      <c r="B10" s="54"/>
      <c r="C10" s="54"/>
      <c r="D10" s="54"/>
      <c r="E10" s="28" t="s">
        <v>8</v>
      </c>
      <c r="F10" s="54"/>
      <c r="G10" s="54"/>
      <c r="H10" s="54"/>
      <c r="I10" s="54"/>
      <c r="J10" s="54"/>
    </row>
    <row r="11" spans="1:12" ht="13.95" customHeight="1" x14ac:dyDescent="0.25">
      <c r="A11" s="54"/>
      <c r="B11" s="54"/>
      <c r="C11" s="54"/>
      <c r="D11" s="54"/>
      <c r="E11" s="54"/>
      <c r="F11" s="54"/>
      <c r="G11" s="54"/>
      <c r="H11" s="54"/>
      <c r="I11" s="54"/>
      <c r="J11" s="54"/>
    </row>
    <row r="12" spans="1:12" s="32" customFormat="1" ht="31.2" customHeight="1" x14ac:dyDescent="0.25">
      <c r="A12" s="30"/>
      <c r="B12" s="86" t="s">
        <v>0</v>
      </c>
      <c r="C12" s="121" t="s">
        <v>3</v>
      </c>
      <c r="D12" s="123"/>
      <c r="E12" s="122"/>
      <c r="F12" s="87" t="s">
        <v>4</v>
      </c>
      <c r="G12" s="121" t="s">
        <v>188</v>
      </c>
      <c r="H12" s="122"/>
      <c r="I12" s="88" t="s">
        <v>5</v>
      </c>
      <c r="J12" s="31"/>
      <c r="K12" s="71"/>
      <c r="L12" s="71"/>
    </row>
    <row r="13" spans="1:12" x14ac:dyDescent="0.25">
      <c r="A13" s="54"/>
      <c r="B13" s="89"/>
      <c r="C13" s="124"/>
      <c r="D13" s="125"/>
      <c r="E13" s="126"/>
      <c r="F13" s="33" t="s">
        <v>1</v>
      </c>
      <c r="G13" s="33" t="s">
        <v>10</v>
      </c>
      <c r="H13" s="33" t="s">
        <v>16</v>
      </c>
      <c r="I13" s="90" t="s">
        <v>1</v>
      </c>
      <c r="J13" s="54"/>
    </row>
    <row r="14" spans="1:12" ht="13.95" customHeight="1" x14ac:dyDescent="0.25">
      <c r="A14" s="54"/>
      <c r="B14" s="91">
        <v>1</v>
      </c>
      <c r="C14" s="127" t="s">
        <v>181</v>
      </c>
      <c r="D14" s="128"/>
      <c r="E14" s="129"/>
      <c r="F14" s="34"/>
      <c r="G14" s="35" t="s">
        <v>169</v>
      </c>
      <c r="H14" s="42">
        <v>5</v>
      </c>
      <c r="I14" s="92">
        <f>F14*H14</f>
        <v>0</v>
      </c>
      <c r="J14" s="54"/>
    </row>
    <row r="15" spans="1:12" ht="24.6" customHeight="1" x14ac:dyDescent="0.25">
      <c r="A15" s="54"/>
      <c r="B15" s="91">
        <v>2</v>
      </c>
      <c r="C15" s="130" t="s">
        <v>182</v>
      </c>
      <c r="D15" s="118"/>
      <c r="E15" s="119"/>
      <c r="F15" s="36"/>
      <c r="G15" s="37" t="s">
        <v>169</v>
      </c>
      <c r="H15" s="43">
        <v>240</v>
      </c>
      <c r="I15" s="92">
        <f t="shared" ref="I15:I30" si="0">F15*H15</f>
        <v>0</v>
      </c>
      <c r="J15" s="54"/>
    </row>
    <row r="16" spans="1:12" ht="25.2" customHeight="1" x14ac:dyDescent="0.25">
      <c r="A16" s="54"/>
      <c r="B16" s="91">
        <v>3</v>
      </c>
      <c r="C16" s="130" t="s">
        <v>183</v>
      </c>
      <c r="D16" s="118"/>
      <c r="E16" s="119"/>
      <c r="F16" s="36"/>
      <c r="G16" s="37" t="s">
        <v>169</v>
      </c>
      <c r="H16" s="43">
        <v>1</v>
      </c>
      <c r="I16" s="92">
        <f t="shared" si="0"/>
        <v>0</v>
      </c>
      <c r="J16" s="54"/>
    </row>
    <row r="17" spans="1:10" ht="42.75" customHeight="1" x14ac:dyDescent="0.25">
      <c r="A17" s="54"/>
      <c r="B17" s="91">
        <v>4</v>
      </c>
      <c r="C17" s="130" t="s">
        <v>184</v>
      </c>
      <c r="D17" s="131"/>
      <c r="E17" s="132"/>
      <c r="F17" s="36"/>
      <c r="G17" s="37" t="s">
        <v>169</v>
      </c>
      <c r="H17" s="43">
        <v>5</v>
      </c>
      <c r="I17" s="92">
        <f t="shared" si="0"/>
        <v>0</v>
      </c>
      <c r="J17" s="54"/>
    </row>
    <row r="18" spans="1:10" x14ac:dyDescent="0.25">
      <c r="A18" s="54"/>
      <c r="B18" s="91">
        <v>5</v>
      </c>
      <c r="C18" s="130" t="s">
        <v>168</v>
      </c>
      <c r="D18" s="118"/>
      <c r="E18" s="119"/>
      <c r="F18" s="36"/>
      <c r="G18" s="37" t="s">
        <v>170</v>
      </c>
      <c r="H18" s="43">
        <v>5</v>
      </c>
      <c r="I18" s="92">
        <f t="shared" si="0"/>
        <v>0</v>
      </c>
      <c r="J18" s="54"/>
    </row>
    <row r="19" spans="1:10" ht="15.6" customHeight="1" x14ac:dyDescent="0.25">
      <c r="A19" s="54"/>
      <c r="B19" s="91">
        <v>6</v>
      </c>
      <c r="C19" s="133" t="s">
        <v>185</v>
      </c>
      <c r="D19" s="134"/>
      <c r="E19" s="135"/>
      <c r="F19" s="36"/>
      <c r="G19" s="37" t="s">
        <v>171</v>
      </c>
      <c r="H19" s="43">
        <v>15</v>
      </c>
      <c r="I19" s="92">
        <f t="shared" si="0"/>
        <v>0</v>
      </c>
      <c r="J19" s="54"/>
    </row>
    <row r="20" spans="1:10" x14ac:dyDescent="0.25">
      <c r="A20" s="54"/>
      <c r="B20" s="91">
        <v>7</v>
      </c>
      <c r="C20" s="117" t="s">
        <v>186</v>
      </c>
      <c r="D20" s="118"/>
      <c r="E20" s="119"/>
      <c r="F20" s="36"/>
      <c r="G20" s="37" t="s">
        <v>170</v>
      </c>
      <c r="H20" s="43">
        <v>20</v>
      </c>
      <c r="I20" s="92">
        <f t="shared" si="0"/>
        <v>0</v>
      </c>
      <c r="J20" s="54"/>
    </row>
    <row r="21" spans="1:10" x14ac:dyDescent="0.25">
      <c r="A21" s="54"/>
      <c r="B21" s="91">
        <v>8</v>
      </c>
      <c r="C21" s="117" t="s">
        <v>187</v>
      </c>
      <c r="D21" s="118"/>
      <c r="E21" s="119"/>
      <c r="F21" s="36"/>
      <c r="G21" s="37" t="s">
        <v>180</v>
      </c>
      <c r="H21" s="43">
        <v>70</v>
      </c>
      <c r="I21" s="92">
        <f t="shared" si="0"/>
        <v>0</v>
      </c>
      <c r="J21" s="54"/>
    </row>
    <row r="22" spans="1:10" x14ac:dyDescent="0.25">
      <c r="A22" s="54"/>
      <c r="B22" s="91">
        <v>9</v>
      </c>
      <c r="C22" s="117" t="s">
        <v>176</v>
      </c>
      <c r="D22" s="118"/>
      <c r="E22" s="119"/>
      <c r="F22" s="36"/>
      <c r="G22" s="37" t="s">
        <v>172</v>
      </c>
      <c r="H22" s="43">
        <v>300</v>
      </c>
      <c r="I22" s="92">
        <f t="shared" si="0"/>
        <v>0</v>
      </c>
      <c r="J22" s="54"/>
    </row>
    <row r="23" spans="1:10" x14ac:dyDescent="0.25">
      <c r="A23" s="54"/>
      <c r="B23" s="91">
        <v>10</v>
      </c>
      <c r="C23" s="117" t="s">
        <v>20</v>
      </c>
      <c r="D23" s="118"/>
      <c r="E23" s="119"/>
      <c r="F23" s="36"/>
      <c r="G23" s="37" t="s">
        <v>172</v>
      </c>
      <c r="H23" s="43">
        <v>400</v>
      </c>
      <c r="I23" s="92">
        <f t="shared" si="0"/>
        <v>0</v>
      </c>
      <c r="J23" s="54"/>
    </row>
    <row r="24" spans="1:10" x14ac:dyDescent="0.25">
      <c r="A24" s="54"/>
      <c r="B24" s="91">
        <v>11</v>
      </c>
      <c r="C24" s="117" t="s">
        <v>21</v>
      </c>
      <c r="D24" s="118"/>
      <c r="E24" s="119"/>
      <c r="F24" s="36"/>
      <c r="G24" s="37" t="s">
        <v>173</v>
      </c>
      <c r="H24" s="43">
        <v>50</v>
      </c>
      <c r="I24" s="92">
        <f t="shared" si="0"/>
        <v>0</v>
      </c>
      <c r="J24" s="54"/>
    </row>
    <row r="25" spans="1:10" x14ac:dyDescent="0.25">
      <c r="A25" s="54"/>
      <c r="B25" s="91">
        <v>12</v>
      </c>
      <c r="C25" s="117" t="s">
        <v>156</v>
      </c>
      <c r="D25" s="118"/>
      <c r="E25" s="119"/>
      <c r="F25" s="36"/>
      <c r="G25" s="37" t="s">
        <v>170</v>
      </c>
      <c r="H25" s="43">
        <v>30</v>
      </c>
      <c r="I25" s="92">
        <f t="shared" si="0"/>
        <v>0</v>
      </c>
      <c r="J25" s="73"/>
    </row>
    <row r="26" spans="1:10" x14ac:dyDescent="0.25">
      <c r="A26" s="54"/>
      <c r="B26" s="91">
        <v>13</v>
      </c>
      <c r="C26" s="117" t="s">
        <v>155</v>
      </c>
      <c r="D26" s="118"/>
      <c r="E26" s="119"/>
      <c r="F26" s="36"/>
      <c r="G26" s="37" t="s">
        <v>170</v>
      </c>
      <c r="H26" s="43">
        <v>30</v>
      </c>
      <c r="I26" s="92">
        <f t="shared" si="0"/>
        <v>0</v>
      </c>
      <c r="J26" s="73"/>
    </row>
    <row r="27" spans="1:10" x14ac:dyDescent="0.25">
      <c r="A27" s="54"/>
      <c r="B27" s="91">
        <v>14</v>
      </c>
      <c r="C27" s="117" t="s">
        <v>157</v>
      </c>
      <c r="D27" s="118"/>
      <c r="E27" s="119"/>
      <c r="F27" s="36"/>
      <c r="G27" s="37" t="s">
        <v>170</v>
      </c>
      <c r="H27" s="43">
        <v>30</v>
      </c>
      <c r="I27" s="92">
        <f t="shared" si="0"/>
        <v>0</v>
      </c>
      <c r="J27" s="54"/>
    </row>
    <row r="28" spans="1:10" x14ac:dyDescent="0.25">
      <c r="A28" s="54"/>
      <c r="B28" s="91">
        <v>15</v>
      </c>
      <c r="C28" s="117" t="s">
        <v>22</v>
      </c>
      <c r="D28" s="118"/>
      <c r="E28" s="119"/>
      <c r="F28" s="36"/>
      <c r="G28" s="37" t="s">
        <v>171</v>
      </c>
      <c r="H28" s="43">
        <v>10</v>
      </c>
      <c r="I28" s="92">
        <f t="shared" si="0"/>
        <v>0</v>
      </c>
      <c r="J28" s="54"/>
    </row>
    <row r="29" spans="1:10" x14ac:dyDescent="0.25">
      <c r="A29" s="54"/>
      <c r="B29" s="91">
        <v>16</v>
      </c>
      <c r="C29" s="117" t="s">
        <v>23</v>
      </c>
      <c r="D29" s="118"/>
      <c r="E29" s="119"/>
      <c r="F29" s="36"/>
      <c r="G29" s="37" t="s">
        <v>171</v>
      </c>
      <c r="H29" s="43">
        <v>10</v>
      </c>
      <c r="I29" s="92">
        <f t="shared" si="0"/>
        <v>0</v>
      </c>
      <c r="J29" s="54"/>
    </row>
    <row r="30" spans="1:10" x14ac:dyDescent="0.25">
      <c r="A30" s="54"/>
      <c r="B30" s="91">
        <v>17</v>
      </c>
      <c r="C30" s="117" t="s">
        <v>24</v>
      </c>
      <c r="D30" s="118"/>
      <c r="E30" s="119"/>
      <c r="F30" s="36"/>
      <c r="G30" s="37" t="s">
        <v>171</v>
      </c>
      <c r="H30" s="43">
        <v>10</v>
      </c>
      <c r="I30" s="92">
        <f t="shared" si="0"/>
        <v>0</v>
      </c>
      <c r="J30" s="54"/>
    </row>
    <row r="31" spans="1:10" x14ac:dyDescent="0.25">
      <c r="A31" s="54"/>
      <c r="B31" s="91">
        <v>18</v>
      </c>
      <c r="C31" s="117" t="s">
        <v>166</v>
      </c>
      <c r="D31" s="118"/>
      <c r="E31" s="119"/>
      <c r="F31" s="36"/>
      <c r="G31" s="37" t="s">
        <v>169</v>
      </c>
      <c r="H31" s="43">
        <v>240</v>
      </c>
      <c r="I31" s="92">
        <f>-F31*H31</f>
        <v>0</v>
      </c>
      <c r="J31" s="54"/>
    </row>
    <row r="32" spans="1:10" x14ac:dyDescent="0.25">
      <c r="A32" s="54"/>
      <c r="B32" s="54"/>
      <c r="C32" s="54"/>
      <c r="D32" s="54"/>
      <c r="E32" s="54"/>
      <c r="F32" s="54"/>
      <c r="G32" s="54"/>
      <c r="H32" s="54"/>
      <c r="I32" s="54"/>
      <c r="J32" s="54"/>
    </row>
    <row r="33" spans="1:10" x14ac:dyDescent="0.25">
      <c r="A33" s="54"/>
      <c r="B33" s="54"/>
      <c r="C33" s="54" t="s">
        <v>164</v>
      </c>
      <c r="D33" s="54"/>
      <c r="E33" s="54"/>
      <c r="F33" s="54"/>
      <c r="G33" s="54"/>
      <c r="H33" s="54"/>
      <c r="I33" s="54"/>
      <c r="J33" s="54"/>
    </row>
  </sheetData>
  <sheetProtection algorithmName="SHA-512" hashValue="sR7sTS/G+CpdN6MXxvKdb07U89q1gzVaV16TqIALGKmKKEYfcDsvoz69YbF0lYrKVx7glJYRt4Q7+6qSSnxL1w==" saltValue="qZijAl/q/9eaNtpRKNxDvg==" spinCount="100000" sheet="1" selectLockedCells="1"/>
  <mergeCells count="24">
    <mergeCell ref="C18:E18"/>
    <mergeCell ref="C19:E19"/>
    <mergeCell ref="C25:E25"/>
    <mergeCell ref="C26:E26"/>
    <mergeCell ref="C24:E24"/>
    <mergeCell ref="C20:E20"/>
    <mergeCell ref="C21:E21"/>
    <mergeCell ref="C22:E22"/>
    <mergeCell ref="C23:E23"/>
    <mergeCell ref="C13:E13"/>
    <mergeCell ref="C14:E14"/>
    <mergeCell ref="C15:E15"/>
    <mergeCell ref="C16:E16"/>
    <mergeCell ref="C17:E17"/>
    <mergeCell ref="B6:C6"/>
    <mergeCell ref="E6:I6"/>
    <mergeCell ref="E9:I9"/>
    <mergeCell ref="G12:H12"/>
    <mergeCell ref="C12:E12"/>
    <mergeCell ref="C27:E27"/>
    <mergeCell ref="C28:E28"/>
    <mergeCell ref="C29:E29"/>
    <mergeCell ref="C30:E30"/>
    <mergeCell ref="C31:E31"/>
  </mergeCells>
  <pageMargins left="0.78740157480314965" right="0.78740157480314965" top="0.98425196850393704" bottom="0.98425196850393704" header="0.31496062992125984" footer="0.31496062992125984"/>
  <pageSetup paperSize="9" scale="70" fitToHeight="0" orientation="landscape" r:id="rId1"/>
  <headerFooter>
    <oddFooter>&amp;L&amp;"AOK Buenos Aires Text,Standard"&amp;K005E3FANL B.03 – Preisblatt (M0424)&amp;R&amp;"AOK Buenos Aires Text,Standard"&amp;K005E3FSeite &amp;P | &amp;N</oddFooter>
  </headerFooter>
  <colBreaks count="1" manualBreakCount="1">
    <brk id="1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E77E6-884F-4272-97DD-D03011044D08}">
  <sheetPr>
    <pageSetUpPr fitToPage="1"/>
  </sheetPr>
  <dimension ref="A1:N35"/>
  <sheetViews>
    <sheetView zoomScaleNormal="100" workbookViewId="0">
      <selection activeCell="F14" sqref="F14"/>
    </sheetView>
  </sheetViews>
  <sheetFormatPr baseColWidth="10" defaultColWidth="11" defaultRowHeight="13.8" x14ac:dyDescent="0.25"/>
  <cols>
    <col min="1" max="1" width="1.69921875" style="78" customWidth="1"/>
    <col min="2" max="2" width="5.69921875" style="23" customWidth="1"/>
    <col min="3" max="3" width="40.69921875" style="23" customWidth="1"/>
    <col min="4" max="4" width="1.69921875" style="23" customWidth="1"/>
    <col min="5" max="5" width="52.3984375" style="23" customWidth="1"/>
    <col min="6" max="8" width="15.69921875" style="23" customWidth="1"/>
    <col min="9" max="9" width="13.69921875" style="23" customWidth="1"/>
    <col min="10" max="10" width="7.69921875" style="78" customWidth="1"/>
    <col min="11" max="16384" width="11" style="23"/>
  </cols>
  <sheetData>
    <row r="1" spans="1:14" s="20" customFormat="1" ht="27" customHeight="1" x14ac:dyDescent="0.3">
      <c r="A1" s="18"/>
      <c r="B1" s="19" t="s">
        <v>11</v>
      </c>
      <c r="C1" s="18"/>
      <c r="D1" s="18"/>
      <c r="E1" s="18"/>
      <c r="F1" s="18"/>
      <c r="G1" s="18"/>
      <c r="H1" s="18"/>
      <c r="I1" s="18"/>
      <c r="J1" s="18"/>
      <c r="K1" s="23"/>
      <c r="L1" s="23"/>
      <c r="M1" s="23"/>
      <c r="N1" s="23"/>
    </row>
    <row r="2" spans="1:14" x14ac:dyDescent="0.25">
      <c r="A2" s="21"/>
      <c r="B2" s="22"/>
      <c r="C2" s="21"/>
      <c r="D2" s="21"/>
      <c r="E2" s="21"/>
      <c r="F2" s="21"/>
      <c r="G2" s="21"/>
      <c r="H2" s="21"/>
      <c r="I2" s="21"/>
      <c r="J2" s="21"/>
    </row>
    <row r="3" spans="1:14" x14ac:dyDescent="0.25">
      <c r="A3" s="21"/>
      <c r="B3" s="24" t="str">
        <f>Hinweise!B3</f>
        <v>Datenschutzkonforme Vernichtung von Papierunterlagen und Datenträgern (SAVE_86_2025)</v>
      </c>
      <c r="C3" s="21"/>
      <c r="D3" s="21"/>
      <c r="E3" s="21"/>
      <c r="F3" s="21"/>
      <c r="G3" s="21"/>
      <c r="H3" s="21"/>
      <c r="I3" s="25" t="s">
        <v>165</v>
      </c>
      <c r="J3" s="21"/>
    </row>
    <row r="4" spans="1:14" ht="19.95" customHeight="1" x14ac:dyDescent="0.25">
      <c r="A4" s="21"/>
      <c r="B4" s="21"/>
      <c r="C4" s="21"/>
      <c r="D4" s="21"/>
      <c r="E4" s="21"/>
      <c r="F4" s="21"/>
      <c r="G4" s="21"/>
      <c r="H4" s="21"/>
      <c r="I4" s="21"/>
      <c r="J4" s="21"/>
    </row>
    <row r="5" spans="1:14" ht="13.95" customHeight="1" x14ac:dyDescent="0.25">
      <c r="A5" s="21"/>
      <c r="B5" s="26" t="s">
        <v>12</v>
      </c>
      <c r="C5" s="27"/>
      <c r="D5" s="27"/>
      <c r="E5" s="27"/>
      <c r="F5" s="27"/>
      <c r="G5" s="27"/>
      <c r="H5" s="27"/>
      <c r="I5" s="27"/>
      <c r="J5" s="21"/>
    </row>
    <row r="6" spans="1:14" ht="13.95" customHeight="1" x14ac:dyDescent="0.25">
      <c r="A6" s="21"/>
      <c r="B6" s="120"/>
      <c r="C6" s="120"/>
      <c r="D6" s="21"/>
      <c r="E6" s="120"/>
      <c r="F6" s="120"/>
      <c r="G6" s="120"/>
      <c r="H6" s="120"/>
      <c r="I6" s="120"/>
      <c r="J6" s="21"/>
    </row>
    <row r="7" spans="1:14" ht="13.95" customHeight="1" x14ac:dyDescent="0.25">
      <c r="A7" s="21"/>
      <c r="B7" s="28" t="s">
        <v>6</v>
      </c>
      <c r="C7" s="28"/>
      <c r="D7" s="28"/>
      <c r="E7" s="28" t="s">
        <v>7</v>
      </c>
      <c r="F7" s="21"/>
      <c r="G7" s="21"/>
      <c r="H7" s="21"/>
      <c r="I7" s="21"/>
      <c r="J7" s="21"/>
    </row>
    <row r="8" spans="1:14" ht="7.2" customHeight="1" x14ac:dyDescent="0.25">
      <c r="A8" s="21"/>
      <c r="B8" s="29"/>
      <c r="C8" s="21"/>
      <c r="D8" s="21"/>
      <c r="E8" s="29"/>
      <c r="F8" s="21"/>
      <c r="G8" s="21"/>
      <c r="H8" s="21"/>
      <c r="I8" s="21"/>
      <c r="J8" s="21"/>
    </row>
    <row r="9" spans="1:14" ht="13.95" customHeight="1" x14ac:dyDescent="0.25">
      <c r="A9" s="21"/>
      <c r="C9" s="21"/>
      <c r="D9" s="21"/>
      <c r="E9" s="120"/>
      <c r="F9" s="120"/>
      <c r="G9" s="120"/>
      <c r="H9" s="120"/>
      <c r="I9" s="120"/>
      <c r="J9" s="21"/>
    </row>
    <row r="10" spans="1:14" ht="13.95" customHeight="1" x14ac:dyDescent="0.25">
      <c r="A10" s="21"/>
      <c r="B10" s="29"/>
      <c r="C10" s="21"/>
      <c r="D10" s="21"/>
      <c r="E10" s="28" t="s">
        <v>8</v>
      </c>
      <c r="F10" s="21"/>
      <c r="G10" s="21"/>
      <c r="H10" s="21"/>
      <c r="I10" s="21"/>
      <c r="J10" s="21"/>
    </row>
    <row r="11" spans="1:14" ht="13.95" customHeight="1" x14ac:dyDescent="0.25">
      <c r="A11" s="21"/>
      <c r="B11" s="21"/>
      <c r="C11" s="21"/>
      <c r="D11" s="21"/>
      <c r="E11" s="21"/>
      <c r="F11" s="21"/>
      <c r="G11" s="21"/>
      <c r="H11" s="21"/>
      <c r="I11" s="21"/>
      <c r="J11" s="21"/>
    </row>
    <row r="12" spans="1:14" s="32" customFormat="1" ht="31.2" customHeight="1" x14ac:dyDescent="0.25">
      <c r="A12" s="30"/>
      <c r="B12" s="86" t="s">
        <v>0</v>
      </c>
      <c r="C12" s="121" t="s">
        <v>3</v>
      </c>
      <c r="D12" s="123"/>
      <c r="E12" s="122"/>
      <c r="F12" s="87" t="s">
        <v>4</v>
      </c>
      <c r="G12" s="121" t="s">
        <v>188</v>
      </c>
      <c r="H12" s="122"/>
      <c r="I12" s="88" t="s">
        <v>5</v>
      </c>
      <c r="J12" s="31"/>
      <c r="K12" s="23"/>
      <c r="L12" s="23"/>
      <c r="M12" s="23"/>
      <c r="N12" s="23"/>
    </row>
    <row r="13" spans="1:14" x14ac:dyDescent="0.25">
      <c r="A13" s="21"/>
      <c r="B13" s="89"/>
      <c r="C13" s="124"/>
      <c r="D13" s="125"/>
      <c r="E13" s="126"/>
      <c r="F13" s="33" t="s">
        <v>1</v>
      </c>
      <c r="G13" s="33" t="s">
        <v>10</v>
      </c>
      <c r="H13" s="33" t="s">
        <v>16</v>
      </c>
      <c r="I13" s="90" t="s">
        <v>1</v>
      </c>
      <c r="J13" s="21"/>
    </row>
    <row r="14" spans="1:14" ht="14.25" customHeight="1" x14ac:dyDescent="0.25">
      <c r="A14" s="21"/>
      <c r="B14" s="91">
        <v>1</v>
      </c>
      <c r="C14" s="136" t="s">
        <v>181</v>
      </c>
      <c r="D14" s="128"/>
      <c r="E14" s="129"/>
      <c r="F14" s="34"/>
      <c r="G14" s="37" t="s">
        <v>169</v>
      </c>
      <c r="H14" s="42">
        <v>7</v>
      </c>
      <c r="I14" s="92">
        <f>F14*H14</f>
        <v>0</v>
      </c>
      <c r="J14" s="21"/>
    </row>
    <row r="15" spans="1:14" ht="26.4" customHeight="1" x14ac:dyDescent="0.25">
      <c r="A15" s="21"/>
      <c r="B15" s="91">
        <v>2</v>
      </c>
      <c r="C15" s="130" t="s">
        <v>182</v>
      </c>
      <c r="D15" s="118"/>
      <c r="E15" s="119"/>
      <c r="F15" s="36"/>
      <c r="G15" s="37" t="s">
        <v>169</v>
      </c>
      <c r="H15" s="43">
        <v>240</v>
      </c>
      <c r="I15" s="92">
        <f t="shared" ref="I15:I32" si="0">F15*H15</f>
        <v>0</v>
      </c>
      <c r="J15" s="21"/>
    </row>
    <row r="16" spans="1:14" ht="27" customHeight="1" x14ac:dyDescent="0.25">
      <c r="A16" s="21"/>
      <c r="B16" s="91">
        <v>3</v>
      </c>
      <c r="C16" s="130" t="s">
        <v>183</v>
      </c>
      <c r="D16" s="118"/>
      <c r="E16" s="119"/>
      <c r="F16" s="36"/>
      <c r="G16" s="37" t="s">
        <v>169</v>
      </c>
      <c r="H16" s="43">
        <v>1</v>
      </c>
      <c r="I16" s="92">
        <f t="shared" si="0"/>
        <v>0</v>
      </c>
      <c r="J16" s="21"/>
    </row>
    <row r="17" spans="1:10" ht="44.25" customHeight="1" x14ac:dyDescent="0.25">
      <c r="A17" s="21"/>
      <c r="B17" s="91">
        <v>4</v>
      </c>
      <c r="C17" s="130" t="s">
        <v>189</v>
      </c>
      <c r="D17" s="131"/>
      <c r="E17" s="132"/>
      <c r="F17" s="36"/>
      <c r="G17" s="37" t="s">
        <v>169</v>
      </c>
      <c r="H17" s="43">
        <v>4</v>
      </c>
      <c r="I17" s="92">
        <f t="shared" si="0"/>
        <v>0</v>
      </c>
      <c r="J17" s="21"/>
    </row>
    <row r="18" spans="1:10" ht="13.95" customHeight="1" x14ac:dyDescent="0.25">
      <c r="A18" s="21"/>
      <c r="B18" s="91">
        <v>5</v>
      </c>
      <c r="C18" s="130" t="s">
        <v>190</v>
      </c>
      <c r="D18" s="118"/>
      <c r="E18" s="119"/>
      <c r="F18" s="36"/>
      <c r="G18" s="37" t="s">
        <v>170</v>
      </c>
      <c r="H18" s="43">
        <v>4</v>
      </c>
      <c r="I18" s="92">
        <f t="shared" si="0"/>
        <v>0</v>
      </c>
      <c r="J18" s="21"/>
    </row>
    <row r="19" spans="1:10" x14ac:dyDescent="0.25">
      <c r="A19" s="21"/>
      <c r="B19" s="91">
        <v>6</v>
      </c>
      <c r="C19" s="117" t="s">
        <v>185</v>
      </c>
      <c r="D19" s="118"/>
      <c r="E19" s="119"/>
      <c r="F19" s="36"/>
      <c r="G19" s="37" t="s">
        <v>171</v>
      </c>
      <c r="H19" s="43">
        <v>20</v>
      </c>
      <c r="I19" s="92">
        <f t="shared" si="0"/>
        <v>0</v>
      </c>
      <c r="J19" s="21"/>
    </row>
    <row r="20" spans="1:10" x14ac:dyDescent="0.25">
      <c r="A20" s="21"/>
      <c r="B20" s="91">
        <v>7</v>
      </c>
      <c r="C20" s="117" t="s">
        <v>186</v>
      </c>
      <c r="D20" s="118"/>
      <c r="E20" s="119"/>
      <c r="F20" s="36"/>
      <c r="G20" s="37" t="s">
        <v>170</v>
      </c>
      <c r="H20" s="43">
        <v>20</v>
      </c>
      <c r="I20" s="92">
        <f t="shared" si="0"/>
        <v>0</v>
      </c>
      <c r="J20" s="21"/>
    </row>
    <row r="21" spans="1:10" x14ac:dyDescent="0.25">
      <c r="A21" s="21"/>
      <c r="B21" s="91">
        <v>8</v>
      </c>
      <c r="C21" s="117" t="s">
        <v>187</v>
      </c>
      <c r="D21" s="118"/>
      <c r="E21" s="119"/>
      <c r="F21" s="36"/>
      <c r="G21" s="37" t="s">
        <v>180</v>
      </c>
      <c r="H21" s="43">
        <v>70</v>
      </c>
      <c r="I21" s="92">
        <f t="shared" si="0"/>
        <v>0</v>
      </c>
      <c r="J21" s="21"/>
    </row>
    <row r="22" spans="1:10" x14ac:dyDescent="0.25">
      <c r="A22" s="21"/>
      <c r="B22" s="91">
        <v>9</v>
      </c>
      <c r="C22" s="117" t="s">
        <v>176</v>
      </c>
      <c r="D22" s="118"/>
      <c r="E22" s="119"/>
      <c r="F22" s="36"/>
      <c r="G22" s="37" t="s">
        <v>174</v>
      </c>
      <c r="H22" s="43">
        <v>20</v>
      </c>
      <c r="I22" s="92">
        <f t="shared" si="0"/>
        <v>0</v>
      </c>
      <c r="J22" s="21"/>
    </row>
    <row r="23" spans="1:10" x14ac:dyDescent="0.25">
      <c r="A23" s="21"/>
      <c r="B23" s="91">
        <v>10</v>
      </c>
      <c r="C23" s="117" t="s">
        <v>20</v>
      </c>
      <c r="D23" s="118"/>
      <c r="E23" s="119"/>
      <c r="F23" s="36"/>
      <c r="G23" s="37" t="s">
        <v>172</v>
      </c>
      <c r="H23" s="43">
        <v>50</v>
      </c>
      <c r="I23" s="92">
        <f t="shared" si="0"/>
        <v>0</v>
      </c>
      <c r="J23" s="21"/>
    </row>
    <row r="24" spans="1:10" x14ac:dyDescent="0.25">
      <c r="A24" s="21"/>
      <c r="B24" s="91">
        <v>11</v>
      </c>
      <c r="C24" s="117" t="s">
        <v>21</v>
      </c>
      <c r="D24" s="118"/>
      <c r="E24" s="119"/>
      <c r="F24" s="36"/>
      <c r="G24" s="37" t="s">
        <v>173</v>
      </c>
      <c r="H24" s="43">
        <v>50</v>
      </c>
      <c r="I24" s="92">
        <f t="shared" si="0"/>
        <v>0</v>
      </c>
      <c r="J24" s="21"/>
    </row>
    <row r="25" spans="1:10" x14ac:dyDescent="0.25">
      <c r="A25" s="21"/>
      <c r="B25" s="91">
        <v>12</v>
      </c>
      <c r="C25" s="117" t="s">
        <v>158</v>
      </c>
      <c r="D25" s="118"/>
      <c r="E25" s="119"/>
      <c r="F25" s="36"/>
      <c r="G25" s="37" t="s">
        <v>175</v>
      </c>
      <c r="H25" s="43">
        <v>30</v>
      </c>
      <c r="I25" s="92">
        <f t="shared" si="0"/>
        <v>0</v>
      </c>
      <c r="J25" s="21"/>
    </row>
    <row r="26" spans="1:10" x14ac:dyDescent="0.25">
      <c r="A26" s="21"/>
      <c r="B26" s="91">
        <v>13</v>
      </c>
      <c r="C26" s="117" t="s">
        <v>159</v>
      </c>
      <c r="D26" s="118"/>
      <c r="E26" s="119"/>
      <c r="F26" s="36"/>
      <c r="G26" s="37" t="s">
        <v>170</v>
      </c>
      <c r="H26" s="43">
        <v>30</v>
      </c>
      <c r="I26" s="92">
        <f t="shared" si="0"/>
        <v>0</v>
      </c>
      <c r="J26" s="21"/>
    </row>
    <row r="27" spans="1:10" x14ac:dyDescent="0.25">
      <c r="A27" s="21"/>
      <c r="B27" s="91">
        <v>14</v>
      </c>
      <c r="C27" s="117" t="s">
        <v>160</v>
      </c>
      <c r="D27" s="118"/>
      <c r="E27" s="119"/>
      <c r="F27" s="36"/>
      <c r="G27" s="37" t="s">
        <v>170</v>
      </c>
      <c r="H27" s="43">
        <v>30</v>
      </c>
      <c r="I27" s="92">
        <f t="shared" si="0"/>
        <v>0</v>
      </c>
      <c r="J27" s="21"/>
    </row>
    <row r="28" spans="1:10" x14ac:dyDescent="0.25">
      <c r="A28" s="21"/>
      <c r="B28" s="91">
        <v>15</v>
      </c>
      <c r="C28" s="117" t="s">
        <v>161</v>
      </c>
      <c r="D28" s="118"/>
      <c r="E28" s="119"/>
      <c r="F28" s="36"/>
      <c r="G28" s="37" t="s">
        <v>170</v>
      </c>
      <c r="H28" s="43">
        <v>30</v>
      </c>
      <c r="I28" s="92">
        <f t="shared" si="0"/>
        <v>0</v>
      </c>
      <c r="J28" s="21"/>
    </row>
    <row r="29" spans="1:10" x14ac:dyDescent="0.25">
      <c r="A29" s="21"/>
      <c r="B29" s="91">
        <v>16</v>
      </c>
      <c r="C29" s="117" t="s">
        <v>191</v>
      </c>
      <c r="D29" s="118"/>
      <c r="E29" s="119"/>
      <c r="F29" s="36"/>
      <c r="G29" s="37" t="s">
        <v>170</v>
      </c>
      <c r="H29" s="43">
        <v>30</v>
      </c>
      <c r="I29" s="92">
        <f t="shared" si="0"/>
        <v>0</v>
      </c>
      <c r="J29" s="21"/>
    </row>
    <row r="30" spans="1:10" x14ac:dyDescent="0.25">
      <c r="A30" s="21"/>
      <c r="B30" s="91">
        <v>17</v>
      </c>
      <c r="C30" s="117" t="s">
        <v>22</v>
      </c>
      <c r="D30" s="118"/>
      <c r="E30" s="119"/>
      <c r="F30" s="36"/>
      <c r="G30" s="37" t="s">
        <v>171</v>
      </c>
      <c r="H30" s="43">
        <v>10</v>
      </c>
      <c r="I30" s="92">
        <f t="shared" si="0"/>
        <v>0</v>
      </c>
      <c r="J30" s="21"/>
    </row>
    <row r="31" spans="1:10" x14ac:dyDescent="0.25">
      <c r="A31" s="21"/>
      <c r="B31" s="91">
        <v>18</v>
      </c>
      <c r="C31" s="117" t="s">
        <v>23</v>
      </c>
      <c r="D31" s="118"/>
      <c r="E31" s="119"/>
      <c r="F31" s="36"/>
      <c r="G31" s="37" t="s">
        <v>171</v>
      </c>
      <c r="H31" s="43">
        <v>10</v>
      </c>
      <c r="I31" s="92">
        <f t="shared" si="0"/>
        <v>0</v>
      </c>
      <c r="J31" s="21"/>
    </row>
    <row r="32" spans="1:10" x14ac:dyDescent="0.25">
      <c r="A32" s="21"/>
      <c r="B32" s="91">
        <v>19</v>
      </c>
      <c r="C32" s="117" t="s">
        <v>24</v>
      </c>
      <c r="D32" s="118"/>
      <c r="E32" s="119"/>
      <c r="F32" s="36"/>
      <c r="G32" s="37" t="s">
        <v>171</v>
      </c>
      <c r="H32" s="43">
        <v>10</v>
      </c>
      <c r="I32" s="92">
        <f t="shared" si="0"/>
        <v>0</v>
      </c>
      <c r="J32" s="21"/>
    </row>
    <row r="33" spans="1:10" x14ac:dyDescent="0.25">
      <c r="A33" s="21"/>
      <c r="B33" s="91">
        <v>20</v>
      </c>
      <c r="C33" s="117" t="s">
        <v>166</v>
      </c>
      <c r="D33" s="118"/>
      <c r="E33" s="119"/>
      <c r="F33" s="36"/>
      <c r="G33" s="37" t="s">
        <v>169</v>
      </c>
      <c r="H33" s="43">
        <v>240</v>
      </c>
      <c r="I33" s="92">
        <f>-F33*H33</f>
        <v>0</v>
      </c>
      <c r="J33" s="21"/>
    </row>
    <row r="34" spans="1:10" x14ac:dyDescent="0.25">
      <c r="A34" s="21"/>
      <c r="B34" s="21"/>
      <c r="C34" s="21"/>
      <c r="D34" s="21"/>
      <c r="E34" s="21"/>
      <c r="F34" s="21"/>
      <c r="G34" s="21"/>
      <c r="H34" s="21"/>
      <c r="I34" s="21"/>
      <c r="J34" s="21"/>
    </row>
    <row r="35" spans="1:10" x14ac:dyDescent="0.25">
      <c r="A35" s="21"/>
      <c r="B35" s="21"/>
      <c r="C35" s="54" t="s">
        <v>164</v>
      </c>
      <c r="D35" s="21"/>
      <c r="E35" s="21"/>
      <c r="F35" s="21"/>
      <c r="G35" s="21"/>
      <c r="H35" s="21"/>
      <c r="I35" s="21"/>
      <c r="J35" s="21"/>
    </row>
  </sheetData>
  <sheetProtection algorithmName="SHA-512" hashValue="QCZ745a3X7z1Ul/bn+D6wC1iTfV/va7+YQwjpvo3HkojHDxetWYraSXyHps/QGWBRTWHT0mol1gcJvZsDY58WQ==" saltValue="CqKMTpvRBRWGIL6FATaIcQ==" spinCount="100000" sheet="1" selectLockedCells="1"/>
  <mergeCells count="26">
    <mergeCell ref="C18:E18"/>
    <mergeCell ref="C19:E19"/>
    <mergeCell ref="C24:E24"/>
    <mergeCell ref="C20:E20"/>
    <mergeCell ref="C21:E21"/>
    <mergeCell ref="C22:E22"/>
    <mergeCell ref="C23:E23"/>
    <mergeCell ref="C13:E13"/>
    <mergeCell ref="C14:E14"/>
    <mergeCell ref="C15:E15"/>
    <mergeCell ref="C16:E16"/>
    <mergeCell ref="C17:E17"/>
    <mergeCell ref="B6:C6"/>
    <mergeCell ref="E6:I6"/>
    <mergeCell ref="E9:I9"/>
    <mergeCell ref="G12:H12"/>
    <mergeCell ref="C12:E12"/>
    <mergeCell ref="C30:E30"/>
    <mergeCell ref="C31:E31"/>
    <mergeCell ref="C32:E32"/>
    <mergeCell ref="C33:E33"/>
    <mergeCell ref="C25:E25"/>
    <mergeCell ref="C26:E26"/>
    <mergeCell ref="C27:E27"/>
    <mergeCell ref="C28:E28"/>
    <mergeCell ref="C29:E29"/>
  </mergeCells>
  <pageMargins left="0.78740157480314965" right="0.78740157480314965" top="0.98425196850393704" bottom="0.98425196850393704" header="0.31496062992125984" footer="0.31496062992125984"/>
  <pageSetup paperSize="9" scale="69" fitToHeight="0" orientation="landscape" r:id="rId1"/>
  <headerFooter>
    <oddFooter>&amp;L&amp;"AOK Buenos Aires Text,Standard"&amp;K005E3FANL B.03 – Preisblatt (M0424)&amp;R&amp;"AOK Buenos Aires Text,Standard"&amp;K005E3FSeite &amp;P | &amp;N</oddFooter>
  </headerFooter>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E6C74-FBA0-408A-A112-51BF2E7148EF}">
  <sheetPr>
    <pageSetUpPr fitToPage="1"/>
  </sheetPr>
  <dimension ref="A1:R47"/>
  <sheetViews>
    <sheetView topLeftCell="A26" zoomScaleNormal="100" workbookViewId="0">
      <selection activeCell="C50" sqref="C50"/>
    </sheetView>
  </sheetViews>
  <sheetFormatPr baseColWidth="10" defaultColWidth="11" defaultRowHeight="13.8" x14ac:dyDescent="0.25"/>
  <cols>
    <col min="1" max="1" width="1.69921875" style="78" customWidth="1"/>
    <col min="2" max="2" width="5.69921875" style="23" customWidth="1"/>
    <col min="3" max="3" width="17.59765625" style="23" customWidth="1"/>
    <col min="4" max="6" width="22.19921875" style="23" customWidth="1"/>
    <col min="7" max="7" width="29" style="23" bestFit="1" customWidth="1"/>
    <col min="8" max="8" width="22.19921875" style="23" customWidth="1"/>
    <col min="9" max="9" width="50.09765625" style="23" bestFit="1" customWidth="1"/>
    <col min="10" max="10" width="3.3984375" style="23" bestFit="1" customWidth="1"/>
    <col min="11" max="11" width="2.69921875" style="23" bestFit="1" customWidth="1"/>
    <col min="12" max="12" width="8.59765625" style="23" customWidth="1"/>
    <col min="13" max="13" width="15.3984375" style="23" customWidth="1"/>
    <col min="14" max="15" width="15.69921875" style="23" customWidth="1"/>
    <col min="16" max="16" width="13.69921875" style="23" customWidth="1"/>
    <col min="17" max="17" width="7.69921875" style="78" customWidth="1"/>
    <col min="18" max="16384" width="11" style="23"/>
  </cols>
  <sheetData>
    <row r="1" spans="1:18" s="20" customFormat="1" ht="27" customHeight="1" x14ac:dyDescent="0.3">
      <c r="A1" s="18"/>
      <c r="B1" s="19" t="s">
        <v>11</v>
      </c>
      <c r="C1" s="18"/>
      <c r="D1" s="18"/>
      <c r="E1" s="18"/>
      <c r="F1" s="18"/>
      <c r="G1" s="18"/>
      <c r="H1" s="18"/>
      <c r="I1" s="18"/>
      <c r="J1" s="18"/>
      <c r="K1" s="41"/>
      <c r="L1" s="18"/>
      <c r="M1" s="18"/>
      <c r="N1" s="18"/>
      <c r="O1" s="18"/>
      <c r="P1" s="18"/>
      <c r="Q1" s="18"/>
    </row>
    <row r="2" spans="1:18" x14ac:dyDescent="0.25">
      <c r="A2" s="21"/>
      <c r="B2" s="22"/>
      <c r="C2" s="21"/>
      <c r="D2" s="21"/>
      <c r="E2" s="21"/>
      <c r="F2" s="21"/>
      <c r="G2" s="21"/>
      <c r="H2" s="21"/>
      <c r="I2" s="21"/>
      <c r="J2" s="21"/>
      <c r="K2" s="21"/>
      <c r="L2" s="21"/>
      <c r="M2" s="21"/>
      <c r="N2" s="21"/>
      <c r="O2" s="21"/>
      <c r="P2" s="21"/>
      <c r="Q2" s="21"/>
    </row>
    <row r="3" spans="1:18" x14ac:dyDescent="0.25">
      <c r="A3" s="21"/>
      <c r="B3" s="24" t="str">
        <f>Hinweise!B3</f>
        <v>Datenschutzkonforme Vernichtung von Papierunterlagen und Datenträgern (SAVE_86_2025)</v>
      </c>
      <c r="C3" s="21"/>
      <c r="D3" s="21"/>
      <c r="E3" s="21"/>
      <c r="F3" s="21"/>
      <c r="G3" s="21"/>
      <c r="H3" s="21"/>
      <c r="J3" s="21"/>
      <c r="K3" s="21"/>
      <c r="L3" s="21"/>
      <c r="M3" s="21"/>
      <c r="N3" s="21"/>
      <c r="O3" s="21"/>
      <c r="P3" s="25" t="s">
        <v>99</v>
      </c>
      <c r="Q3" s="21"/>
    </row>
    <row r="4" spans="1:18" ht="19.95" customHeight="1" x14ac:dyDescent="0.25">
      <c r="A4" s="21"/>
      <c r="B4" s="21"/>
      <c r="C4" s="21"/>
      <c r="D4" s="21"/>
      <c r="E4" s="21"/>
      <c r="F4" s="21"/>
      <c r="G4" s="21"/>
      <c r="H4" s="21"/>
      <c r="I4" s="21"/>
      <c r="J4" s="21"/>
      <c r="K4" s="21"/>
      <c r="L4" s="21"/>
      <c r="M4" s="21"/>
      <c r="N4" s="21"/>
      <c r="O4" s="21"/>
      <c r="P4" s="21"/>
      <c r="Q4" s="21"/>
    </row>
    <row r="5" spans="1:18" ht="13.95" customHeight="1" x14ac:dyDescent="0.25">
      <c r="A5" s="21"/>
      <c r="B5" s="26" t="s">
        <v>12</v>
      </c>
      <c r="C5" s="27"/>
      <c r="D5" s="27"/>
      <c r="E5" s="27"/>
      <c r="F5" s="27"/>
      <c r="G5" s="27"/>
      <c r="H5" s="27"/>
      <c r="I5" s="27"/>
      <c r="J5" s="27"/>
      <c r="K5" s="27"/>
      <c r="L5" s="27"/>
      <c r="M5" s="27"/>
      <c r="N5" s="27"/>
      <c r="O5" s="27"/>
      <c r="P5" s="27"/>
      <c r="Q5" s="21"/>
    </row>
    <row r="6" spans="1:18" ht="13.95" customHeight="1" x14ac:dyDescent="0.25">
      <c r="A6" s="21"/>
      <c r="B6" s="120"/>
      <c r="C6" s="120"/>
      <c r="D6" s="120"/>
      <c r="E6" s="120"/>
      <c r="F6" s="120"/>
      <c r="G6" s="81"/>
      <c r="H6" s="140"/>
      <c r="I6" s="140"/>
      <c r="J6" s="21"/>
      <c r="K6" s="21"/>
      <c r="L6" s="21"/>
      <c r="M6" s="21"/>
      <c r="N6" s="21"/>
      <c r="O6" s="21"/>
      <c r="P6" s="21"/>
      <c r="Q6" s="21"/>
    </row>
    <row r="7" spans="1:18" ht="13.95" customHeight="1" x14ac:dyDescent="0.25">
      <c r="A7" s="21"/>
      <c r="B7" s="28" t="s">
        <v>6</v>
      </c>
      <c r="C7" s="28"/>
      <c r="D7" s="28"/>
      <c r="E7" s="28"/>
      <c r="F7" s="28"/>
      <c r="H7" s="28" t="s">
        <v>7</v>
      </c>
      <c r="I7" s="21"/>
      <c r="J7" s="21"/>
      <c r="K7" s="21"/>
      <c r="L7" s="21"/>
      <c r="M7" s="21"/>
      <c r="N7" s="21"/>
      <c r="O7" s="21"/>
      <c r="P7" s="21"/>
      <c r="Q7" s="21"/>
    </row>
    <row r="8" spans="1:18" ht="7.2" customHeight="1" x14ac:dyDescent="0.25">
      <c r="A8" s="21"/>
      <c r="B8" s="29"/>
      <c r="C8" s="21"/>
      <c r="D8" s="21"/>
      <c r="E8" s="21"/>
      <c r="F8" s="21"/>
      <c r="G8" s="21"/>
      <c r="H8" s="21"/>
      <c r="I8" s="21"/>
      <c r="J8" s="21"/>
      <c r="K8" s="21"/>
      <c r="L8" s="21"/>
      <c r="M8" s="21"/>
      <c r="N8" s="21"/>
      <c r="O8" s="21"/>
      <c r="P8" s="21"/>
      <c r="Q8" s="21"/>
    </row>
    <row r="9" spans="1:18" ht="13.95" customHeight="1" x14ac:dyDescent="0.25">
      <c r="A9" s="21"/>
      <c r="C9" s="21"/>
      <c r="D9" s="21"/>
      <c r="E9" s="21"/>
      <c r="F9" s="21"/>
      <c r="G9" s="81"/>
      <c r="H9" s="140"/>
      <c r="I9" s="140"/>
      <c r="J9" s="21"/>
      <c r="K9" s="21"/>
      <c r="L9" s="21"/>
      <c r="M9" s="21"/>
      <c r="N9" s="21"/>
      <c r="O9" s="21"/>
      <c r="P9" s="21"/>
      <c r="Q9" s="21"/>
    </row>
    <row r="10" spans="1:18" ht="13.95" customHeight="1" x14ac:dyDescent="0.25">
      <c r="A10" s="21"/>
      <c r="B10" s="29"/>
      <c r="C10" s="21"/>
      <c r="D10" s="21"/>
      <c r="E10" s="21"/>
      <c r="F10" s="21"/>
      <c r="H10" s="28" t="s">
        <v>8</v>
      </c>
      <c r="I10" s="21"/>
      <c r="J10" s="21"/>
      <c r="K10" s="21"/>
      <c r="L10" s="21"/>
      <c r="M10" s="21"/>
      <c r="N10" s="21"/>
      <c r="O10" s="21"/>
      <c r="P10" s="21"/>
      <c r="Q10" s="21"/>
    </row>
    <row r="11" spans="1:18" ht="13.95" customHeight="1" x14ac:dyDescent="0.25">
      <c r="A11" s="21"/>
      <c r="B11" s="21"/>
      <c r="C11" s="21"/>
      <c r="D11" s="21"/>
      <c r="E11" s="21"/>
      <c r="F11" s="21"/>
      <c r="G11" s="21"/>
      <c r="H11" s="21"/>
      <c r="I11" s="21"/>
      <c r="J11" s="21"/>
      <c r="K11" s="21"/>
      <c r="L11" s="21"/>
      <c r="M11" s="21"/>
      <c r="N11" s="21"/>
      <c r="O11" s="21"/>
      <c r="P11" s="21"/>
      <c r="Q11" s="21"/>
    </row>
    <row r="12" spans="1:18" s="32" customFormat="1" ht="106.5" customHeight="1" x14ac:dyDescent="0.25">
      <c r="A12" s="30"/>
      <c r="B12" s="95" t="s">
        <v>0</v>
      </c>
      <c r="C12" s="96" t="s">
        <v>27</v>
      </c>
      <c r="D12" s="97" t="s">
        <v>28</v>
      </c>
      <c r="E12" s="97" t="s">
        <v>97</v>
      </c>
      <c r="F12" s="97" t="s">
        <v>30</v>
      </c>
      <c r="G12" s="97" t="s">
        <v>31</v>
      </c>
      <c r="H12" s="97" t="s">
        <v>178</v>
      </c>
      <c r="I12" s="97" t="s">
        <v>32</v>
      </c>
      <c r="J12" s="137" t="s">
        <v>98</v>
      </c>
      <c r="K12" s="138"/>
      <c r="L12" s="139"/>
      <c r="M12" s="98" t="s">
        <v>162</v>
      </c>
      <c r="N12" s="99" t="s">
        <v>163</v>
      </c>
      <c r="O12" s="96"/>
      <c r="P12" s="100" t="s">
        <v>5</v>
      </c>
      <c r="Q12" s="31"/>
      <c r="R12" s="23"/>
    </row>
    <row r="13" spans="1:18" x14ac:dyDescent="0.25">
      <c r="A13" s="21"/>
      <c r="B13" s="89"/>
      <c r="C13" s="74"/>
      <c r="D13" s="74"/>
      <c r="E13" s="74"/>
      <c r="F13" s="74"/>
      <c r="G13" s="74"/>
      <c r="H13" s="74"/>
      <c r="I13" s="74"/>
      <c r="J13" s="74"/>
      <c r="K13" s="74"/>
      <c r="L13" s="74"/>
      <c r="M13" s="74"/>
      <c r="N13" s="33" t="s">
        <v>1</v>
      </c>
      <c r="O13" s="33" t="s">
        <v>10</v>
      </c>
      <c r="P13" s="90" t="s">
        <v>1</v>
      </c>
      <c r="Q13" s="21"/>
    </row>
    <row r="14" spans="1:18" ht="14.25" customHeight="1" x14ac:dyDescent="0.25">
      <c r="A14" s="21"/>
      <c r="B14" s="101">
        <v>1</v>
      </c>
      <c r="C14" s="79" t="s">
        <v>35</v>
      </c>
      <c r="D14" s="79" t="s">
        <v>36</v>
      </c>
      <c r="E14" s="79">
        <v>36304</v>
      </c>
      <c r="F14" s="79"/>
      <c r="G14" s="62" t="s">
        <v>177</v>
      </c>
      <c r="H14" s="79">
        <v>2</v>
      </c>
      <c r="I14" s="79" t="s">
        <v>37</v>
      </c>
      <c r="J14" s="79" t="s">
        <v>38</v>
      </c>
      <c r="K14" s="79">
        <v>8</v>
      </c>
      <c r="L14" s="79" t="s">
        <v>39</v>
      </c>
      <c r="M14" s="79">
        <f>ROUNDUP(52/K14,0)</f>
        <v>7</v>
      </c>
      <c r="N14" s="80"/>
      <c r="O14" s="37" t="s">
        <v>167</v>
      </c>
      <c r="P14" s="102">
        <f>N14*M14</f>
        <v>0</v>
      </c>
      <c r="Q14" s="21"/>
    </row>
    <row r="15" spans="1:18" x14ac:dyDescent="0.25">
      <c r="A15" s="21"/>
      <c r="B15" s="101">
        <v>2</v>
      </c>
      <c r="C15" s="44" t="s">
        <v>40</v>
      </c>
      <c r="D15" s="44" t="s">
        <v>41</v>
      </c>
      <c r="E15" s="44">
        <v>34454</v>
      </c>
      <c r="F15" s="44"/>
      <c r="G15" s="62" t="s">
        <v>177</v>
      </c>
      <c r="H15" s="44">
        <v>1</v>
      </c>
      <c r="I15" s="44" t="s">
        <v>37</v>
      </c>
      <c r="J15" s="44" t="s">
        <v>38</v>
      </c>
      <c r="K15" s="44">
        <v>26</v>
      </c>
      <c r="L15" s="44" t="s">
        <v>39</v>
      </c>
      <c r="M15" s="79">
        <f t="shared" ref="M15:M45" si="0">ROUNDUP(52/K15,0)</f>
        <v>2</v>
      </c>
      <c r="N15" s="36"/>
      <c r="O15" s="37" t="s">
        <v>167</v>
      </c>
      <c r="P15" s="92">
        <f t="shared" ref="P15:P45" si="1">N15*M15</f>
        <v>0</v>
      </c>
      <c r="Q15" s="21"/>
    </row>
    <row r="16" spans="1:18" x14ac:dyDescent="0.25">
      <c r="A16" s="21"/>
      <c r="B16" s="101">
        <v>3</v>
      </c>
      <c r="C16" s="44" t="s">
        <v>42</v>
      </c>
      <c r="D16" s="44" t="s">
        <v>43</v>
      </c>
      <c r="E16" s="44">
        <v>36251</v>
      </c>
      <c r="F16" s="44">
        <v>175.06</v>
      </c>
      <c r="G16" s="44" t="s">
        <v>44</v>
      </c>
      <c r="H16" s="44">
        <v>4</v>
      </c>
      <c r="I16" s="44" t="s">
        <v>37</v>
      </c>
      <c r="J16" s="44" t="s">
        <v>38</v>
      </c>
      <c r="K16" s="44">
        <v>8</v>
      </c>
      <c r="L16" s="44" t="s">
        <v>39</v>
      </c>
      <c r="M16" s="79">
        <f t="shared" si="0"/>
        <v>7</v>
      </c>
      <c r="N16" s="36"/>
      <c r="O16" s="37" t="s">
        <v>167</v>
      </c>
      <c r="P16" s="92">
        <f t="shared" si="1"/>
        <v>0</v>
      </c>
      <c r="Q16" s="21"/>
    </row>
    <row r="17" spans="1:17" x14ac:dyDescent="0.25">
      <c r="A17" s="21"/>
      <c r="B17" s="101">
        <v>4</v>
      </c>
      <c r="C17" s="44" t="s">
        <v>45</v>
      </c>
      <c r="D17" s="44" t="s">
        <v>46</v>
      </c>
      <c r="E17" s="44">
        <v>34537</v>
      </c>
      <c r="F17" s="44"/>
      <c r="G17" s="62" t="s">
        <v>177</v>
      </c>
      <c r="H17" s="44">
        <v>1</v>
      </c>
      <c r="I17" s="44" t="s">
        <v>37</v>
      </c>
      <c r="J17" s="44" t="s">
        <v>38</v>
      </c>
      <c r="K17" s="44">
        <v>4</v>
      </c>
      <c r="L17" s="44" t="s">
        <v>39</v>
      </c>
      <c r="M17" s="79">
        <f t="shared" si="0"/>
        <v>13</v>
      </c>
      <c r="N17" s="36"/>
      <c r="O17" s="37" t="s">
        <v>167</v>
      </c>
      <c r="P17" s="92">
        <f t="shared" si="1"/>
        <v>0</v>
      </c>
      <c r="Q17" s="21"/>
    </row>
    <row r="18" spans="1:17" x14ac:dyDescent="0.25">
      <c r="A18" s="21"/>
      <c r="B18" s="101">
        <v>5</v>
      </c>
      <c r="C18" s="44" t="s">
        <v>47</v>
      </c>
      <c r="D18" s="44" t="s">
        <v>48</v>
      </c>
      <c r="E18" s="44">
        <v>35219</v>
      </c>
      <c r="F18" s="44"/>
      <c r="G18" s="62" t="s">
        <v>177</v>
      </c>
      <c r="H18" s="44">
        <v>1</v>
      </c>
      <c r="I18" s="44" t="s">
        <v>37</v>
      </c>
      <c r="J18" s="44" t="s">
        <v>38</v>
      </c>
      <c r="K18" s="44">
        <v>4</v>
      </c>
      <c r="L18" s="44" t="s">
        <v>39</v>
      </c>
      <c r="M18" s="79">
        <f t="shared" si="0"/>
        <v>13</v>
      </c>
      <c r="N18" s="36"/>
      <c r="O18" s="37" t="s">
        <v>167</v>
      </c>
      <c r="P18" s="92">
        <f t="shared" si="1"/>
        <v>0</v>
      </c>
      <c r="Q18" s="21"/>
    </row>
    <row r="19" spans="1:17" ht="13.95" customHeight="1" x14ac:dyDescent="0.25">
      <c r="A19" s="21"/>
      <c r="B19" s="101">
        <v>6</v>
      </c>
      <c r="C19" s="44" t="s">
        <v>49</v>
      </c>
      <c r="D19" s="44" t="s">
        <v>50</v>
      </c>
      <c r="E19" s="44">
        <v>35683</v>
      </c>
      <c r="F19" s="44"/>
      <c r="G19" s="62" t="s">
        <v>177</v>
      </c>
      <c r="H19" s="44">
        <v>2</v>
      </c>
      <c r="I19" s="44" t="s">
        <v>37</v>
      </c>
      <c r="J19" s="44" t="s">
        <v>38</v>
      </c>
      <c r="K19" s="44">
        <v>8</v>
      </c>
      <c r="L19" s="44" t="s">
        <v>39</v>
      </c>
      <c r="M19" s="79">
        <f t="shared" si="0"/>
        <v>7</v>
      </c>
      <c r="N19" s="36"/>
      <c r="O19" s="37" t="s">
        <v>167</v>
      </c>
      <c r="P19" s="92">
        <f t="shared" si="1"/>
        <v>0</v>
      </c>
      <c r="Q19" s="21"/>
    </row>
    <row r="20" spans="1:17" x14ac:dyDescent="0.25">
      <c r="A20" s="21"/>
      <c r="B20" s="101">
        <v>7</v>
      </c>
      <c r="C20" s="44" t="s">
        <v>51</v>
      </c>
      <c r="D20" s="44" t="s">
        <v>52</v>
      </c>
      <c r="E20" s="44">
        <v>37269</v>
      </c>
      <c r="F20" s="44">
        <v>47.11</v>
      </c>
      <c r="G20" s="44" t="s">
        <v>44</v>
      </c>
      <c r="H20" s="44">
        <v>8</v>
      </c>
      <c r="I20" s="44" t="s">
        <v>37</v>
      </c>
      <c r="J20" s="44" t="s">
        <v>38</v>
      </c>
      <c r="K20" s="44">
        <v>26</v>
      </c>
      <c r="L20" s="44" t="s">
        <v>39</v>
      </c>
      <c r="M20" s="79">
        <f t="shared" si="0"/>
        <v>2</v>
      </c>
      <c r="N20" s="36"/>
      <c r="O20" s="37" t="s">
        <v>167</v>
      </c>
      <c r="P20" s="92">
        <f t="shared" si="1"/>
        <v>0</v>
      </c>
      <c r="Q20" s="21"/>
    </row>
    <row r="21" spans="1:17" x14ac:dyDescent="0.25">
      <c r="A21" s="21"/>
      <c r="B21" s="101">
        <v>8</v>
      </c>
      <c r="C21" s="44" t="s">
        <v>53</v>
      </c>
      <c r="D21" s="44" t="s">
        <v>54</v>
      </c>
      <c r="E21" s="44">
        <v>35066</v>
      </c>
      <c r="F21" s="44"/>
      <c r="G21" s="62" t="s">
        <v>177</v>
      </c>
      <c r="H21" s="44">
        <v>1</v>
      </c>
      <c r="I21" s="44" t="s">
        <v>37</v>
      </c>
      <c r="J21" s="44" t="s">
        <v>38</v>
      </c>
      <c r="K21" s="44">
        <v>4</v>
      </c>
      <c r="L21" s="44" t="s">
        <v>39</v>
      </c>
      <c r="M21" s="79">
        <f t="shared" si="0"/>
        <v>13</v>
      </c>
      <c r="N21" s="36"/>
      <c r="O21" s="37" t="s">
        <v>167</v>
      </c>
      <c r="P21" s="92">
        <f t="shared" si="1"/>
        <v>0</v>
      </c>
      <c r="Q21" s="21"/>
    </row>
    <row r="22" spans="1:17" x14ac:dyDescent="0.25">
      <c r="A22" s="21"/>
      <c r="B22" s="101">
        <v>9</v>
      </c>
      <c r="C22" s="45" t="s">
        <v>55</v>
      </c>
      <c r="D22" s="45" t="s">
        <v>56</v>
      </c>
      <c r="E22" s="45">
        <v>36036</v>
      </c>
      <c r="F22" s="45"/>
      <c r="G22" s="62" t="s">
        <v>177</v>
      </c>
      <c r="H22" s="45">
        <v>2</v>
      </c>
      <c r="I22" s="44" t="s">
        <v>37</v>
      </c>
      <c r="J22" s="44" t="s">
        <v>38</v>
      </c>
      <c r="K22" s="44">
        <v>4</v>
      </c>
      <c r="L22" s="44" t="s">
        <v>39</v>
      </c>
      <c r="M22" s="79">
        <f t="shared" si="0"/>
        <v>13</v>
      </c>
      <c r="N22" s="36"/>
      <c r="O22" s="37" t="s">
        <v>167</v>
      </c>
      <c r="P22" s="92">
        <f t="shared" si="1"/>
        <v>0</v>
      </c>
      <c r="Q22" s="21"/>
    </row>
    <row r="23" spans="1:17" x14ac:dyDescent="0.25">
      <c r="A23" s="21"/>
      <c r="B23" s="101">
        <v>10</v>
      </c>
      <c r="C23" s="45" t="s">
        <v>55</v>
      </c>
      <c r="D23" s="45" t="s">
        <v>57</v>
      </c>
      <c r="E23" s="45">
        <v>36037</v>
      </c>
      <c r="F23" s="45"/>
      <c r="G23" s="62" t="s">
        <v>177</v>
      </c>
      <c r="H23" s="45">
        <v>1</v>
      </c>
      <c r="I23" s="44" t="s">
        <v>37</v>
      </c>
      <c r="J23" s="44" t="s">
        <v>38</v>
      </c>
      <c r="K23" s="44">
        <v>26</v>
      </c>
      <c r="L23" s="44" t="s">
        <v>39</v>
      </c>
      <c r="M23" s="79">
        <f t="shared" si="0"/>
        <v>2</v>
      </c>
      <c r="N23" s="36"/>
      <c r="O23" s="37" t="s">
        <v>167</v>
      </c>
      <c r="P23" s="92">
        <f t="shared" si="1"/>
        <v>0</v>
      </c>
      <c r="Q23" s="21"/>
    </row>
    <row r="24" spans="1:17" x14ac:dyDescent="0.25">
      <c r="A24" s="21"/>
      <c r="B24" s="101">
        <v>11</v>
      </c>
      <c r="C24" s="44" t="s">
        <v>55</v>
      </c>
      <c r="D24" s="44" t="s">
        <v>58</v>
      </c>
      <c r="E24" s="44">
        <v>36037</v>
      </c>
      <c r="F24" s="44">
        <v>340.68</v>
      </c>
      <c r="G24" s="44" t="s">
        <v>44</v>
      </c>
      <c r="H24" s="44">
        <v>4</v>
      </c>
      <c r="I24" s="44" t="s">
        <v>37</v>
      </c>
      <c r="J24" s="44" t="s">
        <v>38</v>
      </c>
      <c r="K24" s="44">
        <v>4</v>
      </c>
      <c r="L24" s="44" t="s">
        <v>39</v>
      </c>
      <c r="M24" s="79">
        <f t="shared" si="0"/>
        <v>13</v>
      </c>
      <c r="N24" s="36"/>
      <c r="O24" s="37" t="s">
        <v>167</v>
      </c>
      <c r="P24" s="92">
        <f t="shared" si="1"/>
        <v>0</v>
      </c>
      <c r="Q24" s="21"/>
    </row>
    <row r="25" spans="1:17" x14ac:dyDescent="0.25">
      <c r="A25" s="21"/>
      <c r="B25" s="101">
        <v>12</v>
      </c>
      <c r="C25" s="44" t="s">
        <v>59</v>
      </c>
      <c r="D25" s="44" t="s">
        <v>60</v>
      </c>
      <c r="E25" s="44">
        <v>35390</v>
      </c>
      <c r="F25" s="44">
        <v>257.24</v>
      </c>
      <c r="G25" s="44" t="s">
        <v>44</v>
      </c>
      <c r="H25" s="44">
        <v>9</v>
      </c>
      <c r="I25" s="44" t="s">
        <v>37</v>
      </c>
      <c r="J25" s="44" t="s">
        <v>38</v>
      </c>
      <c r="K25" s="44">
        <v>3</v>
      </c>
      <c r="L25" s="44" t="s">
        <v>39</v>
      </c>
      <c r="M25" s="79">
        <f t="shared" si="0"/>
        <v>18</v>
      </c>
      <c r="N25" s="36"/>
      <c r="O25" s="37" t="s">
        <v>167</v>
      </c>
      <c r="P25" s="92">
        <f t="shared" si="1"/>
        <v>0</v>
      </c>
      <c r="Q25" s="21"/>
    </row>
    <row r="26" spans="1:17" x14ac:dyDescent="0.25">
      <c r="A26" s="21"/>
      <c r="B26" s="101">
        <v>13</v>
      </c>
      <c r="C26" s="44" t="s">
        <v>61</v>
      </c>
      <c r="D26" s="44" t="s">
        <v>62</v>
      </c>
      <c r="E26" s="44">
        <v>35305</v>
      </c>
      <c r="F26" s="44"/>
      <c r="G26" s="62" t="s">
        <v>177</v>
      </c>
      <c r="H26" s="44">
        <v>1</v>
      </c>
      <c r="I26" s="44" t="s">
        <v>37</v>
      </c>
      <c r="J26" s="44" t="s">
        <v>38</v>
      </c>
      <c r="K26" s="44">
        <v>8</v>
      </c>
      <c r="L26" s="44" t="s">
        <v>39</v>
      </c>
      <c r="M26" s="79">
        <f t="shared" si="0"/>
        <v>7</v>
      </c>
      <c r="N26" s="36"/>
      <c r="O26" s="37" t="s">
        <v>167</v>
      </c>
      <c r="P26" s="92">
        <f t="shared" si="1"/>
        <v>0</v>
      </c>
      <c r="Q26" s="21"/>
    </row>
    <row r="27" spans="1:17" x14ac:dyDescent="0.25">
      <c r="A27" s="21"/>
      <c r="B27" s="101">
        <v>14</v>
      </c>
      <c r="C27" s="44" t="s">
        <v>63</v>
      </c>
      <c r="D27" s="44" t="s">
        <v>64</v>
      </c>
      <c r="E27" s="44">
        <v>34369</v>
      </c>
      <c r="F27" s="44"/>
      <c r="G27" s="62" t="s">
        <v>177</v>
      </c>
      <c r="H27" s="44">
        <v>1</v>
      </c>
      <c r="I27" s="44" t="s">
        <v>37</v>
      </c>
      <c r="J27" s="44" t="s">
        <v>38</v>
      </c>
      <c r="K27" s="44">
        <v>4</v>
      </c>
      <c r="L27" s="44" t="s">
        <v>39</v>
      </c>
      <c r="M27" s="79">
        <f t="shared" si="0"/>
        <v>13</v>
      </c>
      <c r="N27" s="36"/>
      <c r="O27" s="37" t="s">
        <v>167</v>
      </c>
      <c r="P27" s="92">
        <f t="shared" si="1"/>
        <v>0</v>
      </c>
      <c r="Q27" s="21"/>
    </row>
    <row r="28" spans="1:17" x14ac:dyDescent="0.25">
      <c r="A28" s="21"/>
      <c r="B28" s="101">
        <v>15</v>
      </c>
      <c r="C28" s="44" t="s">
        <v>65</v>
      </c>
      <c r="D28" s="44" t="s">
        <v>66</v>
      </c>
      <c r="E28" s="44">
        <v>35305</v>
      </c>
      <c r="F28" s="44"/>
      <c r="G28" s="44" t="s">
        <v>67</v>
      </c>
      <c r="H28" s="44">
        <v>4</v>
      </c>
      <c r="I28" s="44" t="s">
        <v>37</v>
      </c>
      <c r="J28" s="44" t="s">
        <v>38</v>
      </c>
      <c r="K28" s="44">
        <v>26</v>
      </c>
      <c r="L28" s="44" t="s">
        <v>39</v>
      </c>
      <c r="M28" s="79">
        <f t="shared" si="0"/>
        <v>2</v>
      </c>
      <c r="N28" s="36"/>
      <c r="O28" s="37" t="s">
        <v>167</v>
      </c>
      <c r="P28" s="92">
        <f t="shared" si="1"/>
        <v>0</v>
      </c>
      <c r="Q28" s="21"/>
    </row>
    <row r="29" spans="1:17" x14ac:dyDescent="0.25">
      <c r="A29" s="21"/>
      <c r="B29" s="101">
        <v>16</v>
      </c>
      <c r="C29" s="44" t="s">
        <v>68</v>
      </c>
      <c r="D29" s="44" t="s">
        <v>69</v>
      </c>
      <c r="E29" s="44">
        <v>34576</v>
      </c>
      <c r="F29" s="44"/>
      <c r="G29" s="62" t="s">
        <v>177</v>
      </c>
      <c r="H29" s="44">
        <v>1</v>
      </c>
      <c r="I29" s="44" t="s">
        <v>37</v>
      </c>
      <c r="J29" s="44" t="s">
        <v>38</v>
      </c>
      <c r="K29" s="44">
        <v>6</v>
      </c>
      <c r="L29" s="44" t="s">
        <v>39</v>
      </c>
      <c r="M29" s="79">
        <f t="shared" si="0"/>
        <v>9</v>
      </c>
      <c r="N29" s="36"/>
      <c r="O29" s="37" t="s">
        <v>167</v>
      </c>
      <c r="P29" s="92">
        <f t="shared" si="1"/>
        <v>0</v>
      </c>
      <c r="Q29" s="21"/>
    </row>
    <row r="30" spans="1:17" x14ac:dyDescent="0.25">
      <c r="A30" s="21"/>
      <c r="B30" s="101">
        <v>17</v>
      </c>
      <c r="C30" s="44" t="s">
        <v>68</v>
      </c>
      <c r="D30" s="44" t="s">
        <v>70</v>
      </c>
      <c r="E30" s="44">
        <v>34576</v>
      </c>
      <c r="F30" s="44">
        <v>130.96</v>
      </c>
      <c r="G30" s="44" t="s">
        <v>44</v>
      </c>
      <c r="H30" s="44">
        <v>5</v>
      </c>
      <c r="I30" s="44" t="s">
        <v>37</v>
      </c>
      <c r="J30" s="44" t="s">
        <v>38</v>
      </c>
      <c r="K30" s="44">
        <v>6</v>
      </c>
      <c r="L30" s="44" t="s">
        <v>39</v>
      </c>
      <c r="M30" s="79">
        <f t="shared" si="0"/>
        <v>9</v>
      </c>
      <c r="N30" s="36"/>
      <c r="O30" s="37" t="s">
        <v>167</v>
      </c>
      <c r="P30" s="92">
        <f t="shared" si="1"/>
        <v>0</v>
      </c>
      <c r="Q30" s="21"/>
    </row>
    <row r="31" spans="1:17" x14ac:dyDescent="0.25">
      <c r="A31" s="21"/>
      <c r="B31" s="101">
        <v>18</v>
      </c>
      <c r="C31" s="46" t="s">
        <v>71</v>
      </c>
      <c r="D31" s="46" t="s">
        <v>72</v>
      </c>
      <c r="E31" s="46">
        <v>34131</v>
      </c>
      <c r="F31" s="46"/>
      <c r="G31" s="62" t="s">
        <v>177</v>
      </c>
      <c r="H31" s="46">
        <v>3</v>
      </c>
      <c r="I31" s="44" t="s">
        <v>37</v>
      </c>
      <c r="J31" s="44" t="s">
        <v>38</v>
      </c>
      <c r="K31" s="44">
        <v>4</v>
      </c>
      <c r="L31" s="44" t="s">
        <v>39</v>
      </c>
      <c r="M31" s="79">
        <f t="shared" si="0"/>
        <v>13</v>
      </c>
      <c r="N31" s="36"/>
      <c r="O31" s="37" t="s">
        <v>167</v>
      </c>
      <c r="P31" s="92">
        <f t="shared" si="1"/>
        <v>0</v>
      </c>
      <c r="Q31" s="21"/>
    </row>
    <row r="32" spans="1:17" x14ac:dyDescent="0.25">
      <c r="A32" s="21"/>
      <c r="B32" s="101">
        <v>19</v>
      </c>
      <c r="C32" s="46" t="s">
        <v>71</v>
      </c>
      <c r="D32" s="46" t="s">
        <v>73</v>
      </c>
      <c r="E32" s="46">
        <v>34117</v>
      </c>
      <c r="F32" s="46">
        <v>74.25</v>
      </c>
      <c r="G32" s="46" t="s">
        <v>74</v>
      </c>
      <c r="H32" s="46">
        <v>15</v>
      </c>
      <c r="I32" s="44" t="s">
        <v>37</v>
      </c>
      <c r="J32" s="44" t="s">
        <v>38</v>
      </c>
      <c r="K32" s="44">
        <v>4</v>
      </c>
      <c r="L32" s="44" t="s">
        <v>39</v>
      </c>
      <c r="M32" s="79">
        <f t="shared" si="0"/>
        <v>13</v>
      </c>
      <c r="N32" s="36"/>
      <c r="O32" s="37" t="s">
        <v>167</v>
      </c>
      <c r="P32" s="92">
        <f t="shared" si="1"/>
        <v>0</v>
      </c>
      <c r="Q32" s="21"/>
    </row>
    <row r="33" spans="1:17" x14ac:dyDescent="0.25">
      <c r="A33" s="21"/>
      <c r="B33" s="101">
        <v>20</v>
      </c>
      <c r="C33" s="44" t="s">
        <v>75</v>
      </c>
      <c r="D33" s="44" t="s">
        <v>76</v>
      </c>
      <c r="E33" s="44">
        <v>34497</v>
      </c>
      <c r="F33" s="44"/>
      <c r="G33" s="62" t="s">
        <v>177</v>
      </c>
      <c r="H33" s="44">
        <v>5</v>
      </c>
      <c r="I33" s="44" t="s">
        <v>37</v>
      </c>
      <c r="J33" s="44" t="s">
        <v>38</v>
      </c>
      <c r="K33" s="44">
        <v>3</v>
      </c>
      <c r="L33" s="44" t="s">
        <v>39</v>
      </c>
      <c r="M33" s="79">
        <f t="shared" si="0"/>
        <v>18</v>
      </c>
      <c r="N33" s="36"/>
      <c r="O33" s="37" t="s">
        <v>167</v>
      </c>
      <c r="P33" s="92">
        <f t="shared" si="1"/>
        <v>0</v>
      </c>
      <c r="Q33" s="21"/>
    </row>
    <row r="34" spans="1:17" x14ac:dyDescent="0.25">
      <c r="A34" s="21"/>
      <c r="B34" s="101">
        <v>21</v>
      </c>
      <c r="C34" s="44" t="s">
        <v>77</v>
      </c>
      <c r="D34" s="44" t="s">
        <v>78</v>
      </c>
      <c r="E34" s="44">
        <v>36341</v>
      </c>
      <c r="F34" s="44">
        <v>66.77</v>
      </c>
      <c r="G34" s="62" t="s">
        <v>177</v>
      </c>
      <c r="H34" s="44">
        <v>1</v>
      </c>
      <c r="I34" s="44" t="s">
        <v>37</v>
      </c>
      <c r="J34" s="44" t="s">
        <v>38</v>
      </c>
      <c r="K34" s="44">
        <v>12</v>
      </c>
      <c r="L34" s="44" t="s">
        <v>39</v>
      </c>
      <c r="M34" s="79">
        <f t="shared" si="0"/>
        <v>5</v>
      </c>
      <c r="N34" s="36"/>
      <c r="O34" s="37" t="s">
        <v>167</v>
      </c>
      <c r="P34" s="92">
        <f t="shared" si="1"/>
        <v>0</v>
      </c>
      <c r="Q34" s="21"/>
    </row>
    <row r="35" spans="1:17" x14ac:dyDescent="0.25">
      <c r="A35" s="21"/>
      <c r="B35" s="101">
        <v>22</v>
      </c>
      <c r="C35" s="44" t="s">
        <v>79</v>
      </c>
      <c r="D35" s="44" t="s">
        <v>80</v>
      </c>
      <c r="E35" s="44">
        <v>35039</v>
      </c>
      <c r="F35" s="44">
        <v>335.5</v>
      </c>
      <c r="G35" s="44" t="s">
        <v>44</v>
      </c>
      <c r="H35" s="44">
        <v>5</v>
      </c>
      <c r="I35" s="44" t="s">
        <v>37</v>
      </c>
      <c r="J35" s="44" t="s">
        <v>38</v>
      </c>
      <c r="K35" s="44">
        <v>6</v>
      </c>
      <c r="L35" s="44" t="s">
        <v>39</v>
      </c>
      <c r="M35" s="79">
        <f t="shared" si="0"/>
        <v>9</v>
      </c>
      <c r="N35" s="36"/>
      <c r="O35" s="37" t="s">
        <v>167</v>
      </c>
      <c r="P35" s="92">
        <f t="shared" si="1"/>
        <v>0</v>
      </c>
      <c r="Q35" s="21"/>
    </row>
    <row r="36" spans="1:17" x14ac:dyDescent="0.25">
      <c r="A36" s="21"/>
      <c r="B36" s="101">
        <v>23</v>
      </c>
      <c r="C36" s="47" t="s">
        <v>79</v>
      </c>
      <c r="D36" s="47" t="s">
        <v>81</v>
      </c>
      <c r="E36" s="47">
        <v>35039</v>
      </c>
      <c r="F36" s="47"/>
      <c r="G36" s="62" t="s">
        <v>177</v>
      </c>
      <c r="H36" s="47">
        <v>1</v>
      </c>
      <c r="I36" s="44" t="s">
        <v>37</v>
      </c>
      <c r="J36" s="44" t="s">
        <v>38</v>
      </c>
      <c r="K36" s="44">
        <v>26</v>
      </c>
      <c r="L36" s="44" t="s">
        <v>39</v>
      </c>
      <c r="M36" s="79">
        <f t="shared" si="0"/>
        <v>2</v>
      </c>
      <c r="N36" s="36"/>
      <c r="O36" s="37" t="s">
        <v>167</v>
      </c>
      <c r="P36" s="92">
        <f t="shared" si="1"/>
        <v>0</v>
      </c>
      <c r="Q36" s="21"/>
    </row>
    <row r="37" spans="1:17" x14ac:dyDescent="0.25">
      <c r="A37" s="21"/>
      <c r="B37" s="101">
        <v>24</v>
      </c>
      <c r="C37" s="47" t="s">
        <v>79</v>
      </c>
      <c r="D37" s="47" t="s">
        <v>82</v>
      </c>
      <c r="E37" s="47">
        <v>35037</v>
      </c>
      <c r="F37" s="47"/>
      <c r="G37" s="62" t="s">
        <v>177</v>
      </c>
      <c r="H37" s="47">
        <v>2</v>
      </c>
      <c r="I37" s="44" t="s">
        <v>37</v>
      </c>
      <c r="J37" s="44" t="s">
        <v>38</v>
      </c>
      <c r="K37" s="44">
        <v>6</v>
      </c>
      <c r="L37" s="44" t="s">
        <v>39</v>
      </c>
      <c r="M37" s="79">
        <f t="shared" si="0"/>
        <v>9</v>
      </c>
      <c r="N37" s="36"/>
      <c r="O37" s="37" t="s">
        <v>167</v>
      </c>
      <c r="P37" s="92">
        <f t="shared" si="1"/>
        <v>0</v>
      </c>
      <c r="Q37" s="21"/>
    </row>
    <row r="38" spans="1:17" x14ac:dyDescent="0.25">
      <c r="A38" s="21"/>
      <c r="B38" s="101">
        <v>25</v>
      </c>
      <c r="C38" s="47" t="s">
        <v>83</v>
      </c>
      <c r="D38" s="47" t="s">
        <v>84</v>
      </c>
      <c r="E38" s="47">
        <v>35415</v>
      </c>
      <c r="F38" s="47"/>
      <c r="G38" s="62" t="s">
        <v>177</v>
      </c>
      <c r="H38" s="47">
        <v>2</v>
      </c>
      <c r="I38" s="44" t="s">
        <v>37</v>
      </c>
      <c r="J38" s="44" t="s">
        <v>38</v>
      </c>
      <c r="K38" s="44">
        <v>3</v>
      </c>
      <c r="L38" s="44" t="s">
        <v>39</v>
      </c>
      <c r="M38" s="79">
        <f t="shared" si="0"/>
        <v>18</v>
      </c>
      <c r="N38" s="36"/>
      <c r="O38" s="37" t="s">
        <v>167</v>
      </c>
      <c r="P38" s="92">
        <f t="shared" si="1"/>
        <v>0</v>
      </c>
      <c r="Q38" s="21"/>
    </row>
    <row r="39" spans="1:17" x14ac:dyDescent="0.25">
      <c r="A39" s="21"/>
      <c r="B39" s="101">
        <v>26</v>
      </c>
      <c r="C39" s="47" t="s">
        <v>85</v>
      </c>
      <c r="D39" s="47" t="s">
        <v>86</v>
      </c>
      <c r="E39" s="47">
        <v>36381</v>
      </c>
      <c r="F39" s="47"/>
      <c r="G39" s="62" t="s">
        <v>177</v>
      </c>
      <c r="H39" s="47">
        <v>1</v>
      </c>
      <c r="I39" s="44" t="s">
        <v>37</v>
      </c>
      <c r="J39" s="44" t="s">
        <v>38</v>
      </c>
      <c r="K39" s="44">
        <v>24</v>
      </c>
      <c r="L39" s="44" t="s">
        <v>39</v>
      </c>
      <c r="M39" s="79">
        <f t="shared" si="0"/>
        <v>3</v>
      </c>
      <c r="N39" s="36"/>
      <c r="O39" s="37" t="s">
        <v>167</v>
      </c>
      <c r="P39" s="92">
        <f t="shared" si="1"/>
        <v>0</v>
      </c>
      <c r="Q39" s="21"/>
    </row>
    <row r="40" spans="1:17" x14ac:dyDescent="0.25">
      <c r="A40" s="21"/>
      <c r="B40" s="101">
        <v>27</v>
      </c>
      <c r="C40" s="47" t="s">
        <v>87</v>
      </c>
      <c r="D40" s="47" t="s">
        <v>88</v>
      </c>
      <c r="E40" s="47">
        <v>34613</v>
      </c>
      <c r="F40" s="47"/>
      <c r="G40" s="62" t="s">
        <v>177</v>
      </c>
      <c r="H40" s="47">
        <v>1</v>
      </c>
      <c r="I40" s="44" t="s">
        <v>37</v>
      </c>
      <c r="J40" s="44" t="s">
        <v>38</v>
      </c>
      <c r="K40" s="44">
        <v>3</v>
      </c>
      <c r="L40" s="44" t="s">
        <v>39</v>
      </c>
      <c r="M40" s="79">
        <f t="shared" si="0"/>
        <v>18</v>
      </c>
      <c r="N40" s="36"/>
      <c r="O40" s="37" t="s">
        <v>167</v>
      </c>
      <c r="P40" s="92">
        <f t="shared" si="1"/>
        <v>0</v>
      </c>
      <c r="Q40" s="21"/>
    </row>
    <row r="41" spans="1:17" x14ac:dyDescent="0.25">
      <c r="A41" s="21"/>
      <c r="B41" s="101">
        <v>28</v>
      </c>
      <c r="C41" s="47" t="s">
        <v>89</v>
      </c>
      <c r="D41" s="47" t="s">
        <v>90</v>
      </c>
      <c r="E41" s="47">
        <v>35260</v>
      </c>
      <c r="F41" s="47"/>
      <c r="G41" s="62" t="s">
        <v>177</v>
      </c>
      <c r="H41" s="47">
        <v>1</v>
      </c>
      <c r="I41" s="44" t="s">
        <v>37</v>
      </c>
      <c r="J41" s="44" t="s">
        <v>38</v>
      </c>
      <c r="K41" s="44">
        <v>6</v>
      </c>
      <c r="L41" s="44" t="s">
        <v>39</v>
      </c>
      <c r="M41" s="79">
        <f t="shared" si="0"/>
        <v>9</v>
      </c>
      <c r="N41" s="36"/>
      <c r="O41" s="37" t="s">
        <v>167</v>
      </c>
      <c r="P41" s="92">
        <f t="shared" si="1"/>
        <v>0</v>
      </c>
      <c r="Q41" s="21"/>
    </row>
    <row r="42" spans="1:17" x14ac:dyDescent="0.25">
      <c r="A42" s="21"/>
      <c r="B42" s="101">
        <v>29</v>
      </c>
      <c r="C42" s="44" t="s">
        <v>91</v>
      </c>
      <c r="D42" s="44" t="s">
        <v>92</v>
      </c>
      <c r="E42" s="44">
        <v>35781</v>
      </c>
      <c r="F42" s="44">
        <v>148.5</v>
      </c>
      <c r="G42" s="62" t="s">
        <v>177</v>
      </c>
      <c r="H42" s="44">
        <v>3</v>
      </c>
      <c r="I42" s="44" t="s">
        <v>37</v>
      </c>
      <c r="J42" s="44" t="s">
        <v>38</v>
      </c>
      <c r="K42" s="44">
        <v>8</v>
      </c>
      <c r="L42" s="44" t="s">
        <v>39</v>
      </c>
      <c r="M42" s="79">
        <f t="shared" si="0"/>
        <v>7</v>
      </c>
      <c r="N42" s="36"/>
      <c r="O42" s="37" t="s">
        <v>167</v>
      </c>
      <c r="P42" s="92">
        <f t="shared" si="1"/>
        <v>0</v>
      </c>
      <c r="Q42" s="21"/>
    </row>
    <row r="43" spans="1:17" x14ac:dyDescent="0.25">
      <c r="A43" s="21"/>
      <c r="B43" s="101">
        <v>30</v>
      </c>
      <c r="C43" s="44" t="s">
        <v>93</v>
      </c>
      <c r="D43" s="44" t="s">
        <v>94</v>
      </c>
      <c r="E43" s="44">
        <v>35578</v>
      </c>
      <c r="F43" s="44"/>
      <c r="G43" s="62" t="s">
        <v>177</v>
      </c>
      <c r="H43" s="44">
        <v>1</v>
      </c>
      <c r="I43" s="44" t="s">
        <v>37</v>
      </c>
      <c r="J43" s="44" t="s">
        <v>38</v>
      </c>
      <c r="K43" s="44">
        <v>12</v>
      </c>
      <c r="L43" s="44" t="s">
        <v>39</v>
      </c>
      <c r="M43" s="79">
        <f t="shared" si="0"/>
        <v>5</v>
      </c>
      <c r="N43" s="36"/>
      <c r="O43" s="37" t="s">
        <v>167</v>
      </c>
      <c r="P43" s="92">
        <f t="shared" si="1"/>
        <v>0</v>
      </c>
      <c r="Q43" s="21"/>
    </row>
    <row r="44" spans="1:17" x14ac:dyDescent="0.25">
      <c r="A44" s="21"/>
      <c r="B44" s="101">
        <v>31</v>
      </c>
      <c r="C44" s="44" t="s">
        <v>93</v>
      </c>
      <c r="D44" s="44" t="s">
        <v>95</v>
      </c>
      <c r="E44" s="44">
        <v>35576</v>
      </c>
      <c r="F44" s="44"/>
      <c r="G44" s="62" t="s">
        <v>177</v>
      </c>
      <c r="H44" s="44">
        <v>2</v>
      </c>
      <c r="I44" s="44" t="s">
        <v>37</v>
      </c>
      <c r="J44" s="44" t="s">
        <v>38</v>
      </c>
      <c r="K44" s="44">
        <v>4</v>
      </c>
      <c r="L44" s="44" t="s">
        <v>39</v>
      </c>
      <c r="M44" s="79">
        <f t="shared" si="0"/>
        <v>13</v>
      </c>
      <c r="N44" s="36"/>
      <c r="O44" s="37" t="s">
        <v>167</v>
      </c>
      <c r="P44" s="92">
        <f t="shared" si="1"/>
        <v>0</v>
      </c>
      <c r="Q44" s="21"/>
    </row>
    <row r="45" spans="1:17" x14ac:dyDescent="0.25">
      <c r="A45" s="21"/>
      <c r="B45" s="101">
        <v>32</v>
      </c>
      <c r="C45" s="103" t="s">
        <v>93</v>
      </c>
      <c r="D45" s="103" t="s">
        <v>96</v>
      </c>
      <c r="E45" s="103">
        <v>35578</v>
      </c>
      <c r="F45" s="103">
        <v>33.47</v>
      </c>
      <c r="G45" s="62" t="s">
        <v>177</v>
      </c>
      <c r="H45" s="103">
        <v>6</v>
      </c>
      <c r="I45" s="103" t="s">
        <v>37</v>
      </c>
      <c r="J45" s="103" t="s">
        <v>38</v>
      </c>
      <c r="K45" s="103">
        <v>4</v>
      </c>
      <c r="L45" s="103" t="s">
        <v>39</v>
      </c>
      <c r="M45" s="79">
        <f t="shared" si="0"/>
        <v>13</v>
      </c>
      <c r="N45" s="93"/>
      <c r="O45" s="37" t="s">
        <v>167</v>
      </c>
      <c r="P45" s="94">
        <f t="shared" si="1"/>
        <v>0</v>
      </c>
      <c r="Q45" s="21"/>
    </row>
    <row r="46" spans="1:17" x14ac:dyDescent="0.25">
      <c r="A46" s="21"/>
      <c r="B46" s="21"/>
      <c r="C46" s="21"/>
      <c r="D46" s="21"/>
      <c r="E46" s="21"/>
      <c r="F46" s="21"/>
      <c r="G46" s="21"/>
      <c r="H46" s="21"/>
      <c r="I46" s="21"/>
      <c r="J46" s="21"/>
      <c r="K46" s="21"/>
      <c r="L46" s="21"/>
      <c r="M46" s="21"/>
      <c r="N46" s="21"/>
      <c r="O46" s="21"/>
      <c r="P46" s="21"/>
      <c r="Q46" s="21"/>
    </row>
    <row r="47" spans="1:17" x14ac:dyDescent="0.25">
      <c r="A47" s="21"/>
      <c r="B47" s="21"/>
      <c r="C47" s="21"/>
      <c r="D47" s="21"/>
      <c r="E47" s="21"/>
      <c r="F47" s="21"/>
      <c r="G47" s="21"/>
      <c r="H47" s="21"/>
      <c r="I47" s="21"/>
      <c r="J47" s="21"/>
      <c r="K47" s="21"/>
      <c r="L47" s="21"/>
      <c r="M47" s="21"/>
      <c r="N47" s="21"/>
      <c r="O47" s="21"/>
      <c r="P47" s="21"/>
      <c r="Q47" s="21"/>
    </row>
  </sheetData>
  <mergeCells count="4">
    <mergeCell ref="J12:L12"/>
    <mergeCell ref="B6:F6"/>
    <mergeCell ref="H6:I6"/>
    <mergeCell ref="H9:I9"/>
  </mergeCells>
  <pageMargins left="0.70866141732283472" right="0.70866141732283472" top="0.78740157480314965" bottom="0.78740157480314965" header="0.31496062992125984" footer="0.31496062992125984"/>
  <pageSetup paperSize="9" scale="39" orientation="landscape" r:id="rId1"/>
  <headerFooter>
    <oddFooter>&amp;L&amp;"AOK Buenos Aires Text,Standard"&amp;K005E3FANL B.03 – Preisblatt (M0424)&amp;R&amp;"AOK Buenos Aires Text,Standard"&amp;K005E3FSeite &amp;P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A3B7E-E184-410C-9D21-3C40D461DAFA}">
  <sheetPr>
    <pageSetUpPr fitToPage="1"/>
  </sheetPr>
  <dimension ref="A1:R53"/>
  <sheetViews>
    <sheetView zoomScaleNormal="100" workbookViewId="0">
      <selection activeCell="G31" sqref="G31"/>
    </sheetView>
  </sheetViews>
  <sheetFormatPr baseColWidth="10" defaultColWidth="11" defaultRowHeight="13.2" x14ac:dyDescent="0.25"/>
  <cols>
    <col min="1" max="1" width="1.69921875" style="56" customWidth="1"/>
    <col min="2" max="2" width="11" style="56"/>
    <col min="3" max="3" width="15.19921875" style="56" bestFit="1" customWidth="1"/>
    <col min="4" max="4" width="21.19921875" style="56" customWidth="1"/>
    <col min="5" max="5" width="14.3984375" style="56" customWidth="1"/>
    <col min="6" max="6" width="12.19921875" style="56" customWidth="1"/>
    <col min="7" max="7" width="31.3984375" style="56" bestFit="1" customWidth="1"/>
    <col min="8" max="8" width="15.8984375" style="56" customWidth="1"/>
    <col min="9" max="9" width="61.69921875" style="56" customWidth="1"/>
    <col min="10" max="10" width="12.59765625" style="56" customWidth="1"/>
    <col min="11" max="11" width="3.19921875" style="56" bestFit="1" customWidth="1"/>
    <col min="12" max="12" width="11" style="56"/>
    <col min="13" max="13" width="32.8984375" style="56" hidden="1" customWidth="1"/>
    <col min="14" max="14" width="15.3984375" style="56" customWidth="1"/>
    <col min="15" max="15" width="17.69921875" style="56" bestFit="1" customWidth="1"/>
    <col min="16" max="16" width="15" style="56" bestFit="1" customWidth="1"/>
    <col min="17" max="17" width="13.19921875" style="56" customWidth="1"/>
    <col min="18" max="16384" width="11" style="56"/>
  </cols>
  <sheetData>
    <row r="1" spans="1:18" ht="30.6" customHeight="1" x14ac:dyDescent="0.3">
      <c r="A1" s="54"/>
      <c r="B1" s="75" t="s">
        <v>11</v>
      </c>
      <c r="C1" s="55"/>
      <c r="D1" s="55"/>
      <c r="E1" s="55"/>
      <c r="F1" s="55"/>
      <c r="G1" s="55"/>
      <c r="H1" s="55"/>
      <c r="I1" s="55"/>
      <c r="J1" s="55"/>
      <c r="K1" s="55"/>
      <c r="L1" s="55"/>
      <c r="M1" s="55"/>
      <c r="N1" s="55"/>
      <c r="O1" s="55"/>
      <c r="P1" s="55"/>
      <c r="Q1" s="110"/>
      <c r="R1" s="110"/>
    </row>
    <row r="2" spans="1:18" ht="11.4" customHeight="1" x14ac:dyDescent="0.25">
      <c r="A2" s="54"/>
      <c r="B2" s="57"/>
      <c r="C2" s="55"/>
      <c r="D2" s="55"/>
      <c r="E2" s="55"/>
      <c r="F2" s="55"/>
      <c r="G2" s="55"/>
      <c r="H2" s="55"/>
      <c r="I2" s="55"/>
      <c r="J2" s="55"/>
      <c r="K2" s="55"/>
      <c r="L2" s="55"/>
      <c r="M2" s="55"/>
      <c r="N2" s="55"/>
      <c r="O2" s="55"/>
      <c r="P2" s="55"/>
      <c r="Q2" s="110"/>
      <c r="R2" s="110"/>
    </row>
    <row r="3" spans="1:18" ht="13.2" customHeight="1" x14ac:dyDescent="0.25">
      <c r="A3" s="54"/>
      <c r="B3" s="24" t="str">
        <f>Hinweise!B3</f>
        <v>Datenschutzkonforme Vernichtung von Papierunterlagen und Datenträgern (SAVE_86_2025)</v>
      </c>
      <c r="C3" s="55"/>
      <c r="D3" s="55"/>
      <c r="E3" s="55"/>
      <c r="F3" s="55"/>
      <c r="G3" s="55"/>
      <c r="H3" s="55"/>
      <c r="J3" s="55"/>
      <c r="K3" s="55"/>
      <c r="L3" s="55"/>
      <c r="M3" s="55"/>
      <c r="N3" s="55"/>
      <c r="O3" s="55"/>
      <c r="P3" s="55"/>
      <c r="Q3" s="58" t="s">
        <v>154</v>
      </c>
      <c r="R3" s="110"/>
    </row>
    <row r="4" spans="1:18" ht="20.100000000000001" customHeight="1" x14ac:dyDescent="0.25">
      <c r="A4" s="54"/>
      <c r="B4" s="55"/>
      <c r="C4" s="55"/>
      <c r="D4" s="55"/>
      <c r="E4" s="55"/>
      <c r="F4" s="55"/>
      <c r="G4" s="55"/>
      <c r="H4" s="55"/>
      <c r="I4" s="55"/>
      <c r="J4" s="55"/>
      <c r="K4" s="55"/>
      <c r="L4" s="55"/>
      <c r="M4" s="55"/>
      <c r="N4" s="55"/>
      <c r="O4" s="55"/>
      <c r="P4" s="55"/>
      <c r="Q4" s="110"/>
      <c r="R4" s="110"/>
    </row>
    <row r="5" spans="1:18" x14ac:dyDescent="0.25">
      <c r="A5" s="54"/>
      <c r="B5" s="3" t="s">
        <v>12</v>
      </c>
      <c r="C5" s="59"/>
      <c r="D5" s="59"/>
      <c r="E5" s="59"/>
      <c r="F5" s="59"/>
      <c r="G5" s="59"/>
      <c r="H5" s="59"/>
      <c r="I5" s="59"/>
      <c r="J5" s="59"/>
      <c r="K5" s="59"/>
      <c r="L5" s="59"/>
      <c r="M5" s="59"/>
      <c r="N5" s="59"/>
      <c r="O5" s="59"/>
      <c r="P5" s="59"/>
      <c r="Q5" s="59"/>
      <c r="R5" s="110"/>
    </row>
    <row r="6" spans="1:18" x14ac:dyDescent="0.25">
      <c r="A6" s="54"/>
      <c r="B6" s="120"/>
      <c r="C6" s="120"/>
      <c r="D6" s="120"/>
      <c r="E6" s="120"/>
      <c r="F6" s="120"/>
      <c r="G6" s="55"/>
      <c r="H6" s="120"/>
      <c r="I6" s="120"/>
      <c r="J6" s="55"/>
      <c r="K6" s="55"/>
      <c r="L6" s="55"/>
      <c r="M6" s="55"/>
      <c r="N6" s="55"/>
      <c r="O6" s="55"/>
      <c r="P6" s="55"/>
      <c r="Q6" s="110"/>
      <c r="R6" s="110"/>
    </row>
    <row r="7" spans="1:18" x14ac:dyDescent="0.25">
      <c r="A7" s="54"/>
      <c r="B7" s="76" t="s">
        <v>6</v>
      </c>
      <c r="C7" s="55"/>
      <c r="D7" s="55"/>
      <c r="F7" s="55"/>
      <c r="G7" s="55"/>
      <c r="H7" s="76" t="s">
        <v>7</v>
      </c>
      <c r="I7" s="55"/>
      <c r="J7" s="55"/>
      <c r="K7" s="55"/>
      <c r="L7" s="55"/>
      <c r="M7" s="55"/>
      <c r="N7" s="55"/>
      <c r="O7" s="55"/>
      <c r="P7" s="55"/>
      <c r="Q7" s="110"/>
      <c r="R7" s="110"/>
    </row>
    <row r="8" spans="1:18" x14ac:dyDescent="0.25">
      <c r="A8" s="54"/>
      <c r="B8" s="55"/>
      <c r="C8" s="55"/>
      <c r="D8" s="55"/>
      <c r="E8" s="55"/>
      <c r="F8" s="55"/>
      <c r="G8" s="55"/>
      <c r="H8" s="55"/>
      <c r="I8" s="55"/>
      <c r="J8" s="55"/>
      <c r="K8" s="55"/>
      <c r="L8" s="55"/>
      <c r="M8" s="55"/>
      <c r="N8" s="55"/>
      <c r="O8" s="55"/>
      <c r="P8" s="55"/>
      <c r="Q8" s="110"/>
      <c r="R8" s="110"/>
    </row>
    <row r="9" spans="1:18" x14ac:dyDescent="0.25">
      <c r="A9" s="54"/>
      <c r="B9" s="60"/>
      <c r="C9" s="55"/>
      <c r="D9" s="55"/>
      <c r="E9" s="55"/>
      <c r="F9" s="55"/>
      <c r="G9" s="55"/>
      <c r="H9" s="120"/>
      <c r="I9" s="120"/>
      <c r="J9" s="55"/>
      <c r="K9" s="55"/>
      <c r="L9" s="55"/>
      <c r="M9" s="55"/>
      <c r="N9" s="55"/>
      <c r="O9" s="55"/>
      <c r="P9" s="55"/>
      <c r="Q9" s="110"/>
      <c r="R9" s="110"/>
    </row>
    <row r="10" spans="1:18" x14ac:dyDescent="0.25">
      <c r="A10" s="54"/>
      <c r="B10" s="55"/>
      <c r="C10" s="55"/>
      <c r="D10" s="55"/>
      <c r="F10" s="55"/>
      <c r="G10" s="55"/>
      <c r="H10" s="76" t="s">
        <v>8</v>
      </c>
      <c r="I10" s="55"/>
      <c r="J10" s="55"/>
      <c r="K10" s="55"/>
      <c r="L10" s="55"/>
      <c r="M10" s="55"/>
      <c r="N10" s="55"/>
      <c r="O10" s="55"/>
      <c r="P10" s="55"/>
      <c r="Q10" s="110"/>
      <c r="R10" s="110"/>
    </row>
    <row r="11" spans="1:18" x14ac:dyDescent="0.25">
      <c r="A11" s="54"/>
      <c r="B11" s="55"/>
      <c r="C11" s="55"/>
      <c r="D11" s="55"/>
      <c r="E11" s="55"/>
      <c r="F11" s="55"/>
      <c r="G11" s="55"/>
      <c r="H11" s="55"/>
      <c r="I11" s="55"/>
      <c r="J11" s="55"/>
      <c r="K11" s="55"/>
      <c r="L11" s="55"/>
      <c r="M11" s="55"/>
      <c r="N11" s="55"/>
      <c r="O11" s="55"/>
      <c r="P11" s="55"/>
      <c r="Q11" s="110"/>
      <c r="R11" s="110"/>
    </row>
    <row r="12" spans="1:18" x14ac:dyDescent="0.25">
      <c r="A12" s="54"/>
      <c r="B12" s="55"/>
      <c r="C12" s="55"/>
      <c r="D12" s="55"/>
      <c r="E12" s="55"/>
      <c r="F12" s="55"/>
      <c r="G12" s="55"/>
      <c r="H12" s="55"/>
      <c r="I12" s="55"/>
      <c r="J12" s="55"/>
      <c r="K12" s="55"/>
      <c r="L12" s="55"/>
      <c r="M12" s="55"/>
      <c r="N12" s="55"/>
      <c r="O12" s="55"/>
      <c r="P12" s="55"/>
      <c r="Q12" s="110"/>
      <c r="R12" s="110"/>
    </row>
    <row r="13" spans="1:18" s="61" customFormat="1" ht="92.4" x14ac:dyDescent="0.25">
      <c r="A13" s="54"/>
      <c r="B13" s="95" t="s">
        <v>26</v>
      </c>
      <c r="C13" s="96" t="s">
        <v>27</v>
      </c>
      <c r="D13" s="97" t="s">
        <v>28</v>
      </c>
      <c r="E13" s="97" t="s">
        <v>29</v>
      </c>
      <c r="F13" s="97" t="s">
        <v>30</v>
      </c>
      <c r="G13" s="97" t="s">
        <v>31</v>
      </c>
      <c r="H13" s="97" t="s">
        <v>179</v>
      </c>
      <c r="I13" s="97" t="s">
        <v>32</v>
      </c>
      <c r="J13" s="137" t="s">
        <v>33</v>
      </c>
      <c r="K13" s="138"/>
      <c r="L13" s="139"/>
      <c r="M13" s="98" t="s">
        <v>34</v>
      </c>
      <c r="N13" s="99" t="s">
        <v>162</v>
      </c>
      <c r="O13" s="96" t="s">
        <v>163</v>
      </c>
      <c r="P13" s="99" t="s">
        <v>2</v>
      </c>
      <c r="Q13" s="104" t="s">
        <v>5</v>
      </c>
      <c r="R13" s="115"/>
    </row>
    <row r="14" spans="1:18" s="61" customFormat="1" x14ac:dyDescent="0.25">
      <c r="A14" s="54"/>
      <c r="B14" s="89"/>
      <c r="C14" s="74"/>
      <c r="D14" s="74"/>
      <c r="E14" s="74"/>
      <c r="F14" s="74"/>
      <c r="G14" s="74"/>
      <c r="H14" s="74"/>
      <c r="I14" s="74"/>
      <c r="J14" s="74"/>
      <c r="K14" s="74"/>
      <c r="L14" s="74"/>
      <c r="M14" s="74"/>
      <c r="N14" s="33"/>
      <c r="O14" s="33" t="s">
        <v>1</v>
      </c>
      <c r="P14" s="33" t="s">
        <v>10</v>
      </c>
      <c r="Q14" s="90" t="s">
        <v>1</v>
      </c>
      <c r="R14" s="115"/>
    </row>
    <row r="15" spans="1:18" x14ac:dyDescent="0.25">
      <c r="A15" s="54"/>
      <c r="B15" s="105">
        <v>33</v>
      </c>
      <c r="C15" s="79" t="s">
        <v>100</v>
      </c>
      <c r="D15" s="82" t="s">
        <v>101</v>
      </c>
      <c r="E15" s="79">
        <v>61352</v>
      </c>
      <c r="F15" s="83">
        <v>88.69</v>
      </c>
      <c r="G15" s="83" t="s">
        <v>102</v>
      </c>
      <c r="H15" s="83">
        <v>10</v>
      </c>
      <c r="I15" s="84" t="s">
        <v>37</v>
      </c>
      <c r="J15" s="84" t="s">
        <v>38</v>
      </c>
      <c r="K15" s="85">
        <v>8</v>
      </c>
      <c r="L15" s="84" t="s">
        <v>39</v>
      </c>
      <c r="M15" s="85">
        <f>ROUNDUP((52/K15)*H15,0)</f>
        <v>65</v>
      </c>
      <c r="N15" s="85">
        <f>ROUNDUP(52/K15,0)</f>
        <v>7</v>
      </c>
      <c r="O15" s="80"/>
      <c r="P15" s="37" t="s">
        <v>167</v>
      </c>
      <c r="Q15" s="102">
        <f>O15*N15</f>
        <v>0</v>
      </c>
      <c r="R15" s="110"/>
    </row>
    <row r="16" spans="1:18" x14ac:dyDescent="0.25">
      <c r="A16" s="54"/>
      <c r="B16" s="105">
        <v>34</v>
      </c>
      <c r="C16" s="44" t="s">
        <v>103</v>
      </c>
      <c r="D16" s="50" t="s">
        <v>104</v>
      </c>
      <c r="E16" s="44">
        <v>65307</v>
      </c>
      <c r="F16" s="62"/>
      <c r="G16" s="62" t="s">
        <v>177</v>
      </c>
      <c r="H16" s="62">
        <v>2</v>
      </c>
      <c r="I16" s="45" t="s">
        <v>37</v>
      </c>
      <c r="J16" s="63" t="s">
        <v>38</v>
      </c>
      <c r="K16" s="45">
        <v>4</v>
      </c>
      <c r="L16" s="63" t="s">
        <v>39</v>
      </c>
      <c r="M16" s="45">
        <f t="shared" ref="M16:M43" si="0">ROUNDUP((52/K16)*H16,0)</f>
        <v>26</v>
      </c>
      <c r="N16" s="45">
        <f t="shared" ref="N16:N43" si="1">ROUNDUP(52/K16,0)</f>
        <v>13</v>
      </c>
      <c r="O16" s="36"/>
      <c r="P16" s="37" t="s">
        <v>167</v>
      </c>
      <c r="Q16" s="92">
        <f t="shared" ref="Q16:Q43" si="2">O16*N16</f>
        <v>0</v>
      </c>
      <c r="R16" s="110"/>
    </row>
    <row r="17" spans="1:18" x14ac:dyDescent="0.25">
      <c r="A17" s="54"/>
      <c r="B17" s="105">
        <v>35</v>
      </c>
      <c r="C17" s="44" t="s">
        <v>105</v>
      </c>
      <c r="D17" s="50" t="s">
        <v>106</v>
      </c>
      <c r="E17" s="44">
        <v>64625</v>
      </c>
      <c r="F17" s="62"/>
      <c r="G17" s="62" t="s">
        <v>177</v>
      </c>
      <c r="H17" s="62">
        <v>1</v>
      </c>
      <c r="I17" s="45" t="s">
        <v>37</v>
      </c>
      <c r="J17" s="63" t="s">
        <v>38</v>
      </c>
      <c r="K17" s="45">
        <v>8</v>
      </c>
      <c r="L17" s="63" t="s">
        <v>39</v>
      </c>
      <c r="M17" s="45">
        <f t="shared" si="0"/>
        <v>7</v>
      </c>
      <c r="N17" s="45">
        <f t="shared" si="1"/>
        <v>7</v>
      </c>
      <c r="O17" s="36"/>
      <c r="P17" s="37" t="s">
        <v>167</v>
      </c>
      <c r="Q17" s="92">
        <f t="shared" si="2"/>
        <v>0</v>
      </c>
      <c r="R17" s="110"/>
    </row>
    <row r="18" spans="1:18" x14ac:dyDescent="0.25">
      <c r="A18" s="54"/>
      <c r="B18" s="105">
        <v>36</v>
      </c>
      <c r="C18" s="44" t="s">
        <v>107</v>
      </c>
      <c r="D18" s="50" t="s">
        <v>108</v>
      </c>
      <c r="E18" s="44">
        <v>63654</v>
      </c>
      <c r="F18" s="62"/>
      <c r="G18" s="62" t="s">
        <v>177</v>
      </c>
      <c r="H18" s="62">
        <v>1</v>
      </c>
      <c r="I18" s="45" t="s">
        <v>37</v>
      </c>
      <c r="J18" s="63" t="s">
        <v>38</v>
      </c>
      <c r="K18" s="45">
        <v>6</v>
      </c>
      <c r="L18" s="63" t="s">
        <v>39</v>
      </c>
      <c r="M18" s="45">
        <f t="shared" si="0"/>
        <v>9</v>
      </c>
      <c r="N18" s="45">
        <f t="shared" si="1"/>
        <v>9</v>
      </c>
      <c r="O18" s="36"/>
      <c r="P18" s="37" t="s">
        <v>167</v>
      </c>
      <c r="Q18" s="92">
        <f t="shared" si="2"/>
        <v>0</v>
      </c>
      <c r="R18" s="110"/>
    </row>
    <row r="19" spans="1:18" x14ac:dyDescent="0.25">
      <c r="A19" s="54"/>
      <c r="B19" s="105">
        <v>37</v>
      </c>
      <c r="C19" s="44" t="s">
        <v>107</v>
      </c>
      <c r="D19" s="50" t="s">
        <v>109</v>
      </c>
      <c r="E19" s="44">
        <v>63654</v>
      </c>
      <c r="F19" s="62"/>
      <c r="G19" s="62" t="s">
        <v>177</v>
      </c>
      <c r="H19" s="62">
        <v>1</v>
      </c>
      <c r="I19" s="45" t="s">
        <v>37</v>
      </c>
      <c r="J19" s="63" t="s">
        <v>38</v>
      </c>
      <c r="K19" s="45">
        <v>4</v>
      </c>
      <c r="L19" s="63" t="s">
        <v>39</v>
      </c>
      <c r="M19" s="45">
        <f t="shared" si="0"/>
        <v>13</v>
      </c>
      <c r="N19" s="45">
        <f t="shared" si="1"/>
        <v>13</v>
      </c>
      <c r="O19" s="36"/>
      <c r="P19" s="37" t="s">
        <v>167</v>
      </c>
      <c r="Q19" s="92">
        <f t="shared" si="2"/>
        <v>0</v>
      </c>
      <c r="R19" s="110"/>
    </row>
    <row r="20" spans="1:18" x14ac:dyDescent="0.25">
      <c r="A20" s="54"/>
      <c r="B20" s="105">
        <v>38</v>
      </c>
      <c r="C20" s="44" t="s">
        <v>110</v>
      </c>
      <c r="D20" s="50" t="s">
        <v>111</v>
      </c>
      <c r="E20" s="44">
        <v>68642</v>
      </c>
      <c r="F20" s="62"/>
      <c r="G20" s="62" t="s">
        <v>177</v>
      </c>
      <c r="H20" s="62">
        <v>1</v>
      </c>
      <c r="I20" s="45" t="s">
        <v>37</v>
      </c>
      <c r="J20" s="63" t="s">
        <v>38</v>
      </c>
      <c r="K20" s="45">
        <v>8</v>
      </c>
      <c r="L20" s="63" t="s">
        <v>39</v>
      </c>
      <c r="M20" s="45">
        <f t="shared" si="0"/>
        <v>7</v>
      </c>
      <c r="N20" s="45">
        <f t="shared" si="1"/>
        <v>7</v>
      </c>
      <c r="O20" s="36"/>
      <c r="P20" s="37" t="s">
        <v>167</v>
      </c>
      <c r="Q20" s="92">
        <f t="shared" si="2"/>
        <v>0</v>
      </c>
      <c r="R20" s="110"/>
    </row>
    <row r="21" spans="1:18" x14ac:dyDescent="0.25">
      <c r="A21" s="54"/>
      <c r="B21" s="105">
        <v>39</v>
      </c>
      <c r="C21" s="44" t="s">
        <v>112</v>
      </c>
      <c r="D21" s="50" t="s">
        <v>113</v>
      </c>
      <c r="E21" s="44">
        <v>64283</v>
      </c>
      <c r="F21" s="62">
        <v>763.7</v>
      </c>
      <c r="G21" s="62" t="s">
        <v>102</v>
      </c>
      <c r="H21" s="62">
        <v>11</v>
      </c>
      <c r="I21" s="45" t="s">
        <v>37</v>
      </c>
      <c r="J21" s="63" t="s">
        <v>38</v>
      </c>
      <c r="K21" s="45">
        <v>3</v>
      </c>
      <c r="L21" s="63" t="s">
        <v>39</v>
      </c>
      <c r="M21" s="45">
        <f t="shared" si="0"/>
        <v>191</v>
      </c>
      <c r="N21" s="45">
        <f t="shared" si="1"/>
        <v>18</v>
      </c>
      <c r="O21" s="36"/>
      <c r="P21" s="37" t="s">
        <v>167</v>
      </c>
      <c r="Q21" s="92">
        <f t="shared" si="2"/>
        <v>0</v>
      </c>
      <c r="R21" s="110"/>
    </row>
    <row r="22" spans="1:18" x14ac:dyDescent="0.25">
      <c r="A22" s="54"/>
      <c r="B22" s="105">
        <v>39</v>
      </c>
      <c r="C22" s="44" t="s">
        <v>112</v>
      </c>
      <c r="D22" s="51" t="s">
        <v>113</v>
      </c>
      <c r="E22" s="45">
        <v>64283</v>
      </c>
      <c r="F22" s="62"/>
      <c r="G22" s="62" t="s">
        <v>177</v>
      </c>
      <c r="H22" s="62">
        <v>3</v>
      </c>
      <c r="I22" s="45" t="s">
        <v>37</v>
      </c>
      <c r="J22" s="63" t="s">
        <v>38</v>
      </c>
      <c r="K22" s="45">
        <v>26</v>
      </c>
      <c r="L22" s="63" t="s">
        <v>39</v>
      </c>
      <c r="M22" s="45">
        <f t="shared" si="0"/>
        <v>6</v>
      </c>
      <c r="N22" s="45">
        <f t="shared" si="1"/>
        <v>2</v>
      </c>
      <c r="O22" s="36"/>
      <c r="P22" s="37" t="s">
        <v>167</v>
      </c>
      <c r="Q22" s="92">
        <f t="shared" si="2"/>
        <v>0</v>
      </c>
      <c r="R22" s="110"/>
    </row>
    <row r="23" spans="1:18" x14ac:dyDescent="0.25">
      <c r="A23" s="54"/>
      <c r="B23" s="105">
        <v>40</v>
      </c>
      <c r="C23" s="45" t="s">
        <v>114</v>
      </c>
      <c r="D23" s="51" t="s">
        <v>115</v>
      </c>
      <c r="E23" s="45">
        <v>64807</v>
      </c>
      <c r="F23" s="62"/>
      <c r="G23" s="62" t="s">
        <v>177</v>
      </c>
      <c r="H23" s="62">
        <v>2</v>
      </c>
      <c r="I23" s="45" t="s">
        <v>37</v>
      </c>
      <c r="J23" s="63" t="s">
        <v>38</v>
      </c>
      <c r="K23" s="45">
        <v>6</v>
      </c>
      <c r="L23" s="63" t="s">
        <v>39</v>
      </c>
      <c r="M23" s="45">
        <f t="shared" si="0"/>
        <v>18</v>
      </c>
      <c r="N23" s="45">
        <f t="shared" si="1"/>
        <v>9</v>
      </c>
      <c r="O23" s="36"/>
      <c r="P23" s="37" t="s">
        <v>167</v>
      </c>
      <c r="Q23" s="92">
        <f t="shared" si="2"/>
        <v>0</v>
      </c>
      <c r="R23" s="110"/>
    </row>
    <row r="24" spans="1:18" x14ac:dyDescent="0.25">
      <c r="A24" s="54"/>
      <c r="B24" s="105">
        <v>41</v>
      </c>
      <c r="C24" s="44" t="s">
        <v>116</v>
      </c>
      <c r="D24" s="50" t="s">
        <v>117</v>
      </c>
      <c r="E24" s="44">
        <v>63303</v>
      </c>
      <c r="F24" s="62"/>
      <c r="G24" s="62" t="s">
        <v>177</v>
      </c>
      <c r="H24" s="62">
        <v>2</v>
      </c>
      <c r="I24" s="45" t="s">
        <v>37</v>
      </c>
      <c r="J24" s="63" t="s">
        <v>38</v>
      </c>
      <c r="K24" s="45">
        <v>12</v>
      </c>
      <c r="L24" s="63" t="s">
        <v>39</v>
      </c>
      <c r="M24" s="45">
        <f t="shared" si="0"/>
        <v>9</v>
      </c>
      <c r="N24" s="45">
        <f t="shared" si="1"/>
        <v>5</v>
      </c>
      <c r="O24" s="36"/>
      <c r="P24" s="37" t="s">
        <v>167</v>
      </c>
      <c r="Q24" s="92">
        <f t="shared" si="2"/>
        <v>0</v>
      </c>
      <c r="R24" s="110"/>
    </row>
    <row r="25" spans="1:18" x14ac:dyDescent="0.25">
      <c r="A25" s="54"/>
      <c r="B25" s="105">
        <v>42</v>
      </c>
      <c r="C25" s="44" t="s">
        <v>118</v>
      </c>
      <c r="D25" s="50" t="s">
        <v>119</v>
      </c>
      <c r="E25" s="44">
        <v>64711</v>
      </c>
      <c r="F25" s="62">
        <v>405.15</v>
      </c>
      <c r="G25" s="62" t="s">
        <v>44</v>
      </c>
      <c r="H25" s="62">
        <v>5</v>
      </c>
      <c r="I25" s="45" t="s">
        <v>37</v>
      </c>
      <c r="J25" s="63" t="s">
        <v>38</v>
      </c>
      <c r="K25" s="45">
        <v>4</v>
      </c>
      <c r="L25" s="63" t="s">
        <v>39</v>
      </c>
      <c r="M25" s="45">
        <f t="shared" si="0"/>
        <v>65</v>
      </c>
      <c r="N25" s="45">
        <f t="shared" si="1"/>
        <v>13</v>
      </c>
      <c r="O25" s="36"/>
      <c r="P25" s="37" t="s">
        <v>167</v>
      </c>
      <c r="Q25" s="92">
        <f t="shared" si="2"/>
        <v>0</v>
      </c>
      <c r="R25" s="110"/>
    </row>
    <row r="26" spans="1:18" x14ac:dyDescent="0.25">
      <c r="A26" s="54"/>
      <c r="B26" s="105">
        <v>42</v>
      </c>
      <c r="C26" s="44" t="s">
        <v>118</v>
      </c>
      <c r="D26" s="50" t="s">
        <v>119</v>
      </c>
      <c r="E26" s="44">
        <v>64711</v>
      </c>
      <c r="F26" s="62"/>
      <c r="G26" s="62" t="s">
        <v>177</v>
      </c>
      <c r="H26" s="62">
        <v>3</v>
      </c>
      <c r="I26" s="45" t="s">
        <v>37</v>
      </c>
      <c r="J26" s="63" t="s">
        <v>38</v>
      </c>
      <c r="K26" s="45">
        <v>26</v>
      </c>
      <c r="L26" s="63" t="s">
        <v>39</v>
      </c>
      <c r="M26" s="45">
        <f t="shared" si="0"/>
        <v>6</v>
      </c>
      <c r="N26" s="45">
        <f t="shared" si="1"/>
        <v>2</v>
      </c>
      <c r="O26" s="36"/>
      <c r="P26" s="37" t="s">
        <v>167</v>
      </c>
      <c r="Q26" s="92">
        <f t="shared" si="2"/>
        <v>0</v>
      </c>
      <c r="R26" s="110"/>
    </row>
    <row r="27" spans="1:18" x14ac:dyDescent="0.25">
      <c r="A27" s="54"/>
      <c r="B27" s="105">
        <v>43</v>
      </c>
      <c r="C27" s="44" t="s">
        <v>120</v>
      </c>
      <c r="D27" s="50" t="s">
        <v>121</v>
      </c>
      <c r="E27" s="44">
        <v>65760</v>
      </c>
      <c r="F27" s="62">
        <v>207.16</v>
      </c>
      <c r="G27" s="62" t="s">
        <v>102</v>
      </c>
      <c r="H27" s="62">
        <v>12</v>
      </c>
      <c r="I27" s="45" t="s">
        <v>37</v>
      </c>
      <c r="J27" s="63" t="s">
        <v>38</v>
      </c>
      <c r="K27" s="45">
        <v>6</v>
      </c>
      <c r="L27" s="63" t="s">
        <v>39</v>
      </c>
      <c r="M27" s="45">
        <f t="shared" si="0"/>
        <v>104</v>
      </c>
      <c r="N27" s="45">
        <f t="shared" si="1"/>
        <v>9</v>
      </c>
      <c r="O27" s="36"/>
      <c r="P27" s="37" t="s">
        <v>167</v>
      </c>
      <c r="Q27" s="92">
        <f t="shared" si="2"/>
        <v>0</v>
      </c>
      <c r="R27" s="110"/>
    </row>
    <row r="28" spans="1:18" ht="39.6" x14ac:dyDescent="0.25">
      <c r="A28" s="54"/>
      <c r="B28" s="105">
        <v>44</v>
      </c>
      <c r="C28" s="44" t="s">
        <v>122</v>
      </c>
      <c r="D28" s="44" t="s">
        <v>123</v>
      </c>
      <c r="E28" s="44">
        <v>60311</v>
      </c>
      <c r="F28" s="62">
        <v>2820.16</v>
      </c>
      <c r="G28" s="64" t="s">
        <v>124</v>
      </c>
      <c r="H28" s="62">
        <v>43</v>
      </c>
      <c r="I28" s="45" t="s">
        <v>37</v>
      </c>
      <c r="J28" s="63" t="s">
        <v>38</v>
      </c>
      <c r="K28" s="45">
        <v>3</v>
      </c>
      <c r="L28" s="65" t="s">
        <v>39</v>
      </c>
      <c r="M28" s="45">
        <f t="shared" si="0"/>
        <v>746</v>
      </c>
      <c r="N28" s="45">
        <f t="shared" si="1"/>
        <v>18</v>
      </c>
      <c r="O28" s="36"/>
      <c r="P28" s="37" t="s">
        <v>167</v>
      </c>
      <c r="Q28" s="92">
        <f t="shared" si="2"/>
        <v>0</v>
      </c>
      <c r="R28" s="110"/>
    </row>
    <row r="29" spans="1:18" x14ac:dyDescent="0.25">
      <c r="A29" s="54"/>
      <c r="B29" s="105">
        <v>45</v>
      </c>
      <c r="C29" s="44" t="s">
        <v>125</v>
      </c>
      <c r="D29" s="50" t="s">
        <v>126</v>
      </c>
      <c r="E29" s="44">
        <v>60439</v>
      </c>
      <c r="F29" s="62"/>
      <c r="G29" s="62" t="s">
        <v>177</v>
      </c>
      <c r="H29" s="62">
        <v>1</v>
      </c>
      <c r="I29" s="45" t="s">
        <v>37</v>
      </c>
      <c r="J29" s="63" t="s">
        <v>38</v>
      </c>
      <c r="K29" s="45">
        <v>12</v>
      </c>
      <c r="L29" s="63" t="s">
        <v>39</v>
      </c>
      <c r="M29" s="45">
        <f t="shared" si="0"/>
        <v>5</v>
      </c>
      <c r="N29" s="45">
        <f t="shared" si="1"/>
        <v>5</v>
      </c>
      <c r="O29" s="36"/>
      <c r="P29" s="37" t="s">
        <v>167</v>
      </c>
      <c r="Q29" s="92">
        <f t="shared" si="2"/>
        <v>0</v>
      </c>
      <c r="R29" s="110"/>
    </row>
    <row r="30" spans="1:18" x14ac:dyDescent="0.25">
      <c r="A30" s="54"/>
      <c r="B30" s="105">
        <v>46</v>
      </c>
      <c r="C30" s="44" t="s">
        <v>127</v>
      </c>
      <c r="D30" s="50" t="s">
        <v>128</v>
      </c>
      <c r="E30" s="44">
        <v>61169</v>
      </c>
      <c r="F30" s="62">
        <v>46.59</v>
      </c>
      <c r="G30" s="62" t="s">
        <v>129</v>
      </c>
      <c r="H30" s="62">
        <v>1</v>
      </c>
      <c r="I30" s="45" t="s">
        <v>37</v>
      </c>
      <c r="J30" s="63" t="s">
        <v>38</v>
      </c>
      <c r="K30" s="45">
        <v>4</v>
      </c>
      <c r="L30" s="63" t="s">
        <v>39</v>
      </c>
      <c r="M30" s="45">
        <f t="shared" si="0"/>
        <v>13</v>
      </c>
      <c r="N30" s="45">
        <f t="shared" si="1"/>
        <v>13</v>
      </c>
      <c r="O30" s="36"/>
      <c r="P30" s="37" t="s">
        <v>167</v>
      </c>
      <c r="Q30" s="92">
        <f t="shared" si="2"/>
        <v>0</v>
      </c>
      <c r="R30" s="110"/>
    </row>
    <row r="31" spans="1:18" x14ac:dyDescent="0.25">
      <c r="A31" s="54"/>
      <c r="B31" s="105">
        <v>47</v>
      </c>
      <c r="C31" s="46" t="s">
        <v>130</v>
      </c>
      <c r="D31" s="52" t="s">
        <v>131</v>
      </c>
      <c r="E31" s="45">
        <v>63571</v>
      </c>
      <c r="F31" s="62"/>
      <c r="G31" s="62" t="s">
        <v>177</v>
      </c>
      <c r="H31" s="62">
        <v>2</v>
      </c>
      <c r="I31" s="45" t="s">
        <v>37</v>
      </c>
      <c r="J31" s="63" t="s">
        <v>38</v>
      </c>
      <c r="K31" s="45">
        <v>6</v>
      </c>
      <c r="L31" s="63" t="s">
        <v>39</v>
      </c>
      <c r="M31" s="45">
        <f t="shared" si="0"/>
        <v>18</v>
      </c>
      <c r="N31" s="45">
        <f t="shared" si="1"/>
        <v>9</v>
      </c>
      <c r="O31" s="36"/>
      <c r="P31" s="37" t="s">
        <v>167</v>
      </c>
      <c r="Q31" s="92">
        <f t="shared" si="2"/>
        <v>0</v>
      </c>
      <c r="R31" s="110"/>
    </row>
    <row r="32" spans="1:18" x14ac:dyDescent="0.25">
      <c r="A32" s="54"/>
      <c r="B32" s="105">
        <v>48</v>
      </c>
      <c r="C32" s="46" t="s">
        <v>132</v>
      </c>
      <c r="D32" s="52" t="s">
        <v>133</v>
      </c>
      <c r="E32" s="45">
        <v>64521</v>
      </c>
      <c r="F32" s="62">
        <v>158.22</v>
      </c>
      <c r="G32" s="64" t="s">
        <v>44</v>
      </c>
      <c r="H32" s="53">
        <v>8</v>
      </c>
      <c r="I32" s="45" t="s">
        <v>37</v>
      </c>
      <c r="J32" s="63" t="s">
        <v>38</v>
      </c>
      <c r="K32" s="45">
        <v>9</v>
      </c>
      <c r="L32" s="63" t="s">
        <v>39</v>
      </c>
      <c r="M32" s="45">
        <f t="shared" si="0"/>
        <v>47</v>
      </c>
      <c r="N32" s="45">
        <f t="shared" si="1"/>
        <v>6</v>
      </c>
      <c r="O32" s="36"/>
      <c r="P32" s="37" t="s">
        <v>167</v>
      </c>
      <c r="Q32" s="92">
        <f t="shared" si="2"/>
        <v>0</v>
      </c>
      <c r="R32" s="110"/>
    </row>
    <row r="33" spans="1:18" x14ac:dyDescent="0.25">
      <c r="A33" s="54"/>
      <c r="B33" s="105">
        <v>49</v>
      </c>
      <c r="C33" s="44" t="s">
        <v>134</v>
      </c>
      <c r="D33" s="50" t="s">
        <v>135</v>
      </c>
      <c r="E33" s="44">
        <v>63450</v>
      </c>
      <c r="F33" s="62">
        <v>211.99</v>
      </c>
      <c r="G33" s="62" t="s">
        <v>136</v>
      </c>
      <c r="H33" s="62">
        <v>13</v>
      </c>
      <c r="I33" s="45" t="s">
        <v>37</v>
      </c>
      <c r="J33" s="63" t="s">
        <v>38</v>
      </c>
      <c r="K33" s="45">
        <v>8</v>
      </c>
      <c r="L33" s="63" t="s">
        <v>39</v>
      </c>
      <c r="M33" s="45">
        <f t="shared" si="0"/>
        <v>85</v>
      </c>
      <c r="N33" s="45">
        <f t="shared" si="1"/>
        <v>7</v>
      </c>
      <c r="O33" s="36"/>
      <c r="P33" s="37" t="s">
        <v>167</v>
      </c>
      <c r="Q33" s="92">
        <f t="shared" si="2"/>
        <v>0</v>
      </c>
      <c r="R33" s="110"/>
    </row>
    <row r="34" spans="1:18" x14ac:dyDescent="0.25">
      <c r="A34" s="54"/>
      <c r="B34" s="105">
        <v>50</v>
      </c>
      <c r="C34" s="44" t="s">
        <v>137</v>
      </c>
      <c r="D34" s="50" t="s">
        <v>138</v>
      </c>
      <c r="E34" s="44">
        <v>65719</v>
      </c>
      <c r="F34" s="62"/>
      <c r="G34" s="62" t="s">
        <v>177</v>
      </c>
      <c r="H34" s="62">
        <v>2</v>
      </c>
      <c r="I34" s="45" t="s">
        <v>37</v>
      </c>
      <c r="J34" s="63" t="s">
        <v>38</v>
      </c>
      <c r="K34" s="45">
        <v>6</v>
      </c>
      <c r="L34" s="63" t="s">
        <v>39</v>
      </c>
      <c r="M34" s="45">
        <f t="shared" si="0"/>
        <v>18</v>
      </c>
      <c r="N34" s="45">
        <f t="shared" si="1"/>
        <v>9</v>
      </c>
      <c r="O34" s="36"/>
      <c r="P34" s="37" t="s">
        <v>167</v>
      </c>
      <c r="Q34" s="92">
        <f t="shared" si="2"/>
        <v>0</v>
      </c>
      <c r="R34" s="110"/>
    </row>
    <row r="35" spans="1:18" x14ac:dyDescent="0.25">
      <c r="A35" s="54"/>
      <c r="B35" s="105">
        <v>51</v>
      </c>
      <c r="C35" s="44" t="s">
        <v>139</v>
      </c>
      <c r="D35" s="50" t="s">
        <v>140</v>
      </c>
      <c r="E35" s="44">
        <v>65549</v>
      </c>
      <c r="F35" s="62">
        <v>66.37</v>
      </c>
      <c r="G35" s="62" t="s">
        <v>177</v>
      </c>
      <c r="H35" s="62">
        <v>1</v>
      </c>
      <c r="I35" s="45" t="s">
        <v>37</v>
      </c>
      <c r="J35" s="63" t="s">
        <v>38</v>
      </c>
      <c r="K35" s="45">
        <v>4</v>
      </c>
      <c r="L35" s="63" t="s">
        <v>39</v>
      </c>
      <c r="M35" s="45">
        <f t="shared" si="0"/>
        <v>13</v>
      </c>
      <c r="N35" s="45">
        <f t="shared" si="1"/>
        <v>13</v>
      </c>
      <c r="O35" s="36"/>
      <c r="P35" s="37" t="s">
        <v>167</v>
      </c>
      <c r="Q35" s="92">
        <f t="shared" si="2"/>
        <v>0</v>
      </c>
      <c r="R35" s="110"/>
    </row>
    <row r="36" spans="1:18" x14ac:dyDescent="0.25">
      <c r="A36" s="54"/>
      <c r="B36" s="105">
        <v>52</v>
      </c>
      <c r="C36" s="47" t="s">
        <v>141</v>
      </c>
      <c r="D36" s="47" t="s">
        <v>142</v>
      </c>
      <c r="E36" s="47">
        <v>55252</v>
      </c>
      <c r="F36" s="62"/>
      <c r="G36" s="62" t="s">
        <v>177</v>
      </c>
      <c r="H36" s="62">
        <v>1</v>
      </c>
      <c r="I36" s="45" t="s">
        <v>37</v>
      </c>
      <c r="J36" s="63" t="s">
        <v>38</v>
      </c>
      <c r="K36" s="45">
        <v>12</v>
      </c>
      <c r="L36" s="63" t="s">
        <v>39</v>
      </c>
      <c r="M36" s="45">
        <f t="shared" si="0"/>
        <v>5</v>
      </c>
      <c r="N36" s="45">
        <f t="shared" si="1"/>
        <v>5</v>
      </c>
      <c r="O36" s="36"/>
      <c r="P36" s="37" t="s">
        <v>167</v>
      </c>
      <c r="Q36" s="92">
        <f t="shared" si="2"/>
        <v>0</v>
      </c>
      <c r="R36" s="110"/>
    </row>
    <row r="37" spans="1:18" x14ac:dyDescent="0.25">
      <c r="A37" s="54"/>
      <c r="B37" s="105">
        <v>53</v>
      </c>
      <c r="C37" s="47" t="s">
        <v>143</v>
      </c>
      <c r="D37" s="47" t="s">
        <v>144</v>
      </c>
      <c r="E37" s="47">
        <v>63069</v>
      </c>
      <c r="F37" s="62">
        <v>1174.98</v>
      </c>
      <c r="G37" s="62" t="s">
        <v>74</v>
      </c>
      <c r="H37" s="62">
        <v>18</v>
      </c>
      <c r="I37" s="45" t="s">
        <v>37</v>
      </c>
      <c r="J37" s="63" t="s">
        <v>38</v>
      </c>
      <c r="K37" s="45">
        <v>4</v>
      </c>
      <c r="L37" s="63" t="s">
        <v>39</v>
      </c>
      <c r="M37" s="45">
        <f t="shared" si="0"/>
        <v>234</v>
      </c>
      <c r="N37" s="45">
        <f t="shared" si="1"/>
        <v>13</v>
      </c>
      <c r="O37" s="36"/>
      <c r="P37" s="37" t="s">
        <v>167</v>
      </c>
      <c r="Q37" s="92">
        <f t="shared" si="2"/>
        <v>0</v>
      </c>
      <c r="R37" s="110"/>
    </row>
    <row r="38" spans="1:18" x14ac:dyDescent="0.25">
      <c r="A38" s="54"/>
      <c r="B38" s="105">
        <v>54</v>
      </c>
      <c r="C38" s="47" t="s">
        <v>145</v>
      </c>
      <c r="D38" s="47" t="s">
        <v>146</v>
      </c>
      <c r="E38" s="47">
        <v>63110</v>
      </c>
      <c r="F38" s="62"/>
      <c r="G38" s="62" t="s">
        <v>177</v>
      </c>
      <c r="H38" s="62">
        <v>1</v>
      </c>
      <c r="I38" s="45" t="s">
        <v>37</v>
      </c>
      <c r="J38" s="63" t="s">
        <v>38</v>
      </c>
      <c r="K38" s="45">
        <v>4</v>
      </c>
      <c r="L38" s="63" t="s">
        <v>39</v>
      </c>
      <c r="M38" s="45">
        <f t="shared" si="0"/>
        <v>13</v>
      </c>
      <c r="N38" s="45">
        <f t="shared" si="1"/>
        <v>13</v>
      </c>
      <c r="O38" s="36"/>
      <c r="P38" s="37" t="s">
        <v>167</v>
      </c>
      <c r="Q38" s="92">
        <f t="shared" si="2"/>
        <v>0</v>
      </c>
      <c r="R38" s="110"/>
    </row>
    <row r="39" spans="1:18" ht="24" customHeight="1" x14ac:dyDescent="0.25">
      <c r="A39" s="54"/>
      <c r="B39" s="105">
        <v>55</v>
      </c>
      <c r="C39" s="47" t="s">
        <v>147</v>
      </c>
      <c r="D39" s="47" t="s">
        <v>148</v>
      </c>
      <c r="E39" s="47">
        <v>65385</v>
      </c>
      <c r="F39" s="62"/>
      <c r="G39" s="62" t="s">
        <v>177</v>
      </c>
      <c r="H39" s="62">
        <v>2</v>
      </c>
      <c r="I39" s="45" t="s">
        <v>37</v>
      </c>
      <c r="J39" s="63" t="s">
        <v>38</v>
      </c>
      <c r="K39" s="45">
        <v>26</v>
      </c>
      <c r="L39" s="63" t="s">
        <v>39</v>
      </c>
      <c r="M39" s="45">
        <f t="shared" si="0"/>
        <v>4</v>
      </c>
      <c r="N39" s="45">
        <f t="shared" si="1"/>
        <v>2</v>
      </c>
      <c r="O39" s="36"/>
      <c r="P39" s="37" t="s">
        <v>167</v>
      </c>
      <c r="Q39" s="92">
        <f t="shared" si="2"/>
        <v>0</v>
      </c>
      <c r="R39" s="110"/>
    </row>
    <row r="40" spans="1:18" x14ac:dyDescent="0.25">
      <c r="A40" s="54"/>
      <c r="B40" s="105">
        <v>56</v>
      </c>
      <c r="C40" s="47" t="s">
        <v>149</v>
      </c>
      <c r="D40" s="47" t="s">
        <v>192</v>
      </c>
      <c r="E40" s="47">
        <v>65428</v>
      </c>
      <c r="F40" s="62">
        <v>288.04000000000002</v>
      </c>
      <c r="G40" s="62" t="s">
        <v>177</v>
      </c>
      <c r="H40" s="62">
        <v>9</v>
      </c>
      <c r="I40" s="45" t="s">
        <v>37</v>
      </c>
      <c r="J40" s="63" t="s">
        <v>38</v>
      </c>
      <c r="K40" s="45">
        <v>3</v>
      </c>
      <c r="L40" s="63" t="s">
        <v>39</v>
      </c>
      <c r="M40" s="45">
        <f t="shared" si="0"/>
        <v>156</v>
      </c>
      <c r="N40" s="45">
        <f t="shared" si="1"/>
        <v>18</v>
      </c>
      <c r="O40" s="36"/>
      <c r="P40" s="37" t="s">
        <v>167</v>
      </c>
      <c r="Q40" s="92">
        <f t="shared" si="2"/>
        <v>0</v>
      </c>
      <c r="R40" s="110"/>
    </row>
    <row r="41" spans="1:18" ht="26.4" x14ac:dyDescent="0.25">
      <c r="A41" s="54"/>
      <c r="B41" s="105">
        <v>56</v>
      </c>
      <c r="C41" s="44" t="s">
        <v>149</v>
      </c>
      <c r="D41" s="47" t="s">
        <v>192</v>
      </c>
      <c r="E41" s="44">
        <v>65428</v>
      </c>
      <c r="F41" s="62"/>
      <c r="G41" s="62" t="s">
        <v>177</v>
      </c>
      <c r="H41" s="62">
        <v>2</v>
      </c>
      <c r="I41" s="51" t="s">
        <v>150</v>
      </c>
      <c r="J41" s="63" t="s">
        <v>38</v>
      </c>
      <c r="K41" s="45">
        <v>3</v>
      </c>
      <c r="L41" s="63" t="s">
        <v>39</v>
      </c>
      <c r="M41" s="45">
        <f t="shared" si="0"/>
        <v>35</v>
      </c>
      <c r="N41" s="45">
        <f t="shared" si="1"/>
        <v>18</v>
      </c>
      <c r="O41" s="36"/>
      <c r="P41" s="37" t="s">
        <v>167</v>
      </c>
      <c r="Q41" s="92">
        <f t="shared" si="2"/>
        <v>0</v>
      </c>
      <c r="R41" s="110"/>
    </row>
    <row r="42" spans="1:18" x14ac:dyDescent="0.25">
      <c r="A42" s="54"/>
      <c r="B42" s="105">
        <v>56</v>
      </c>
      <c r="C42" s="44" t="s">
        <v>149</v>
      </c>
      <c r="D42" s="50" t="s">
        <v>151</v>
      </c>
      <c r="E42" s="44">
        <v>65428</v>
      </c>
      <c r="F42" s="62"/>
      <c r="G42" s="62" t="s">
        <v>177</v>
      </c>
      <c r="H42" s="62">
        <v>1</v>
      </c>
      <c r="I42" s="45" t="s">
        <v>37</v>
      </c>
      <c r="J42" s="63" t="s">
        <v>38</v>
      </c>
      <c r="K42" s="45">
        <v>12</v>
      </c>
      <c r="L42" s="63" t="s">
        <v>39</v>
      </c>
      <c r="M42" s="45">
        <f t="shared" si="0"/>
        <v>5</v>
      </c>
      <c r="N42" s="45">
        <f t="shared" si="1"/>
        <v>5</v>
      </c>
      <c r="O42" s="36"/>
      <c r="P42" s="37" t="s">
        <v>167</v>
      </c>
      <c r="Q42" s="92">
        <f t="shared" si="2"/>
        <v>0</v>
      </c>
      <c r="R42" s="110"/>
    </row>
    <row r="43" spans="1:18" x14ac:dyDescent="0.25">
      <c r="A43" s="54"/>
      <c r="B43" s="105">
        <v>57</v>
      </c>
      <c r="C43" s="103" t="s">
        <v>152</v>
      </c>
      <c r="D43" s="106" t="s">
        <v>153</v>
      </c>
      <c r="E43" s="103">
        <v>65197</v>
      </c>
      <c r="F43" s="107">
        <v>163.21</v>
      </c>
      <c r="G43" s="107" t="s">
        <v>102</v>
      </c>
      <c r="H43" s="107">
        <v>8</v>
      </c>
      <c r="I43" s="108" t="s">
        <v>37</v>
      </c>
      <c r="J43" s="109" t="s">
        <v>38</v>
      </c>
      <c r="K43" s="108">
        <v>4</v>
      </c>
      <c r="L43" s="109" t="s">
        <v>39</v>
      </c>
      <c r="M43" s="108">
        <f t="shared" si="0"/>
        <v>104</v>
      </c>
      <c r="N43" s="108">
        <f t="shared" si="1"/>
        <v>13</v>
      </c>
      <c r="O43" s="93"/>
      <c r="P43" s="37" t="s">
        <v>167</v>
      </c>
      <c r="Q43" s="94">
        <f t="shared" si="2"/>
        <v>0</v>
      </c>
      <c r="R43" s="110"/>
    </row>
    <row r="44" spans="1:18" x14ac:dyDescent="0.25">
      <c r="A44" s="110"/>
      <c r="B44" s="111"/>
      <c r="C44" s="112"/>
      <c r="D44" s="112"/>
      <c r="E44" s="112"/>
      <c r="F44" s="113"/>
      <c r="G44" s="113"/>
      <c r="H44" s="113"/>
      <c r="I44" s="110"/>
      <c r="J44" s="110"/>
      <c r="K44" s="110"/>
      <c r="L44" s="110"/>
      <c r="M44" s="110"/>
      <c r="N44" s="110"/>
      <c r="O44" s="110"/>
      <c r="P44" s="110"/>
      <c r="Q44" s="110"/>
      <c r="R44" s="110"/>
    </row>
    <row r="45" spans="1:18" x14ac:dyDescent="0.25">
      <c r="A45" s="110"/>
      <c r="B45" s="111"/>
      <c r="C45" s="112"/>
      <c r="D45" s="112"/>
      <c r="E45" s="112"/>
      <c r="F45" s="114"/>
      <c r="G45" s="114"/>
      <c r="H45" s="114"/>
      <c r="I45" s="110"/>
      <c r="J45" s="110"/>
      <c r="K45" s="110"/>
      <c r="L45" s="110"/>
      <c r="M45" s="110"/>
      <c r="N45" s="110"/>
      <c r="O45" s="110"/>
      <c r="P45" s="110"/>
      <c r="Q45" s="110"/>
      <c r="R45" s="110"/>
    </row>
    <row r="46" spans="1:18" x14ac:dyDescent="0.25">
      <c r="B46" s="48"/>
      <c r="C46" s="49"/>
      <c r="D46" s="49"/>
      <c r="E46" s="49"/>
      <c r="F46" s="66"/>
      <c r="G46" s="66"/>
      <c r="H46" s="66"/>
    </row>
    <row r="52" spans="9:9" x14ac:dyDescent="0.25">
      <c r="I52" s="67"/>
    </row>
    <row r="53" spans="9:9" x14ac:dyDescent="0.25">
      <c r="I53" s="67"/>
    </row>
  </sheetData>
  <sheetProtection algorithmName="SHA-512" hashValue="pcazUoVtlWD0M9uLlDv9olva7WILXnWk/1Ob90glUOvIXHKsjosA6HuO4wsDoFl0G/VNL3ALGCWw673ZBM0XRA==" saltValue="/I0X3f6/xSoBrjLZ2tcI+w==" spinCount="100000" sheet="1" objects="1" scenarios="1"/>
  <mergeCells count="4">
    <mergeCell ref="J13:L13"/>
    <mergeCell ref="B6:F6"/>
    <mergeCell ref="H6:I6"/>
    <mergeCell ref="H9:I9"/>
  </mergeCells>
  <pageMargins left="0.70866141732283472" right="0.70866141732283472" top="0.78740157480314965" bottom="0.78740157480314965" header="0.31496062992125984" footer="0.31496062992125984"/>
  <pageSetup paperSize="9" scale="43" orientation="landscape" r:id="rId1"/>
  <headerFooter>
    <oddFooter>&amp;L&amp;"AOK Buenos Aires Text,Standard"&amp;K005E3FANL B.03 – Preisblatt (M0424)&amp;R&amp;"AOK Buenos Aires Text,Standard"&amp;K005E3FSeite &amp;P |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Hinweise</vt:lpstr>
      <vt:lpstr>Preisblatt Los 1 Nord</vt:lpstr>
      <vt:lpstr>Preisblatt Los 2 Süd</vt:lpstr>
      <vt:lpstr>PreisblattLos1 Servicepauschale</vt:lpstr>
      <vt:lpstr>PreisblattLos2 Servicepauschale</vt:lpstr>
      <vt:lpstr>Hinweise!Druckbereich</vt:lpstr>
      <vt:lpstr>Hinweise!Drucktitel</vt:lpstr>
      <vt:lpstr>'Preisblatt Los 1 Nord'!Drucktitel</vt:lpstr>
      <vt:lpstr>'Preisblatt Los 2 Süd'!Drucktitel</vt:lpstr>
    </vt:vector>
  </TitlesOfParts>
  <Company>IT|S|Care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Carta, Daniele [HE] SBR-VKR, 32081</dc:creator>
  <cp:lastModifiedBy>Önkilic, Cemal [HE] SRG-SAV, 32115</cp:lastModifiedBy>
  <cp:lastPrinted>2026-07-03T11:58:51Z</cp:lastPrinted>
  <dcterms:created xsi:type="dcterms:W3CDTF">2023-03-08T09:04:16Z</dcterms:created>
  <dcterms:modified xsi:type="dcterms:W3CDTF">2026-10-26T08:06:41Z</dcterms:modified>
</cp:coreProperties>
</file>