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s.ruehl\Desktop\Laufende Projekte\Plettenberg\Preisblatt\"/>
    </mc:Choice>
  </mc:AlternateContent>
  <xr:revisionPtr revIDLastSave="0" documentId="13_ncr:1_{6B5B0078-56CF-4F94-B2CF-0814A522FF6F}" xr6:coauthVersionLast="47" xr6:coauthVersionMax="47" xr10:uidLastSave="{00000000-0000-0000-0000-000000000000}"/>
  <bookViews>
    <workbookView xWindow="-120" yWindow="-120" windowWidth="29040" windowHeight="15720" activeTab="6" xr2:uid="{6BAD3FC6-D4EB-4041-9BF8-7ED7C12BB522}"/>
  </bookViews>
  <sheets>
    <sheet name="GT I" sheetId="2" r:id="rId1"/>
    <sheet name="GT II" sheetId="1" r:id="rId2"/>
    <sheet name="GT III" sheetId="3" r:id="rId3"/>
    <sheet name="Außenanlagen" sheetId="4" r:id="rId4"/>
    <sheet name="Anbau" sheetId="7" r:id="rId5"/>
    <sheet name="Besondere Leistungen" sheetId="5" r:id="rId6"/>
    <sheet name="Summenblatt" sheetId="6" r:id="rId7"/>
  </sheets>
  <definedNames>
    <definedName name="Teilsumme_Anbau">Anbau!$D$32</definedName>
    <definedName name="Teilsumme_Außenanlagen">Außenanlagen!$D$16</definedName>
    <definedName name="Teilsumme_Besondere_Leistungen">'Besondere Leistungen'!$D$15</definedName>
    <definedName name="Teilsumme_GT_I">'GT I'!$D$26</definedName>
    <definedName name="Teilsumme_GT_II">'GT II'!$D$26</definedName>
    <definedName name="Teilsumme_GT_III">'GT III'!$D$32</definedName>
    <definedName name="Teilsumme_KG_600">Anbau!$D$12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5" l="1"/>
  <c r="D15" i="5" s="1"/>
  <c r="D11" i="6" s="1"/>
  <c r="D10" i="6"/>
  <c r="D32" i="7"/>
  <c r="D32" i="3"/>
  <c r="D22" i="7"/>
  <c r="D12" i="7"/>
  <c r="D6" i="7"/>
  <c r="D26" i="1"/>
  <c r="D26" i="2"/>
  <c r="D6" i="3"/>
  <c r="D6" i="1"/>
  <c r="D16" i="2"/>
  <c r="D6" i="2"/>
  <c r="D9" i="6"/>
  <c r="D6" i="4"/>
  <c r="D16" i="4" s="1"/>
  <c r="D22" i="3"/>
  <c r="D12" i="3"/>
  <c r="D16" i="1"/>
  <c r="D8" i="6" l="1"/>
  <c r="D7" i="6"/>
  <c r="D6" i="6"/>
  <c r="D12" i="6" l="1"/>
  <c r="D13" i="6" s="1"/>
  <c r="D14" i="6" s="1"/>
</calcChain>
</file>

<file path=xl/sharedStrings.xml><?xml version="1.0" encoding="utf-8"?>
<sst xmlns="http://schemas.openxmlformats.org/spreadsheetml/2006/main" count="171" uniqueCount="68">
  <si>
    <t>KG</t>
  </si>
  <si>
    <t>Bezeichnung nach DIN 276</t>
  </si>
  <si>
    <t>Teilbetrag [€, netto]</t>
  </si>
  <si>
    <t>Gesamtbetrag [€, netto]</t>
  </si>
  <si>
    <t>Herrichten</t>
  </si>
  <si>
    <t>Öffentliche Erschließung</t>
  </si>
  <si>
    <t>Nichtöffentliche Erschließung</t>
  </si>
  <si>
    <t>Vorbereitende Maßnahmen</t>
  </si>
  <si>
    <t>Bauwerk - Baukonstruktion</t>
  </si>
  <si>
    <t>Baugrube / Erdbau</t>
  </si>
  <si>
    <t>Gründung, Unterbau</t>
  </si>
  <si>
    <t>Außenwände / Vertikale Baukonstruktionen, außen</t>
  </si>
  <si>
    <t>Innenwände / Vertikale Baukonstruktionen, innen</t>
  </si>
  <si>
    <t>Decken / Horizontale Baukonstruktionen</t>
  </si>
  <si>
    <t>Dächer</t>
  </si>
  <si>
    <t>Infrastrukturanlagen</t>
  </si>
  <si>
    <t>Baukonstruktive Einbauten</t>
  </si>
  <si>
    <t>Sonstige Maßnahmen für Baukonstruktionen</t>
  </si>
  <si>
    <t>Bauwerk - Technische Anlagen</t>
  </si>
  <si>
    <t>Abwasser-, Wasser- und Gasanlagen</t>
  </si>
  <si>
    <t>Wärmeversorgungsanlagen</t>
  </si>
  <si>
    <t>Raumlufttechnische Anlagen</t>
  </si>
  <si>
    <t>Elektrische Anlagen</t>
  </si>
  <si>
    <t>Förderanlagen</t>
  </si>
  <si>
    <t>Nutzungsspezifische und Verfahrenstechische Anlagen</t>
  </si>
  <si>
    <t>Gebäude- und Anlagenautomation</t>
  </si>
  <si>
    <t>Sonstige Maßnahmen für technische Anlagen</t>
  </si>
  <si>
    <t>Außenanlagen und Freiflächen</t>
  </si>
  <si>
    <t>Erdbau</t>
  </si>
  <si>
    <t>Oberbau, Deckschichten</t>
  </si>
  <si>
    <t>Baukonstruktionen</t>
  </si>
  <si>
    <t>Technische Anlagen</t>
  </si>
  <si>
    <t>Einbauten in Außenanlagen und Freiflächen</t>
  </si>
  <si>
    <t>Vegetationsflächen</t>
  </si>
  <si>
    <t>Sonstige Maßnahmen für Außenanlagen und Freiflächen</t>
  </si>
  <si>
    <t>zzgl. 19 % MWSt.</t>
  </si>
  <si>
    <t>Gesamtpauschalpreis  netto</t>
  </si>
  <si>
    <t>Gesamtpauschalpreis  brutto</t>
  </si>
  <si>
    <t>Ausgleichsmaßnahmen und -abgaben</t>
  </si>
  <si>
    <t>Wasserflächen</t>
  </si>
  <si>
    <t>Sonstige Baunebenkosten (z. B Kosten für Gutachter etc.)</t>
  </si>
  <si>
    <t>Preisblatt GT I</t>
  </si>
  <si>
    <t>Preisblatt GT II</t>
  </si>
  <si>
    <t>Preisblatt GT III</t>
  </si>
  <si>
    <t>Preisblatt Außenanlagen</t>
  </si>
  <si>
    <t>Summenblatt</t>
  </si>
  <si>
    <t>Teilsumme GT I</t>
  </si>
  <si>
    <t>Teilsummme GT II</t>
  </si>
  <si>
    <t>Teilsummme GT III</t>
  </si>
  <si>
    <t>Teilsumme Außenanlagen</t>
  </si>
  <si>
    <t>Preisblatt Besondere Leistungen</t>
  </si>
  <si>
    <t>Teilsumme Besondere Leistungen</t>
  </si>
  <si>
    <t>Besondere Leistungen</t>
  </si>
  <si>
    <t>Baunebenkosten - Objektplanung</t>
  </si>
  <si>
    <t>Baunebenkosten - Fachplanungen</t>
  </si>
  <si>
    <t>Teilsumme GT III</t>
  </si>
  <si>
    <t>Teilsumme GT II</t>
  </si>
  <si>
    <t>Preisblatt Anbau</t>
  </si>
  <si>
    <t>Teilsumme Anbau</t>
  </si>
  <si>
    <t>Auszufüllende Felder</t>
  </si>
  <si>
    <t>Generalsanierung Geschwister-Scholl-Realschule in Plettenberg</t>
  </si>
  <si>
    <t>Monotoring - Inbetriebnahmemanagement
während der Jahre 1-2 der Gewährleistungsdauer
(anzugeben ist der Gesamtbetrag für die Jahre 1-2)</t>
  </si>
  <si>
    <t>Monotoring - Inbetriebnahmemanagement
während der Jahre 3-5 der Gewährleistungsdauer
(anzugeben ist der Gesamtbetrag für die Jahre 3-5)</t>
  </si>
  <si>
    <t>Wartung Dächer während der Jahre 1 bis 5
der Gewährleistungsdauer
(anzugeben ist der Betrag Gesamtbetrag für die Jahre 1-5)</t>
  </si>
  <si>
    <t>Wartung Dächer während der Jahre 6 bis 10
der Gewährleistungsdauer
(anzugeben ist der Gesamtbetrag für die Jahre 6-10)</t>
  </si>
  <si>
    <t>Wartung für Anlagen der KG 400 während
der Gewährleistungsdauer
(anzugeben ist der Gesamtbetrag für die Jahre 1-5)</t>
  </si>
  <si>
    <t>Generalsanierung Gwschwister-Scholl-Realschule in Plettenberg</t>
  </si>
  <si>
    <t>Kommunikations-, sicherheits- und
informationstechnische 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</si>
</sst>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Fira Sans"/>
      <family val="2"/>
    </font>
    <font>
      <b/>
      <sz val="11"/>
      <color theme="1"/>
      <name val="F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164" fontId="1" fillId="2" borderId="15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3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164" fontId="1" fillId="2" borderId="19" xfId="0" applyNumberFormat="1" applyFont="1" applyFill="1" applyBorder="1" applyAlignment="1">
      <alignment horizontal="center" vertical="center"/>
    </xf>
    <xf numFmtId="164" fontId="1" fillId="2" borderId="20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1" fillId="3" borderId="2" xfId="0" applyNumberFormat="1" applyFont="1" applyFill="1" applyBorder="1" applyAlignment="1" applyProtection="1">
      <alignment horizontal="center" vertical="center"/>
      <protection locked="0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164" fontId="1" fillId="3" borderId="5" xfId="0" applyNumberFormat="1" applyFont="1" applyFill="1" applyBorder="1" applyAlignment="1" applyProtection="1">
      <alignment horizontal="center" vertical="center"/>
      <protection locked="0"/>
    </xf>
    <xf numFmtId="164" fontId="1" fillId="3" borderId="18" xfId="0" applyNumberFormat="1" applyFont="1" applyFill="1" applyBorder="1" applyAlignment="1" applyProtection="1">
      <alignment horizontal="center"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A96A-5DDB-4C0B-BAC0-CD97418A85AB}">
  <sheetPr>
    <tabColor rgb="FFC00000"/>
  </sheetPr>
  <dimension ref="A1:D29"/>
  <sheetViews>
    <sheetView zoomScaleNormal="100" workbookViewId="0">
      <selection activeCell="C22" sqref="C22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66</v>
      </c>
      <c r="B1" s="61"/>
      <c r="C1" s="61"/>
      <c r="D1" s="61"/>
    </row>
    <row r="3" spans="1:4" x14ac:dyDescent="0.25">
      <c r="A3" s="2" t="s">
        <v>41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6">
        <v>300</v>
      </c>
      <c r="B6" s="21" t="s">
        <v>8</v>
      </c>
      <c r="C6" s="18"/>
      <c r="D6" s="19">
        <f>SUM(C7:C15)</f>
        <v>0</v>
      </c>
    </row>
    <row r="7" spans="1:4" ht="15.75" thickTop="1" x14ac:dyDescent="0.25">
      <c r="A7" s="12">
        <v>310</v>
      </c>
      <c r="B7" s="6" t="s">
        <v>9</v>
      </c>
      <c r="C7" s="54">
        <v>0</v>
      </c>
      <c r="D7" s="34"/>
    </row>
    <row r="8" spans="1:4" x14ac:dyDescent="0.25">
      <c r="A8" s="8">
        <v>320</v>
      </c>
      <c r="B8" s="4" t="s">
        <v>10</v>
      </c>
      <c r="C8" s="55">
        <v>0</v>
      </c>
      <c r="D8" s="33"/>
    </row>
    <row r="9" spans="1:4" x14ac:dyDescent="0.25">
      <c r="A9" s="8">
        <v>330</v>
      </c>
      <c r="B9" s="4" t="s">
        <v>11</v>
      </c>
      <c r="C9" s="55">
        <v>0</v>
      </c>
      <c r="D9" s="33"/>
    </row>
    <row r="10" spans="1:4" x14ac:dyDescent="0.25">
      <c r="A10" s="8">
        <v>340</v>
      </c>
      <c r="B10" s="4" t="s">
        <v>12</v>
      </c>
      <c r="C10" s="55">
        <v>0</v>
      </c>
      <c r="D10" s="33"/>
    </row>
    <row r="11" spans="1:4" x14ac:dyDescent="0.25">
      <c r="A11" s="8">
        <v>350</v>
      </c>
      <c r="B11" s="4" t="s">
        <v>13</v>
      </c>
      <c r="C11" s="55">
        <v>0</v>
      </c>
      <c r="D11" s="33"/>
    </row>
    <row r="12" spans="1:4" x14ac:dyDescent="0.25">
      <c r="A12" s="8">
        <v>360</v>
      </c>
      <c r="B12" s="4" t="s">
        <v>14</v>
      </c>
      <c r="C12" s="55">
        <v>0</v>
      </c>
      <c r="D12" s="33"/>
    </row>
    <row r="13" spans="1:4" x14ac:dyDescent="0.25">
      <c r="A13" s="8">
        <v>370</v>
      </c>
      <c r="B13" s="4" t="s">
        <v>15</v>
      </c>
      <c r="C13" s="55">
        <v>0</v>
      </c>
      <c r="D13" s="33"/>
    </row>
    <row r="14" spans="1:4" x14ac:dyDescent="0.25">
      <c r="A14" s="8">
        <v>380</v>
      </c>
      <c r="B14" s="4" t="s">
        <v>16</v>
      </c>
      <c r="C14" s="55">
        <v>0</v>
      </c>
      <c r="D14" s="33"/>
    </row>
    <row r="15" spans="1:4" ht="15.75" thickBot="1" x14ac:dyDescent="0.3">
      <c r="A15" s="9">
        <v>390</v>
      </c>
      <c r="B15" s="10" t="s">
        <v>17</v>
      </c>
      <c r="C15" s="56">
        <v>0</v>
      </c>
      <c r="D15" s="25"/>
    </row>
    <row r="16" spans="1:4" ht="16.5" thickTop="1" thickBot="1" x14ac:dyDescent="0.3">
      <c r="A16" s="16">
        <v>400</v>
      </c>
      <c r="B16" s="21" t="s">
        <v>18</v>
      </c>
      <c r="C16" s="18"/>
      <c r="D16" s="19">
        <f>SUM(C17:C25)</f>
        <v>0</v>
      </c>
    </row>
    <row r="17" spans="1:4" ht="15.75" thickTop="1" x14ac:dyDescent="0.25">
      <c r="A17" s="7">
        <v>410</v>
      </c>
      <c r="B17" s="11" t="s">
        <v>19</v>
      </c>
      <c r="C17" s="57">
        <v>0</v>
      </c>
      <c r="D17" s="34"/>
    </row>
    <row r="18" spans="1:4" x14ac:dyDescent="0.25">
      <c r="A18" s="8">
        <v>420</v>
      </c>
      <c r="B18" s="4" t="s">
        <v>20</v>
      </c>
      <c r="C18" s="55">
        <v>0</v>
      </c>
      <c r="D18" s="33"/>
    </row>
    <row r="19" spans="1:4" x14ac:dyDescent="0.25">
      <c r="A19" s="8">
        <v>430</v>
      </c>
      <c r="B19" s="4" t="s">
        <v>21</v>
      </c>
      <c r="C19" s="55">
        <v>0</v>
      </c>
      <c r="D19" s="33"/>
    </row>
    <row r="20" spans="1:4" x14ac:dyDescent="0.25">
      <c r="A20" s="8">
        <v>440</v>
      </c>
      <c r="B20" s="4" t="s">
        <v>22</v>
      </c>
      <c r="C20" s="55">
        <v>0</v>
      </c>
      <c r="D20" s="33"/>
    </row>
    <row r="21" spans="1:4" ht="30" x14ac:dyDescent="0.25">
      <c r="A21" s="8">
        <v>450</v>
      </c>
      <c r="B21" s="22" t="s">
        <v>67</v>
      </c>
      <c r="C21" s="55">
        <v>0</v>
      </c>
      <c r="D21" s="33"/>
    </row>
    <row r="22" spans="1:4" x14ac:dyDescent="0.25">
      <c r="A22" s="8">
        <v>460</v>
      </c>
      <c r="B22" s="4" t="s">
        <v>23</v>
      </c>
      <c r="C22" s="55">
        <v>0</v>
      </c>
      <c r="D22" s="33"/>
    </row>
    <row r="23" spans="1:4" x14ac:dyDescent="0.25">
      <c r="A23" s="8">
        <v>470</v>
      </c>
      <c r="B23" s="4" t="s">
        <v>24</v>
      </c>
      <c r="C23" s="55">
        <v>0</v>
      </c>
      <c r="D23" s="33"/>
    </row>
    <row r="24" spans="1:4" x14ac:dyDescent="0.25">
      <c r="A24" s="8">
        <v>480</v>
      </c>
      <c r="B24" s="4" t="s">
        <v>25</v>
      </c>
      <c r="C24" s="55">
        <v>0</v>
      </c>
      <c r="D24" s="33"/>
    </row>
    <row r="25" spans="1:4" ht="15.75" thickBot="1" x14ac:dyDescent="0.3">
      <c r="A25" s="9">
        <v>490</v>
      </c>
      <c r="B25" s="10" t="s">
        <v>26</v>
      </c>
      <c r="C25" s="56">
        <v>0</v>
      </c>
      <c r="D25" s="25"/>
    </row>
    <row r="26" spans="1:4" ht="16.5" thickTop="1" thickBot="1" x14ac:dyDescent="0.3">
      <c r="A26" s="26"/>
      <c r="B26" s="28"/>
      <c r="C26" s="30" t="s">
        <v>46</v>
      </c>
      <c r="D26" s="30">
        <f>D6+D16</f>
        <v>0</v>
      </c>
    </row>
    <row r="27" spans="1:4" ht="15.75" thickTop="1" x14ac:dyDescent="0.25"/>
    <row r="29" spans="1:4" x14ac:dyDescent="0.25">
      <c r="B29" s="53" t="s">
        <v>59</v>
      </c>
    </row>
  </sheetData>
  <sheetProtection algorithmName="SHA-512" hashValue="hxQ89a9pAkDTQ4Zmrrj2mcloGaTdrL/HLvA2j96JhOt0wl7IzD+KaiNwQVzLQrr2F5BerTDgpiM6li/Rh3CxKw==" saltValue="6szoV+eLpO9OQZx8Viaaow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DA65-3765-4545-85F8-D29CADBCF7D0}">
  <sheetPr>
    <tabColor rgb="FFFFC000"/>
  </sheetPr>
  <dimension ref="A1:D29"/>
  <sheetViews>
    <sheetView zoomScaleNormal="100" workbookViewId="0">
      <selection activeCell="C17" sqref="C17:C25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42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6">
        <v>300</v>
      </c>
      <c r="B6" s="21" t="s">
        <v>8</v>
      </c>
      <c r="C6" s="18"/>
      <c r="D6" s="19">
        <f>SUM(C7:C15)</f>
        <v>0</v>
      </c>
    </row>
    <row r="7" spans="1:4" ht="15.75" thickTop="1" x14ac:dyDescent="0.25">
      <c r="A7" s="12">
        <v>310</v>
      </c>
      <c r="B7" s="6" t="s">
        <v>9</v>
      </c>
      <c r="C7" s="54">
        <v>0</v>
      </c>
      <c r="D7" s="34"/>
    </row>
    <row r="8" spans="1:4" x14ac:dyDescent="0.25">
      <c r="A8" s="8">
        <v>320</v>
      </c>
      <c r="B8" s="4" t="s">
        <v>10</v>
      </c>
      <c r="C8" s="55">
        <v>0</v>
      </c>
      <c r="D8" s="33"/>
    </row>
    <row r="9" spans="1:4" x14ac:dyDescent="0.25">
      <c r="A9" s="8">
        <v>330</v>
      </c>
      <c r="B9" s="4" t="s">
        <v>11</v>
      </c>
      <c r="C9" s="55">
        <v>0</v>
      </c>
      <c r="D9" s="33"/>
    </row>
    <row r="10" spans="1:4" x14ac:dyDescent="0.25">
      <c r="A10" s="8">
        <v>340</v>
      </c>
      <c r="B10" s="4" t="s">
        <v>12</v>
      </c>
      <c r="C10" s="55">
        <v>0</v>
      </c>
      <c r="D10" s="33"/>
    </row>
    <row r="11" spans="1:4" x14ac:dyDescent="0.25">
      <c r="A11" s="8">
        <v>350</v>
      </c>
      <c r="B11" s="4" t="s">
        <v>13</v>
      </c>
      <c r="C11" s="55">
        <v>0</v>
      </c>
      <c r="D11" s="33"/>
    </row>
    <row r="12" spans="1:4" x14ac:dyDescent="0.25">
      <c r="A12" s="8">
        <v>360</v>
      </c>
      <c r="B12" s="4" t="s">
        <v>14</v>
      </c>
      <c r="C12" s="55">
        <v>0</v>
      </c>
      <c r="D12" s="33"/>
    </row>
    <row r="13" spans="1:4" x14ac:dyDescent="0.25">
      <c r="A13" s="8">
        <v>370</v>
      </c>
      <c r="B13" s="4" t="s">
        <v>15</v>
      </c>
      <c r="C13" s="55">
        <v>0</v>
      </c>
      <c r="D13" s="33"/>
    </row>
    <row r="14" spans="1:4" x14ac:dyDescent="0.25">
      <c r="A14" s="8">
        <v>380</v>
      </c>
      <c r="B14" s="4" t="s">
        <v>16</v>
      </c>
      <c r="C14" s="55">
        <v>0</v>
      </c>
      <c r="D14" s="33"/>
    </row>
    <row r="15" spans="1:4" ht="15.75" thickBot="1" x14ac:dyDescent="0.3">
      <c r="A15" s="9">
        <v>390</v>
      </c>
      <c r="B15" s="10" t="s">
        <v>17</v>
      </c>
      <c r="C15" s="56">
        <v>0</v>
      </c>
      <c r="D15" s="25"/>
    </row>
    <row r="16" spans="1:4" ht="16.5" thickTop="1" thickBot="1" x14ac:dyDescent="0.3">
      <c r="A16" s="16">
        <v>400</v>
      </c>
      <c r="B16" s="21" t="s">
        <v>18</v>
      </c>
      <c r="C16" s="18"/>
      <c r="D16" s="19">
        <f>SUM(C17:C25)</f>
        <v>0</v>
      </c>
    </row>
    <row r="17" spans="1:4" ht="15.75" thickTop="1" x14ac:dyDescent="0.25">
      <c r="A17" s="7">
        <v>410</v>
      </c>
      <c r="B17" s="11" t="s">
        <v>19</v>
      </c>
      <c r="C17" s="57">
        <v>0</v>
      </c>
      <c r="D17" s="34"/>
    </row>
    <row r="18" spans="1:4" x14ac:dyDescent="0.25">
      <c r="A18" s="8">
        <v>420</v>
      </c>
      <c r="B18" s="4" t="s">
        <v>20</v>
      </c>
      <c r="C18" s="55">
        <v>0</v>
      </c>
      <c r="D18" s="33"/>
    </row>
    <row r="19" spans="1:4" x14ac:dyDescent="0.25">
      <c r="A19" s="8">
        <v>430</v>
      </c>
      <c r="B19" s="4" t="s">
        <v>21</v>
      </c>
      <c r="C19" s="55">
        <v>0</v>
      </c>
      <c r="D19" s="33"/>
    </row>
    <row r="20" spans="1:4" x14ac:dyDescent="0.25">
      <c r="A20" s="8">
        <v>440</v>
      </c>
      <c r="B20" s="4" t="s">
        <v>22</v>
      </c>
      <c r="C20" s="55">
        <v>0</v>
      </c>
      <c r="D20" s="33"/>
    </row>
    <row r="21" spans="1:4" ht="30" x14ac:dyDescent="0.25">
      <c r="A21" s="8">
        <v>450</v>
      </c>
      <c r="B21" s="22" t="s">
        <v>67</v>
      </c>
      <c r="C21" s="55">
        <v>0</v>
      </c>
      <c r="D21" s="33"/>
    </row>
    <row r="22" spans="1:4" x14ac:dyDescent="0.25">
      <c r="A22" s="8">
        <v>460</v>
      </c>
      <c r="B22" s="4" t="s">
        <v>23</v>
      </c>
      <c r="C22" s="55">
        <v>0</v>
      </c>
      <c r="D22" s="33"/>
    </row>
    <row r="23" spans="1:4" x14ac:dyDescent="0.25">
      <c r="A23" s="8">
        <v>470</v>
      </c>
      <c r="B23" s="4" t="s">
        <v>24</v>
      </c>
      <c r="C23" s="55">
        <v>0</v>
      </c>
      <c r="D23" s="33"/>
    </row>
    <row r="24" spans="1:4" x14ac:dyDescent="0.25">
      <c r="A24" s="8">
        <v>480</v>
      </c>
      <c r="B24" s="4" t="s">
        <v>25</v>
      </c>
      <c r="C24" s="55">
        <v>0</v>
      </c>
      <c r="D24" s="33"/>
    </row>
    <row r="25" spans="1:4" ht="15.75" thickBot="1" x14ac:dyDescent="0.3">
      <c r="A25" s="9">
        <v>490</v>
      </c>
      <c r="B25" s="10" t="s">
        <v>26</v>
      </c>
      <c r="C25" s="56">
        <v>0</v>
      </c>
      <c r="D25" s="25"/>
    </row>
    <row r="26" spans="1:4" ht="16.5" thickTop="1" thickBot="1" x14ac:dyDescent="0.3">
      <c r="A26" s="26"/>
      <c r="B26" s="28"/>
      <c r="C26" s="30" t="s">
        <v>56</v>
      </c>
      <c r="D26" s="30">
        <f>D6+D16</f>
        <v>0</v>
      </c>
    </row>
    <row r="27" spans="1:4" ht="15.75" thickTop="1" x14ac:dyDescent="0.25"/>
    <row r="29" spans="1:4" x14ac:dyDescent="0.25">
      <c r="B29" s="53" t="s">
        <v>59</v>
      </c>
    </row>
  </sheetData>
  <sheetProtection algorithmName="SHA-512" hashValue="6L3fmdakQ+z5i4DYfq+HuNMvCZbj5xoPnXX4xmo4VDD4cdu+ymJ9AChpnvLY0KeMHkMEKyv5g6bXG0jWoAqePQ==" saltValue="Y/EWQ0sa6yszVsTYJGR98Q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F512-A5F2-409F-A964-105EB8221964}">
  <sheetPr>
    <tabColor rgb="FF92D050"/>
  </sheetPr>
  <dimension ref="A1:D33"/>
  <sheetViews>
    <sheetView topLeftCell="A2" zoomScaleNormal="100" workbookViewId="0">
      <selection activeCell="C23" sqref="C23:C31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43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6">
        <v>200</v>
      </c>
      <c r="B6" s="17" t="s">
        <v>7</v>
      </c>
      <c r="C6" s="18"/>
      <c r="D6" s="19">
        <f>SUM(C7:C11)</f>
        <v>0</v>
      </c>
    </row>
    <row r="7" spans="1:4" ht="15.75" thickTop="1" x14ac:dyDescent="0.25">
      <c r="A7" s="12">
        <v>210</v>
      </c>
      <c r="B7" s="5" t="s">
        <v>4</v>
      </c>
      <c r="C7" s="54">
        <v>0</v>
      </c>
      <c r="D7" s="34"/>
    </row>
    <row r="8" spans="1:4" x14ac:dyDescent="0.25">
      <c r="A8" s="8">
        <v>220</v>
      </c>
      <c r="B8" s="3" t="s">
        <v>5</v>
      </c>
      <c r="C8" s="55">
        <v>0</v>
      </c>
      <c r="D8" s="33"/>
    </row>
    <row r="9" spans="1:4" x14ac:dyDescent="0.25">
      <c r="A9" s="31">
        <v>230</v>
      </c>
      <c r="B9" s="3" t="s">
        <v>6</v>
      </c>
      <c r="C9" s="58">
        <v>0</v>
      </c>
      <c r="D9" s="33"/>
    </row>
    <row r="10" spans="1:4" x14ac:dyDescent="0.25">
      <c r="A10" s="31">
        <v>240</v>
      </c>
      <c r="B10" s="32" t="s">
        <v>38</v>
      </c>
      <c r="C10" s="58">
        <v>0</v>
      </c>
      <c r="D10" s="33"/>
    </row>
    <row r="11" spans="1:4" ht="15.75" thickBot="1" x14ac:dyDescent="0.3">
      <c r="A11" s="9">
        <v>250</v>
      </c>
      <c r="B11" s="10" t="s">
        <v>6</v>
      </c>
      <c r="C11" s="56">
        <v>0</v>
      </c>
      <c r="D11" s="25"/>
    </row>
    <row r="12" spans="1:4" ht="16.5" thickTop="1" thickBot="1" x14ac:dyDescent="0.3">
      <c r="A12" s="16">
        <v>300</v>
      </c>
      <c r="B12" s="21" t="s">
        <v>8</v>
      </c>
      <c r="C12" s="18"/>
      <c r="D12" s="19">
        <f>SUM(C13:C21)</f>
        <v>0</v>
      </c>
    </row>
    <row r="13" spans="1:4" ht="15.75" thickTop="1" x14ac:dyDescent="0.25">
      <c r="A13" s="12">
        <v>310</v>
      </c>
      <c r="B13" s="6" t="s">
        <v>9</v>
      </c>
      <c r="C13" s="54">
        <v>0</v>
      </c>
      <c r="D13" s="34"/>
    </row>
    <row r="14" spans="1:4" x14ac:dyDescent="0.25">
      <c r="A14" s="8">
        <v>320</v>
      </c>
      <c r="B14" s="4" t="s">
        <v>10</v>
      </c>
      <c r="C14" s="55">
        <v>0</v>
      </c>
      <c r="D14" s="33"/>
    </row>
    <row r="15" spans="1:4" x14ac:dyDescent="0.25">
      <c r="A15" s="8">
        <v>330</v>
      </c>
      <c r="B15" s="4" t="s">
        <v>11</v>
      </c>
      <c r="C15" s="55">
        <v>0</v>
      </c>
      <c r="D15" s="33"/>
    </row>
    <row r="16" spans="1:4" x14ac:dyDescent="0.25">
      <c r="A16" s="8">
        <v>340</v>
      </c>
      <c r="B16" s="4" t="s">
        <v>12</v>
      </c>
      <c r="C16" s="55">
        <v>0</v>
      </c>
      <c r="D16" s="33"/>
    </row>
    <row r="17" spans="1:4" x14ac:dyDescent="0.25">
      <c r="A17" s="8">
        <v>350</v>
      </c>
      <c r="B17" s="4" t="s">
        <v>13</v>
      </c>
      <c r="C17" s="55">
        <v>0</v>
      </c>
      <c r="D17" s="33"/>
    </row>
    <row r="18" spans="1:4" x14ac:dyDescent="0.25">
      <c r="A18" s="8">
        <v>360</v>
      </c>
      <c r="B18" s="4" t="s">
        <v>14</v>
      </c>
      <c r="C18" s="55">
        <v>0</v>
      </c>
      <c r="D18" s="33"/>
    </row>
    <row r="19" spans="1:4" x14ac:dyDescent="0.25">
      <c r="A19" s="8">
        <v>370</v>
      </c>
      <c r="B19" s="4" t="s">
        <v>15</v>
      </c>
      <c r="C19" s="55">
        <v>0</v>
      </c>
      <c r="D19" s="33"/>
    </row>
    <row r="20" spans="1:4" x14ac:dyDescent="0.25">
      <c r="A20" s="8">
        <v>380</v>
      </c>
      <c r="B20" s="4" t="s">
        <v>16</v>
      </c>
      <c r="C20" s="55">
        <v>0</v>
      </c>
      <c r="D20" s="33"/>
    </row>
    <row r="21" spans="1:4" ht="15.75" thickBot="1" x14ac:dyDescent="0.3">
      <c r="A21" s="9">
        <v>390</v>
      </c>
      <c r="B21" s="10" t="s">
        <v>17</v>
      </c>
      <c r="C21" s="56">
        <v>0</v>
      </c>
      <c r="D21" s="25"/>
    </row>
    <row r="22" spans="1:4" ht="16.5" thickTop="1" thickBot="1" x14ac:dyDescent="0.3">
      <c r="A22" s="16">
        <v>400</v>
      </c>
      <c r="B22" s="21" t="s">
        <v>18</v>
      </c>
      <c r="C22" s="18"/>
      <c r="D22" s="19">
        <f>SUM(C23:C31)</f>
        <v>0</v>
      </c>
    </row>
    <row r="23" spans="1:4" ht="15.75" thickTop="1" x14ac:dyDescent="0.25">
      <c r="A23" s="7">
        <v>410</v>
      </c>
      <c r="B23" s="11" t="s">
        <v>19</v>
      </c>
      <c r="C23" s="57">
        <v>0</v>
      </c>
      <c r="D23" s="34"/>
    </row>
    <row r="24" spans="1:4" x14ac:dyDescent="0.25">
      <c r="A24" s="8">
        <v>420</v>
      </c>
      <c r="B24" s="4" t="s">
        <v>20</v>
      </c>
      <c r="C24" s="55">
        <v>0</v>
      </c>
      <c r="D24" s="33"/>
    </row>
    <row r="25" spans="1:4" x14ac:dyDescent="0.25">
      <c r="A25" s="8">
        <v>430</v>
      </c>
      <c r="B25" s="4" t="s">
        <v>21</v>
      </c>
      <c r="C25" s="55">
        <v>0</v>
      </c>
      <c r="D25" s="33"/>
    </row>
    <row r="26" spans="1:4" x14ac:dyDescent="0.25">
      <c r="A26" s="8">
        <v>440</v>
      </c>
      <c r="B26" s="4" t="s">
        <v>22</v>
      </c>
      <c r="C26" s="55">
        <v>0</v>
      </c>
      <c r="D26" s="33"/>
    </row>
    <row r="27" spans="1:4" ht="30" x14ac:dyDescent="0.25">
      <c r="A27" s="8">
        <v>450</v>
      </c>
      <c r="B27" s="22" t="s">
        <v>67</v>
      </c>
      <c r="C27" s="55">
        <v>0</v>
      </c>
      <c r="D27" s="33"/>
    </row>
    <row r="28" spans="1:4" x14ac:dyDescent="0.25">
      <c r="A28" s="8">
        <v>460</v>
      </c>
      <c r="B28" s="4" t="s">
        <v>23</v>
      </c>
      <c r="C28" s="55">
        <v>0</v>
      </c>
      <c r="D28" s="33"/>
    </row>
    <row r="29" spans="1:4" x14ac:dyDescent="0.25">
      <c r="A29" s="8">
        <v>470</v>
      </c>
      <c r="B29" s="4" t="s">
        <v>24</v>
      </c>
      <c r="C29" s="55">
        <v>0</v>
      </c>
      <c r="D29" s="33"/>
    </row>
    <row r="30" spans="1:4" x14ac:dyDescent="0.25">
      <c r="A30" s="8">
        <v>480</v>
      </c>
      <c r="B30" s="4" t="s">
        <v>25</v>
      </c>
      <c r="C30" s="55">
        <v>0</v>
      </c>
      <c r="D30" s="33"/>
    </row>
    <row r="31" spans="1:4" ht="15.75" thickBot="1" x14ac:dyDescent="0.3">
      <c r="A31" s="9">
        <v>490</v>
      </c>
      <c r="B31" s="10" t="s">
        <v>26</v>
      </c>
      <c r="C31" s="56">
        <v>0</v>
      </c>
      <c r="D31" s="25"/>
    </row>
    <row r="32" spans="1:4" ht="16.5" thickTop="1" thickBot="1" x14ac:dyDescent="0.3">
      <c r="A32" s="26"/>
      <c r="B32" s="28"/>
      <c r="C32" s="30" t="s">
        <v>55</v>
      </c>
      <c r="D32" s="30">
        <f>D6+D12+D22</f>
        <v>0</v>
      </c>
    </row>
    <row r="33" spans="2:2" ht="15.75" thickTop="1" x14ac:dyDescent="0.25">
      <c r="B33" s="53" t="s">
        <v>59</v>
      </c>
    </row>
  </sheetData>
  <sheetProtection algorithmName="SHA-512" hashValue="AAZfjo/Zd3IYYzrEFAIBw8L2fe7KL4NwWpywwtq1TpFeaQ/D1Pl73VG1Sypvo8nKVGHSXJbaPIEbvq3kvZMY2w==" saltValue="oruuEy4cGR90+5soxPnbqA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530C-1224-42FC-8122-56D526CB7C25}">
  <sheetPr>
    <tabColor rgb="FF00B0F0"/>
  </sheetPr>
  <dimension ref="A1:D19"/>
  <sheetViews>
    <sheetView zoomScaleNormal="100" workbookViewId="0">
      <selection activeCell="C7" sqref="C7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44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3">
        <v>500</v>
      </c>
      <c r="B6" s="20" t="s">
        <v>27</v>
      </c>
      <c r="C6" s="14"/>
      <c r="D6" s="15">
        <f>SUM(C7:C15)</f>
        <v>0</v>
      </c>
    </row>
    <row r="7" spans="1:4" ht="15.75" thickTop="1" x14ac:dyDescent="0.25">
      <c r="A7" s="7">
        <v>510</v>
      </c>
      <c r="B7" s="11" t="s">
        <v>28</v>
      </c>
      <c r="C7" s="57">
        <v>0</v>
      </c>
      <c r="D7" s="34"/>
    </row>
    <row r="8" spans="1:4" x14ac:dyDescent="0.25">
      <c r="A8" s="12">
        <v>520</v>
      </c>
      <c r="B8" s="6" t="s">
        <v>10</v>
      </c>
      <c r="C8" s="54">
        <v>0</v>
      </c>
      <c r="D8" s="33"/>
    </row>
    <row r="9" spans="1:4" x14ac:dyDescent="0.25">
      <c r="A9" s="12">
        <v>530</v>
      </c>
      <c r="B9" s="6" t="s">
        <v>29</v>
      </c>
      <c r="C9" s="54">
        <v>0</v>
      </c>
      <c r="D9" s="33"/>
    </row>
    <row r="10" spans="1:4" x14ac:dyDescent="0.25">
      <c r="A10" s="12">
        <v>540</v>
      </c>
      <c r="B10" s="6" t="s">
        <v>30</v>
      </c>
      <c r="C10" s="54">
        <v>0</v>
      </c>
      <c r="D10" s="33"/>
    </row>
    <row r="11" spans="1:4" x14ac:dyDescent="0.25">
      <c r="A11" s="12">
        <v>550</v>
      </c>
      <c r="B11" s="6" t="s">
        <v>31</v>
      </c>
      <c r="C11" s="54">
        <v>0</v>
      </c>
      <c r="D11" s="33"/>
    </row>
    <row r="12" spans="1:4" x14ac:dyDescent="0.25">
      <c r="A12" s="12">
        <v>560</v>
      </c>
      <c r="B12" s="6" t="s">
        <v>32</v>
      </c>
      <c r="C12" s="54">
        <v>0</v>
      </c>
      <c r="D12" s="33"/>
    </row>
    <row r="13" spans="1:4" x14ac:dyDescent="0.25">
      <c r="A13" s="12">
        <v>570</v>
      </c>
      <c r="B13" s="6" t="s">
        <v>33</v>
      </c>
      <c r="C13" s="54">
        <v>0</v>
      </c>
      <c r="D13" s="33"/>
    </row>
    <row r="14" spans="1:4" x14ac:dyDescent="0.25">
      <c r="A14" s="8">
        <v>580</v>
      </c>
      <c r="B14" s="4" t="s">
        <v>39</v>
      </c>
      <c r="C14" s="55">
        <v>0</v>
      </c>
      <c r="D14" s="33"/>
    </row>
    <row r="15" spans="1:4" ht="15.75" thickBot="1" x14ac:dyDescent="0.3">
      <c r="A15" s="23">
        <v>590</v>
      </c>
      <c r="B15" s="24" t="s">
        <v>34</v>
      </c>
      <c r="C15" s="59">
        <v>0</v>
      </c>
      <c r="D15" s="25"/>
    </row>
    <row r="16" spans="1:4" ht="16.5" thickTop="1" thickBot="1" x14ac:dyDescent="0.3">
      <c r="A16" s="26"/>
      <c r="B16" s="28"/>
      <c r="C16" s="30" t="s">
        <v>49</v>
      </c>
      <c r="D16" s="30">
        <f>D6</f>
        <v>0</v>
      </c>
    </row>
    <row r="17" spans="2:2" ht="15.75" thickTop="1" x14ac:dyDescent="0.25"/>
    <row r="19" spans="2:2" x14ac:dyDescent="0.25">
      <c r="B19" s="53" t="s">
        <v>59</v>
      </c>
    </row>
  </sheetData>
  <sheetProtection algorithmName="SHA-512" hashValue="eJ/+TlTkIaz4Dx94gfm0Ug7wDMTW2nLnuW+jgo1vdyP+vNbewMAs1VowZcnILHerg7aigj61jz36nPNE48x9yQ==" saltValue="EY50zDRFp+cqU+MV5oZ48Q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B0064-03F0-43EC-88BC-6592CED881D0}">
  <sheetPr>
    <tabColor rgb="FF0070C0"/>
  </sheetPr>
  <dimension ref="A1:D33"/>
  <sheetViews>
    <sheetView topLeftCell="A5" zoomScaleNormal="100" workbookViewId="0">
      <selection activeCell="C7" sqref="C7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57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6">
        <v>200</v>
      </c>
      <c r="B6" s="17" t="s">
        <v>7</v>
      </c>
      <c r="C6" s="18"/>
      <c r="D6" s="19">
        <f>SUM(C7:C11)</f>
        <v>0</v>
      </c>
    </row>
    <row r="7" spans="1:4" ht="15.75" thickTop="1" x14ac:dyDescent="0.25">
      <c r="A7" s="12">
        <v>210</v>
      </c>
      <c r="B7" s="5" t="s">
        <v>4</v>
      </c>
      <c r="C7" s="54">
        <v>0</v>
      </c>
      <c r="D7" s="34"/>
    </row>
    <row r="8" spans="1:4" x14ac:dyDescent="0.25">
      <c r="A8" s="8">
        <v>220</v>
      </c>
      <c r="B8" s="3" t="s">
        <v>5</v>
      </c>
      <c r="C8" s="55">
        <v>0</v>
      </c>
      <c r="D8" s="33"/>
    </row>
    <row r="9" spans="1:4" x14ac:dyDescent="0.25">
      <c r="A9" s="31">
        <v>230</v>
      </c>
      <c r="B9" s="3" t="s">
        <v>6</v>
      </c>
      <c r="C9" s="58">
        <v>0</v>
      </c>
      <c r="D9" s="33"/>
    </row>
    <row r="10" spans="1:4" x14ac:dyDescent="0.25">
      <c r="A10" s="31">
        <v>240</v>
      </c>
      <c r="B10" s="32" t="s">
        <v>38</v>
      </c>
      <c r="C10" s="58">
        <v>0</v>
      </c>
      <c r="D10" s="33"/>
    </row>
    <row r="11" spans="1:4" ht="15.75" thickBot="1" x14ac:dyDescent="0.3">
      <c r="A11" s="9">
        <v>250</v>
      </c>
      <c r="B11" s="10" t="s">
        <v>6</v>
      </c>
      <c r="C11" s="56">
        <v>0</v>
      </c>
      <c r="D11" s="25"/>
    </row>
    <row r="12" spans="1:4" ht="16.5" thickTop="1" thickBot="1" x14ac:dyDescent="0.3">
      <c r="A12" s="16">
        <v>300</v>
      </c>
      <c r="B12" s="21" t="s">
        <v>8</v>
      </c>
      <c r="C12" s="18"/>
      <c r="D12" s="19">
        <f>SUM(C13:C21)</f>
        <v>0</v>
      </c>
    </row>
    <row r="13" spans="1:4" ht="15.75" thickTop="1" x14ac:dyDescent="0.25">
      <c r="A13" s="12">
        <v>310</v>
      </c>
      <c r="B13" s="6" t="s">
        <v>9</v>
      </c>
      <c r="C13" s="54">
        <v>0</v>
      </c>
      <c r="D13" s="34"/>
    </row>
    <row r="14" spans="1:4" x14ac:dyDescent="0.25">
      <c r="A14" s="8">
        <v>320</v>
      </c>
      <c r="B14" s="4" t="s">
        <v>10</v>
      </c>
      <c r="C14" s="55">
        <v>0</v>
      </c>
      <c r="D14" s="33"/>
    </row>
    <row r="15" spans="1:4" x14ac:dyDescent="0.25">
      <c r="A15" s="8">
        <v>330</v>
      </c>
      <c r="B15" s="4" t="s">
        <v>11</v>
      </c>
      <c r="C15" s="55">
        <v>0</v>
      </c>
      <c r="D15" s="33"/>
    </row>
    <row r="16" spans="1:4" x14ac:dyDescent="0.25">
      <c r="A16" s="8">
        <v>340</v>
      </c>
      <c r="B16" s="4" t="s">
        <v>12</v>
      </c>
      <c r="C16" s="55">
        <v>0</v>
      </c>
      <c r="D16" s="33"/>
    </row>
    <row r="17" spans="1:4" x14ac:dyDescent="0.25">
      <c r="A17" s="8">
        <v>350</v>
      </c>
      <c r="B17" s="4" t="s">
        <v>13</v>
      </c>
      <c r="C17" s="55">
        <v>0</v>
      </c>
      <c r="D17" s="33"/>
    </row>
    <row r="18" spans="1:4" x14ac:dyDescent="0.25">
      <c r="A18" s="8">
        <v>360</v>
      </c>
      <c r="B18" s="4" t="s">
        <v>14</v>
      </c>
      <c r="C18" s="55">
        <v>0</v>
      </c>
      <c r="D18" s="33"/>
    </row>
    <row r="19" spans="1:4" x14ac:dyDescent="0.25">
      <c r="A19" s="8">
        <v>370</v>
      </c>
      <c r="B19" s="4" t="s">
        <v>15</v>
      </c>
      <c r="C19" s="55">
        <v>0</v>
      </c>
      <c r="D19" s="33"/>
    </row>
    <row r="20" spans="1:4" x14ac:dyDescent="0.25">
      <c r="A20" s="8">
        <v>380</v>
      </c>
      <c r="B20" s="4" t="s">
        <v>16</v>
      </c>
      <c r="C20" s="55">
        <v>0</v>
      </c>
      <c r="D20" s="33"/>
    </row>
    <row r="21" spans="1:4" ht="15.75" thickBot="1" x14ac:dyDescent="0.3">
      <c r="A21" s="9">
        <v>390</v>
      </c>
      <c r="B21" s="10" t="s">
        <v>17</v>
      </c>
      <c r="C21" s="56">
        <v>0</v>
      </c>
      <c r="D21" s="25"/>
    </row>
    <row r="22" spans="1:4" ht="16.5" thickTop="1" thickBot="1" x14ac:dyDescent="0.3">
      <c r="A22" s="16">
        <v>400</v>
      </c>
      <c r="B22" s="21" t="s">
        <v>18</v>
      </c>
      <c r="C22" s="18"/>
      <c r="D22" s="19">
        <f>SUM(C23:C31)</f>
        <v>0</v>
      </c>
    </row>
    <row r="23" spans="1:4" ht="15.75" thickTop="1" x14ac:dyDescent="0.25">
      <c r="A23" s="7">
        <v>410</v>
      </c>
      <c r="B23" s="11" t="s">
        <v>19</v>
      </c>
      <c r="C23" s="57">
        <v>0</v>
      </c>
      <c r="D23" s="34"/>
    </row>
    <row r="24" spans="1:4" x14ac:dyDescent="0.25">
      <c r="A24" s="8">
        <v>420</v>
      </c>
      <c r="B24" s="4" t="s">
        <v>20</v>
      </c>
      <c r="C24" s="55">
        <v>0</v>
      </c>
      <c r="D24" s="33"/>
    </row>
    <row r="25" spans="1:4" x14ac:dyDescent="0.25">
      <c r="A25" s="8">
        <v>430</v>
      </c>
      <c r="B25" s="4" t="s">
        <v>21</v>
      </c>
      <c r="C25" s="55">
        <v>0</v>
      </c>
      <c r="D25" s="33"/>
    </row>
    <row r="26" spans="1:4" x14ac:dyDescent="0.25">
      <c r="A26" s="8">
        <v>440</v>
      </c>
      <c r="B26" s="4" t="s">
        <v>22</v>
      </c>
      <c r="C26" s="55">
        <v>0</v>
      </c>
      <c r="D26" s="33"/>
    </row>
    <row r="27" spans="1:4" ht="30" x14ac:dyDescent="0.25">
      <c r="A27" s="8">
        <v>450</v>
      </c>
      <c r="B27" s="22" t="s">
        <v>67</v>
      </c>
      <c r="C27" s="55">
        <v>0</v>
      </c>
      <c r="D27" s="33"/>
    </row>
    <row r="28" spans="1:4" x14ac:dyDescent="0.25">
      <c r="A28" s="8">
        <v>460</v>
      </c>
      <c r="B28" s="4" t="s">
        <v>23</v>
      </c>
      <c r="C28" s="55">
        <v>0</v>
      </c>
      <c r="D28" s="33"/>
    </row>
    <row r="29" spans="1:4" x14ac:dyDescent="0.25">
      <c r="A29" s="8">
        <v>470</v>
      </c>
      <c r="B29" s="4" t="s">
        <v>24</v>
      </c>
      <c r="C29" s="55">
        <v>0</v>
      </c>
      <c r="D29" s="33"/>
    </row>
    <row r="30" spans="1:4" x14ac:dyDescent="0.25">
      <c r="A30" s="8">
        <v>480</v>
      </c>
      <c r="B30" s="4" t="s">
        <v>25</v>
      </c>
      <c r="C30" s="55">
        <v>0</v>
      </c>
      <c r="D30" s="33"/>
    </row>
    <row r="31" spans="1:4" ht="15.75" thickBot="1" x14ac:dyDescent="0.3">
      <c r="A31" s="9">
        <v>490</v>
      </c>
      <c r="B31" s="10" t="s">
        <v>26</v>
      </c>
      <c r="C31" s="56">
        <v>0</v>
      </c>
      <c r="D31" s="25"/>
    </row>
    <row r="32" spans="1:4" ht="16.5" thickTop="1" thickBot="1" x14ac:dyDescent="0.3">
      <c r="C32" s="30" t="s">
        <v>58</v>
      </c>
      <c r="D32" s="30">
        <f>D6+D12+D22</f>
        <v>0</v>
      </c>
    </row>
    <row r="33" spans="2:2" ht="15.75" thickTop="1" x14ac:dyDescent="0.25">
      <c r="B33" s="53" t="s">
        <v>59</v>
      </c>
    </row>
  </sheetData>
  <sheetProtection algorithmName="SHA-512" hashValue="jD4cEw+19zLa6BHjAf1L0m3Vrm24fcBKbsRd0dA8+hiHvdUGL1Xw6DoeAv+G4Gs3UTEd5onfkeA0C3IyGkgC2Q==" saltValue="TCUJLFlGNtaGyJjABs2tDg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2E33F-9D56-43FE-94E9-3CD025C90155}">
  <sheetPr>
    <tabColor rgb="FF7030A0"/>
  </sheetPr>
  <dimension ref="A1:D18"/>
  <sheetViews>
    <sheetView zoomScale="110" zoomScaleNormal="110" workbookViewId="0">
      <selection activeCell="C7" sqref="C7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4.425781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50</v>
      </c>
    </row>
    <row r="4" spans="1:4" ht="15.75" thickBot="1" x14ac:dyDescent="0.3"/>
    <row r="5" spans="1:4" s="2" customFormat="1" ht="16.5" thickTop="1" thickBot="1" x14ac:dyDescent="0.3">
      <c r="A5" s="35" t="s">
        <v>0</v>
      </c>
      <c r="B5" s="36" t="s">
        <v>1</v>
      </c>
      <c r="C5" s="37" t="s">
        <v>2</v>
      </c>
      <c r="D5" s="38" t="s">
        <v>3</v>
      </c>
    </row>
    <row r="6" spans="1:4" ht="16.5" thickTop="1" thickBot="1" x14ac:dyDescent="0.3">
      <c r="A6" s="16"/>
      <c r="B6" s="17" t="s">
        <v>52</v>
      </c>
      <c r="C6" s="18"/>
      <c r="D6" s="19">
        <f>SUM(C7:C14)</f>
        <v>0</v>
      </c>
    </row>
    <row r="7" spans="1:4" ht="45.75" thickTop="1" x14ac:dyDescent="0.25">
      <c r="A7" s="12">
        <v>1</v>
      </c>
      <c r="B7" s="40" t="s">
        <v>61</v>
      </c>
      <c r="C7" s="54">
        <v>0</v>
      </c>
      <c r="D7" s="34"/>
    </row>
    <row r="8" spans="1:4" ht="45" x14ac:dyDescent="0.25">
      <c r="A8" s="12">
        <v>2</v>
      </c>
      <c r="B8" s="40" t="s">
        <v>62</v>
      </c>
      <c r="C8" s="54">
        <v>0</v>
      </c>
      <c r="D8" s="33"/>
    </row>
    <row r="9" spans="1:4" ht="48.75" customHeight="1" x14ac:dyDescent="0.25">
      <c r="A9" s="12">
        <v>3</v>
      </c>
      <c r="B9" s="40" t="s">
        <v>63</v>
      </c>
      <c r="C9" s="54">
        <v>0</v>
      </c>
      <c r="D9" s="33"/>
    </row>
    <row r="10" spans="1:4" ht="45" x14ac:dyDescent="0.25">
      <c r="A10" s="12">
        <v>4</v>
      </c>
      <c r="B10" s="40" t="s">
        <v>64</v>
      </c>
      <c r="C10" s="54">
        <v>0</v>
      </c>
      <c r="D10" s="33"/>
    </row>
    <row r="11" spans="1:4" ht="45" x14ac:dyDescent="0.25">
      <c r="A11" s="12">
        <v>5</v>
      </c>
      <c r="B11" s="40" t="s">
        <v>65</v>
      </c>
      <c r="C11" s="54">
        <v>0</v>
      </c>
      <c r="D11" s="33"/>
    </row>
    <row r="12" spans="1:4" x14ac:dyDescent="0.25">
      <c r="A12" s="8">
        <v>6</v>
      </c>
      <c r="B12" s="3" t="s">
        <v>53</v>
      </c>
      <c r="C12" s="55">
        <v>0</v>
      </c>
      <c r="D12" s="33"/>
    </row>
    <row r="13" spans="1:4" x14ac:dyDescent="0.25">
      <c r="A13" s="31">
        <v>7</v>
      </c>
      <c r="B13" s="3" t="s">
        <v>54</v>
      </c>
      <c r="C13" s="58">
        <v>0</v>
      </c>
      <c r="D13" s="33"/>
    </row>
    <row r="14" spans="1:4" ht="15.75" thickBot="1" x14ac:dyDescent="0.3">
      <c r="A14" s="31">
        <v>8</v>
      </c>
      <c r="B14" s="32" t="s">
        <v>40</v>
      </c>
      <c r="C14" s="58">
        <v>0</v>
      </c>
      <c r="D14" s="33"/>
    </row>
    <row r="15" spans="1:4" ht="16.5" thickTop="1" thickBot="1" x14ac:dyDescent="0.3">
      <c r="A15" s="26"/>
      <c r="B15" s="28"/>
      <c r="C15" s="30" t="s">
        <v>51</v>
      </c>
      <c r="D15" s="30">
        <f>D6</f>
        <v>0</v>
      </c>
    </row>
    <row r="16" spans="1:4" ht="15.75" thickTop="1" x14ac:dyDescent="0.25"/>
    <row r="18" spans="2:2" x14ac:dyDescent="0.25">
      <c r="B18" s="53" t="s">
        <v>59</v>
      </c>
    </row>
  </sheetData>
  <sheetProtection algorithmName="SHA-512" hashValue="PuRUkCQSZvFzHIbv14uNkWA5RJubRBpkdJPsP9abMZBZAngHPKjCkOx+7X/OV9jU7ghAntmDY3HaP8P6QjpVqw==" saltValue="3zVeYSVqN693Kjfd13vcDg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B2292-EE07-4E9A-9693-9C6019CBC77C}">
  <sheetPr>
    <tabColor theme="5" tint="0.39997558519241921"/>
  </sheetPr>
  <dimension ref="A1:D15"/>
  <sheetViews>
    <sheetView tabSelected="1" zoomScaleNormal="100" workbookViewId="0">
      <selection sqref="A1:D1"/>
    </sheetView>
  </sheetViews>
  <sheetFormatPr baseColWidth="10" defaultRowHeight="15" x14ac:dyDescent="0.25"/>
  <cols>
    <col min="1" max="1" width="11.42578125" style="1"/>
    <col min="2" max="2" width="57.7109375" style="1" customWidth="1"/>
    <col min="3" max="3" width="30.140625" style="1" customWidth="1"/>
    <col min="4" max="4" width="29.42578125" style="1" customWidth="1"/>
    <col min="5" max="16384" width="11.42578125" style="1"/>
  </cols>
  <sheetData>
    <row r="1" spans="1:4" s="39" customFormat="1" ht="34.5" customHeight="1" x14ac:dyDescent="0.25">
      <c r="A1" s="60" t="s">
        <v>60</v>
      </c>
      <c r="B1" s="61"/>
      <c r="C1" s="61"/>
      <c r="D1" s="61"/>
    </row>
    <row r="3" spans="1:4" x14ac:dyDescent="0.25">
      <c r="A3" s="2" t="s">
        <v>45</v>
      </c>
    </row>
    <row r="4" spans="1:4" ht="15.75" thickBot="1" x14ac:dyDescent="0.3"/>
    <row r="5" spans="1:4" s="2" customFormat="1" ht="16.5" thickTop="1" thickBot="1" x14ac:dyDescent="0.3">
      <c r="A5" s="35"/>
      <c r="B5" s="36"/>
      <c r="C5" s="37"/>
      <c r="D5" s="38" t="s">
        <v>3</v>
      </c>
    </row>
    <row r="6" spans="1:4" ht="15.75" thickTop="1" x14ac:dyDescent="0.25">
      <c r="A6" s="41">
        <v>1</v>
      </c>
      <c r="B6" s="42" t="s">
        <v>46</v>
      </c>
      <c r="C6" s="43"/>
      <c r="D6" s="44">
        <f>Teilsumme_GT_I</f>
        <v>0</v>
      </c>
    </row>
    <row r="7" spans="1:4" x14ac:dyDescent="0.25">
      <c r="A7" s="45">
        <v>2</v>
      </c>
      <c r="B7" s="46" t="s">
        <v>47</v>
      </c>
      <c r="C7" s="47"/>
      <c r="D7" s="48">
        <f>Teilsumme_GT_II</f>
        <v>0</v>
      </c>
    </row>
    <row r="8" spans="1:4" x14ac:dyDescent="0.25">
      <c r="A8" s="45">
        <v>3</v>
      </c>
      <c r="B8" s="46" t="s">
        <v>48</v>
      </c>
      <c r="C8" s="47"/>
      <c r="D8" s="48">
        <f>Teilsumme_GT_III</f>
        <v>0</v>
      </c>
    </row>
    <row r="9" spans="1:4" x14ac:dyDescent="0.25">
      <c r="A9" s="45">
        <v>4</v>
      </c>
      <c r="B9" s="46" t="s">
        <v>49</v>
      </c>
      <c r="C9" s="47"/>
      <c r="D9" s="48">
        <f>Teilsumme_Außenanlagen</f>
        <v>0</v>
      </c>
    </row>
    <row r="10" spans="1:4" x14ac:dyDescent="0.25">
      <c r="A10" s="45">
        <v>5</v>
      </c>
      <c r="B10" s="46" t="s">
        <v>58</v>
      </c>
      <c r="C10" s="47"/>
      <c r="D10" s="48">
        <f>Teilsumme_Anbau</f>
        <v>0</v>
      </c>
    </row>
    <row r="11" spans="1:4" ht="15.75" thickBot="1" x14ac:dyDescent="0.3">
      <c r="A11" s="49">
        <v>6</v>
      </c>
      <c r="B11" s="50" t="s">
        <v>51</v>
      </c>
      <c r="C11" s="51"/>
      <c r="D11" s="52">
        <f>Teilsumme_Besondere_Leistungen</f>
        <v>0</v>
      </c>
    </row>
    <row r="12" spans="1:4" ht="16.5" thickTop="1" thickBot="1" x14ac:dyDescent="0.3">
      <c r="A12" s="26"/>
      <c r="B12" s="28"/>
      <c r="C12" s="30" t="s">
        <v>36</v>
      </c>
      <c r="D12" s="30">
        <f>D6+D7+D8+D9+D10+D11</f>
        <v>0</v>
      </c>
    </row>
    <row r="13" spans="1:4" ht="16.5" thickTop="1" thickBot="1" x14ac:dyDescent="0.3">
      <c r="A13" s="27"/>
      <c r="B13" s="29"/>
      <c r="C13" s="30" t="s">
        <v>35</v>
      </c>
      <c r="D13" s="30">
        <f>D12*0.19</f>
        <v>0</v>
      </c>
    </row>
    <row r="14" spans="1:4" ht="16.5" thickTop="1" thickBot="1" x14ac:dyDescent="0.3">
      <c r="A14" s="27"/>
      <c r="B14" s="29"/>
      <c r="C14" s="30" t="s">
        <v>37</v>
      </c>
      <c r="D14" s="30">
        <f>D12+D13</f>
        <v>0</v>
      </c>
    </row>
    <row r="15" spans="1:4" ht="15.75" thickTop="1" x14ac:dyDescent="0.25"/>
  </sheetData>
  <sheetProtection algorithmName="SHA-512" hashValue="BjSCOrYL4AYn9vxDisWVWOX5GsmfNY9bcJUomFU+SyhAP33GwP6+cH1V9qoDm82Prr3DW76gUYi7L5ccrIof6Q==" saltValue="qoFv5wpJeA27l03jwdzGOg==" spinCount="100000" sheet="1" objects="1" scenarios="1" selectLockedCells="1"/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GT I</vt:lpstr>
      <vt:lpstr>GT II</vt:lpstr>
      <vt:lpstr>GT III</vt:lpstr>
      <vt:lpstr>Außenanlagen</vt:lpstr>
      <vt:lpstr>Anbau</vt:lpstr>
      <vt:lpstr>Besondere Leistungen</vt:lpstr>
      <vt:lpstr>Summenblatt</vt:lpstr>
      <vt:lpstr>Teilsumme_Anbau</vt:lpstr>
      <vt:lpstr>Teilsumme_Außenanlagen</vt:lpstr>
      <vt:lpstr>Teilsumme_Besondere_Leistungen</vt:lpstr>
      <vt:lpstr>Teilsumme_GT_I</vt:lpstr>
      <vt:lpstr>Teilsumme_GT_II</vt:lpstr>
      <vt:lpstr>Teilsumme_GT_III</vt:lpstr>
      <vt:lpstr>Teilsumme_KG_600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Rühl</dc:creator>
  <cp:lastModifiedBy>Andreas Rühl</cp:lastModifiedBy>
  <cp:lastPrinted>2026-07-01T09:40:48Z</cp:lastPrinted>
  <dcterms:created xsi:type="dcterms:W3CDTF">2026-07-01T08:54:00Z</dcterms:created>
  <dcterms:modified xsi:type="dcterms:W3CDTF">2026-09-22T06:50:25Z</dcterms:modified>
</cp:coreProperties>
</file>