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bdrde.sharepoint.com/teams/Vergabeverfahren-ECA-2026-077Holo/Freigegebene Dokumente/3. Vergabeunterlagen zur Freigabe (Word-Dateien)/"/>
    </mc:Choice>
  </mc:AlternateContent>
  <xr:revisionPtr revIDLastSave="18" documentId="8_{48F0F3A2-CB6E-413D-B212-A6FCBBFBACCD}" xr6:coauthVersionLast="47" xr6:coauthVersionMax="47" xr10:uidLastSave="{F13371DF-50EC-4E9C-8188-AB9688237B3D}"/>
  <bookViews>
    <workbookView xWindow="-108" yWindow="-108" windowWidth="23256" windowHeight="13896" xr2:uid="{00000000-000D-0000-FFFF-FFFF00000000}"/>
  </bookViews>
  <sheets>
    <sheet name="Preisblatt_Los1" sheetId="3" r:id="rId1"/>
    <sheet name="Preisblatt_Los2" sheetId="7" r:id="rId2"/>
    <sheet name="Preisblatt_Los3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3" l="1"/>
  <c r="H35" i="3"/>
  <c r="H34" i="3"/>
  <c r="H33" i="3"/>
  <c r="H27" i="3"/>
  <c r="H26" i="3"/>
  <c r="H25" i="3"/>
  <c r="H24" i="3"/>
  <c r="H16" i="3"/>
  <c r="H20" i="3"/>
  <c r="H19" i="3"/>
  <c r="H18" i="3"/>
  <c r="H17" i="3"/>
  <c r="H13" i="3"/>
  <c r="H12" i="3"/>
  <c r="H11" i="3"/>
  <c r="H10" i="3"/>
  <c r="J55" i="6"/>
  <c r="J51" i="6"/>
  <c r="J45" i="6"/>
  <c r="J46" i="6"/>
  <c r="J47" i="6"/>
  <c r="J48" i="6"/>
  <c r="J49" i="6"/>
  <c r="J50" i="6"/>
  <c r="J52" i="6"/>
  <c r="J53" i="6"/>
  <c r="J54" i="6"/>
  <c r="J56" i="6"/>
  <c r="J57" i="6"/>
  <c r="J58" i="6"/>
  <c r="J59" i="6"/>
  <c r="J60" i="6"/>
  <c r="J61" i="6"/>
  <c r="J62" i="6"/>
  <c r="J44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10" i="6"/>
  <c r="J11" i="6"/>
  <c r="J12" i="6"/>
  <c r="J9" i="6"/>
  <c r="F26" i="7"/>
  <c r="F25" i="7"/>
  <c r="F20" i="7"/>
  <c r="H15" i="7"/>
  <c r="H14" i="7"/>
  <c r="H13" i="7"/>
  <c r="H12" i="7"/>
  <c r="H11" i="7"/>
  <c r="H10" i="7"/>
  <c r="F47" i="3"/>
  <c r="F46" i="3"/>
  <c r="F41" i="3"/>
  <c r="H9" i="3" l="1"/>
  <c r="H31" i="3" s="1"/>
  <c r="H37" i="3" s="1"/>
  <c r="H16" i="7"/>
  <c r="J63" i="6"/>
  <c r="H23" i="3" l="1"/>
  <c r="H32" i="3"/>
</calcChain>
</file>

<file path=xl/sharedStrings.xml><?xml version="1.0" encoding="utf-8"?>
<sst xmlns="http://schemas.openxmlformats.org/spreadsheetml/2006/main" count="392" uniqueCount="244">
  <si>
    <t>Anlage Vertrag
PREISBLATT
ECA-2026-077
Baugruppen Fertigung und Vormontage
LOS 1 - Holofilmbelichter Anlage</t>
  </si>
  <si>
    <r>
      <rPr>
        <b/>
        <sz val="10"/>
        <color rgb="FF000000"/>
        <rFont val="Verdana"/>
      </rPr>
      <t xml:space="preserve">Hinweis zum Ausfüllen Preisblatt:
</t>
    </r>
    <r>
      <rPr>
        <sz val="10"/>
        <color rgb="FF000000"/>
        <rFont val="Verdana"/>
      </rPr>
      <t xml:space="preserve">Die Holofilmbelichter Anlage besteht aus nachfolgenden Modulen:
1) Belichter-Modul 
2) Entwickler-Modul (beinhaltet: Wärmeschrankmodul + Aufwickelmodul) 
3) Bedientableau
Zum jeweiligen Modul (Tabelle 1-3) sind in den </t>
    </r>
    <r>
      <rPr>
        <b/>
        <sz val="10"/>
        <color rgb="FF000000"/>
        <rFont val="Verdana"/>
      </rPr>
      <t>Hellblau hinterlegten Feldern</t>
    </r>
    <r>
      <rPr>
        <sz val="10"/>
        <color rgb="FF000000"/>
        <rFont val="Verdana"/>
      </rPr>
      <t xml:space="preserve"> die vom Bieter kalkulierten Pauschalkosten sowie die kalkulierten Zeiten und Stundesätze für die Vormontage und Q-Prüfung der Baugruppe in der jeweiligen Positionszeile einzutragen.
Pro Positionszeile wird, aus den eingetragenen Werten, ein Netto-Gesamtwert ermittelt. Diese Netto-Gesamtwerte pro Positionszeile ergeben in Summe den Netto-Gesamtwert zum jeweiligen Modul.
Die ermittelten Netto-Gesamtwerte pro Modul (Tabelle 1-3) werden in die Gesamtbewertung Tabelle 4 übertragen und ergeben zzgl. der kalkulierten Kosten für die Gesamtmontage; FAT und Logisik den Wertungspreis zur Anlage.</t>
    </r>
  </si>
  <si>
    <t>Tabelle 1
Position</t>
  </si>
  <si>
    <t>Bezeichnung und Auftraggeber-interne Artikel Nr.</t>
  </si>
  <si>
    <t>Mat.-Nr. Baugruppe
Art.Nr.</t>
  </si>
  <si>
    <t>benötigte Menge
in Stück oder LE</t>
  </si>
  <si>
    <t>Zeit  Bieter
in Stunden</t>
  </si>
  <si>
    <t>Stundensatz
in EURO/Std.</t>
  </si>
  <si>
    <t>Pauschalkosten
in EURO</t>
  </si>
  <si>
    <t>Netto-Gesamtwert
in EURO</t>
  </si>
  <si>
    <t>Belichter-Modul</t>
  </si>
  <si>
    <t>5207145
A0053687</t>
  </si>
  <si>
    <t>Einmalige Kosten (Rüsten; Programieren; Arbeitsvorbereitung) [pauschal]</t>
  </si>
  <si>
    <t xml:space="preserve">Material- &amp; Komponetenkosten [pauschal] abzgl.
Beistellung durch AG: 3 Stück Laser mit Netzteil und 2 Stück Kühler
(A0032711, A0035419, A0038391, A0038392)
1 Stück  Trägerplatte (A0032644)
1 Stück  UV-Einheit (A0035053)
2 Stück  Schutzbehälter OS (A0045648) </t>
  </si>
  <si>
    <t>Fertigungs- und Montagekosten  [Zeit &amp; Std.satz]
inkl. elektrische Verkabelung und pneumatische Verschlauchung</t>
  </si>
  <si>
    <t>Prüf-/Kontrollleistung inkl. Dokumentation [Zeit &amp; Std.satz]</t>
  </si>
  <si>
    <t>Tabelle 2
Position</t>
  </si>
  <si>
    <t>Bezeichnung und Auftraggeber-interne Modul-Nr.</t>
  </si>
  <si>
    <t>Nettogesamtwert
in EURO</t>
  </si>
  <si>
    <t>Entwickler-Modul</t>
  </si>
  <si>
    <t>5207168
A0053686</t>
  </si>
  <si>
    <t>Material- &amp; Komponetenkosten [pauschal] abzgl.
Beistellung durch AG: 1 Stück Wärmeschrank-Modul (A0035045) sowie Schaltschrank und Ex-Regler</t>
  </si>
  <si>
    <t>Tabelle 3
Pos.</t>
  </si>
  <si>
    <t>Bedientableau</t>
  </si>
  <si>
    <t>5203848
A0030636</t>
  </si>
  <si>
    <t>Material- &amp; Komponetenkosten [pauschal]</t>
  </si>
  <si>
    <t>Tab.4
Pos.</t>
  </si>
  <si>
    <t>Holobelichter-Anlage Gesamt</t>
  </si>
  <si>
    <t>5300530
A0053688</t>
  </si>
  <si>
    <t>Belichter-Modul [Netto-Gesamtpreis aus Tabelle 1]</t>
  </si>
  <si>
    <t>Entwickler-Modul  [Netto-Gesamtpreis aus Tabelle 2]</t>
  </si>
  <si>
    <t>Bedientableau  [Netto-Gesamtpreis aus Tabelle 3]</t>
  </si>
  <si>
    <t>GesamtAnlage Fertigungs- und Montagekosten [Zeit &amp; Std.satz]
inkl. elektrische Verkabelung und pneumatische Verschlauchung</t>
  </si>
  <si>
    <t>FAT-Durchführung  [pauschal]</t>
  </si>
  <si>
    <t>Handling, Verpackung &amp; Logistik [pauschal]</t>
  </si>
  <si>
    <t xml:space="preserve">Wertungspreis = Summe aller Pos.1-6) aus Tabelle 4)  </t>
  </si>
  <si>
    <t>Option - Einlagerung - gemäß Pkt.6 LB
Kann optional bei Bedarf vom AG beauftragt werden
Bindefrist für diese Option:
weitere 12 Monate nach Zuschlagserteilung</t>
  </si>
  <si>
    <t>Menge</t>
  </si>
  <si>
    <t>Einheit</t>
  </si>
  <si>
    <t>Netto-Einzelpreis
in EURO</t>
  </si>
  <si>
    <t>Netto-Gesamtpreis 
in EURO</t>
  </si>
  <si>
    <t>Lagerungskosten inkl. Versicherung
für Einlagerung der o.g. vormontierten Holografie - Anlage Gesamt
bis zum Abruf durch den AG
Lagerzeitraum max. 12 KW nach Fertigstellung und bestandenem  FAT</t>
  </si>
  <si>
    <t>KW</t>
  </si>
  <si>
    <t>Optionaler Preis - geht nicht mit in die Wertung ein</t>
  </si>
  <si>
    <t>Option - Erweitere Einführung – Los 1 &amp; 2 - gemäß Pkt.7 LB
Kann optional bei Bedarf vom AG beauftragt werden
Bindefrist für diese Option:
weitere 12 Monate nach Zuschlagserteilung</t>
  </si>
  <si>
    <t>Veranstaltung 1: Startveranstaltung beim Auftraggeber nach Zuschlagserteilung</t>
  </si>
  <si>
    <t>Stunden</t>
  </si>
  <si>
    <t>Veranstaltung 2: Vor dem Start der Montage der Komponenten beim Auftragnehmer</t>
  </si>
  <si>
    <t>Anlage Vertrag
PREISBLATT
ECA-2026-077
Baugruppen Fertigung und Vormontage
LOS 2 - Funktionsmodul</t>
  </si>
  <si>
    <r>
      <rPr>
        <b/>
        <sz val="10"/>
        <color rgb="FF000000"/>
        <rFont val="Verdana"/>
      </rPr>
      <t xml:space="preserve">Hinweis zum Ausfüllen Preisblatt:
</t>
    </r>
    <r>
      <rPr>
        <sz val="10"/>
        <color rgb="FF000000"/>
        <rFont val="Verdana"/>
      </rPr>
      <t xml:space="preserve">Zum Funktionsmodul sind in </t>
    </r>
    <r>
      <rPr>
        <b/>
        <sz val="10"/>
        <color rgb="FF000000"/>
        <rFont val="Verdana"/>
      </rPr>
      <t>den Hellblau hinterlegten Feldern</t>
    </r>
    <r>
      <rPr>
        <sz val="10"/>
        <color rgb="FF000000"/>
        <rFont val="Verdana"/>
      </rPr>
      <t xml:space="preserve"> die vom Bieter kalkulierten Pauschalkosten sowie die kalkulierten Zeiten und Stundesätze für die Vormontage und Q-Prüfung der Baugruppe in der jeweiligen Positionszeile einzutragen.
Die pro Positionszeile ermittelten Netto-Gesamtwerte ergeben in Summe den Netto-Gesamtwert zur Baugruppe welcher den Wertungspreis für dieses Los ergibt.
</t>
    </r>
  </si>
  <si>
    <t>Position</t>
  </si>
  <si>
    <t>Bezeichnung und Auftraggeber-interne Artikle-Nr.</t>
  </si>
  <si>
    <t>Funktionsmodul</t>
  </si>
  <si>
    <t>5207109
A0053553</t>
  </si>
  <si>
    <t>Material- &amp; Komponetenkosten [pauschal] abzgl.
Beistellung durch AG: 3 Stück Laser mit Netzteil (A0025641)
1 Stück Steuerung für KUKA Roboter (A0053085)
1 Stück KUKA 19" Rahmen (A0053083)</t>
  </si>
  <si>
    <t>Fertigungs- und Montagekosten [Zeit &amp; Std.satz]</t>
  </si>
  <si>
    <t xml:space="preserve">Wertungspreis = Summe aller Netto-Gesamtwerte pro Zeile  </t>
  </si>
  <si>
    <t>Option - Einlagerung:
Kann optional bei Bedarf vom AG beauftragt werden
Bindefrist für diese Option:
weitere 12 Monate nach Zuschlagserteilung</t>
  </si>
  <si>
    <t>Lagerungskosten inkl. Versicherung
für Einlagerung der o.g. vormontierten Baugruppe
bis zum Abruf durch den AG
Lagerzeitraum max. 12 KW nach Fertigstellung und bestandenem  FAT</t>
  </si>
  <si>
    <t>Anlage Vertrag
PREISBLATT
ECA-2026-077
Baugruppen Fertigung und Vormontage
LOS 3 - Kaufteile</t>
  </si>
  <si>
    <r>
      <rPr>
        <b/>
        <sz val="10"/>
        <color rgb="FF000000"/>
        <rFont val="Verdana"/>
      </rPr>
      <t xml:space="preserve">Hinweis zum Ausfüllen Preisblatt:
</t>
    </r>
    <r>
      <rPr>
        <sz val="10"/>
        <color rgb="FF000000"/>
        <rFont val="Verdana"/>
      </rPr>
      <t xml:space="preserve">In der nachfolgenden Stückliste ist in </t>
    </r>
    <r>
      <rPr>
        <b/>
        <sz val="10"/>
        <color rgb="FF000000"/>
        <rFont val="Verdana"/>
      </rPr>
      <t>den Hellblau hinterlegten Feldern</t>
    </r>
    <r>
      <rPr>
        <sz val="10"/>
        <color rgb="FF000000"/>
        <rFont val="Verdana"/>
      </rPr>
      <t xml:space="preserve"> der vom Bieter kalkulierte Netto-Einzelwert pro Positionszeile einzutragen.
Diese Netto-Einzelwerte werden mit der benötigten Menge multipiziert und ergeben pro Positionszeile den Netto-Gesamtwert.
Die Summe aller Netto-Gesamtwerte pro Positionszeile ergeben den Wertungspreis für dieses Los.
</t>
    </r>
  </si>
  <si>
    <t>Kategorie</t>
  </si>
  <si>
    <t>Artikel-Nr.
Auftraggeber</t>
  </si>
  <si>
    <t>SAP-Mat.-Nr.
Auftraggeber</t>
  </si>
  <si>
    <t>Bezeichnung</t>
  </si>
  <si>
    <t>Hersteller</t>
  </si>
  <si>
    <t>Hersteller-Art.Nr.</t>
  </si>
  <si>
    <t>benötigte Menge
in Stück</t>
  </si>
  <si>
    <t>Netto-Einzelwert
in EURO</t>
  </si>
  <si>
    <t>B</t>
  </si>
  <si>
    <t>A0020767</t>
  </si>
  <si>
    <t>Linse D40 f120 VIS 0°</t>
  </si>
  <si>
    <t>EDMUND OPTICS</t>
  </si>
  <si>
    <t>63-625</t>
  </si>
  <si>
    <t>A0020742</t>
  </si>
  <si>
    <t xml:space="preserve">Strahlteilerwürfel 12,5 pol. 633nm </t>
  </si>
  <si>
    <t>48-863</t>
  </si>
  <si>
    <t>A0020777</t>
  </si>
  <si>
    <t>Spiegel 35x35x5</t>
  </si>
  <si>
    <t>84-414</t>
  </si>
  <si>
    <t>A0020725</t>
  </si>
  <si>
    <t>Strahlteilerwürfel 12,7 mm polarisierend</t>
  </si>
  <si>
    <t>88-233</t>
  </si>
  <si>
    <t>A0020797</t>
  </si>
  <si>
    <t>PCX Linse D25 f100 VIS 0°</t>
  </si>
  <si>
    <t>47-350</t>
  </si>
  <si>
    <t>A0022643</t>
  </si>
  <si>
    <t>Polarisationsfilter Polfilter 25x2</t>
  </si>
  <si>
    <t>47-216</t>
  </si>
  <si>
    <t>A0020746</t>
  </si>
  <si>
    <t>Spiegel 50x35x3</t>
  </si>
  <si>
    <t>48-450</t>
  </si>
  <si>
    <t>A0020735</t>
  </si>
  <si>
    <t>Zylinderlinse f50 d12,5-VIS 0°</t>
  </si>
  <si>
    <t>69-718</t>
  </si>
  <si>
    <t>A0020785</t>
  </si>
  <si>
    <t>Spiegel  20x20 RW</t>
  </si>
  <si>
    <t>87-390</t>
  </si>
  <si>
    <t>A0020728</t>
  </si>
  <si>
    <t>Spiegelprisma 40</t>
  </si>
  <si>
    <t>45-688</t>
  </si>
  <si>
    <t>A0020769</t>
  </si>
  <si>
    <t>Spiegel 100x100x10</t>
  </si>
  <si>
    <t>84 418</t>
  </si>
  <si>
    <t>A0020731</t>
  </si>
  <si>
    <t>Rechtwinkliger Spiegel</t>
  </si>
  <si>
    <t>87-387</t>
  </si>
  <si>
    <t>A0020850</t>
  </si>
  <si>
    <t>45° Stabspiegel D=6mm AL beschichtet</t>
  </si>
  <si>
    <t>49-399</t>
  </si>
  <si>
    <t>A0022092</t>
  </si>
  <si>
    <t>Beamexpander 15x</t>
  </si>
  <si>
    <t>58-209</t>
  </si>
  <si>
    <t>A0022028</t>
  </si>
  <si>
    <t>Beamexpander 5x</t>
  </si>
  <si>
    <t>55-577</t>
  </si>
  <si>
    <t>A0038352</t>
  </si>
  <si>
    <t>Spiegel RW 15 mm rechtwinklig</t>
  </si>
  <si>
    <t>89-628</t>
  </si>
  <si>
    <t>A0020741</t>
  </si>
  <si>
    <t>Verzögerungsplatte L/2 633 nm</t>
  </si>
  <si>
    <t>HALLE</t>
  </si>
  <si>
    <t>RLQ 2.10 633NM</t>
  </si>
  <si>
    <t>A0020726</t>
  </si>
  <si>
    <t>Verzögerungsplatte L/2 532nm</t>
  </si>
  <si>
    <t>RLQ2.10 - 532</t>
  </si>
  <si>
    <t>A0020732</t>
  </si>
  <si>
    <t>Verzögerungsplatte L/2 488</t>
  </si>
  <si>
    <t>RLQ 2.10 - 488</t>
  </si>
  <si>
    <t>A0046449</t>
  </si>
  <si>
    <t>HEO-7020-1-6001-VIS-154-D 6001 LCoS</t>
  </si>
  <si>
    <t>HOLOEYE</t>
  </si>
  <si>
    <t>A0020786</t>
  </si>
  <si>
    <t>Dichroitischer Filter 22x29</t>
  </si>
  <si>
    <t>LASER 2000</t>
  </si>
  <si>
    <t>DI02-R488</t>
  </si>
  <si>
    <t>A0020775</t>
  </si>
  <si>
    <t>Verzögerungsplatte L/2 532 D25,4  h6,35</t>
  </si>
  <si>
    <t>LASER COMPONENTS</t>
  </si>
  <si>
    <t>QWPL-532.06-2-R10 AR/AR</t>
  </si>
  <si>
    <t>A0020774</t>
  </si>
  <si>
    <t>Powellense 10° High Precision LOCP_8.9R1</t>
  </si>
  <si>
    <t>LASERLINE OPTICS CANADA</t>
  </si>
  <si>
    <t>LOCP-8,9R10-2.0-SPECIAL</t>
  </si>
  <si>
    <t>A0029340</t>
  </si>
  <si>
    <t>mvBlueCOUGAR-XD-1012bC 12,4 Megapixel, Glas</t>
  </si>
  <si>
    <t>MATRIX-VISION</t>
  </si>
  <si>
    <t>MVBLUECOUGAR-XD-1012BC</t>
  </si>
  <si>
    <t>A0023758</t>
  </si>
  <si>
    <t>AJS100-02H Einstellschraube High Precisio</t>
  </si>
  <si>
    <t>NEWPORT</t>
  </si>
  <si>
    <t>AJS100-02H</t>
  </si>
  <si>
    <t>A0020718</t>
  </si>
  <si>
    <t>Umlenkspiegel 1/2"</t>
  </si>
  <si>
    <t>A0022486</t>
  </si>
  <si>
    <t>Objektiv  f75 1" MOD 600</t>
  </si>
  <si>
    <t>OPT MACHINE VISION</t>
  </si>
  <si>
    <t>OPT-C7528-10M</t>
  </si>
  <si>
    <t>A0034480</t>
  </si>
  <si>
    <t>PiezoMike Linearaktor N-472.110 s=7mm</t>
  </si>
  <si>
    <t>PI</t>
  </si>
  <si>
    <t>N-472.110</t>
  </si>
  <si>
    <t>A0035042</t>
  </si>
  <si>
    <t>Q-Motion-Controller E-873.1AT</t>
  </si>
  <si>
    <t>E-873.1AT</t>
  </si>
  <si>
    <t>A0020788</t>
  </si>
  <si>
    <t>Irisblende C 18 mit Tubus</t>
  </si>
  <si>
    <t>QIOPTIQ</t>
  </si>
  <si>
    <t>G061650000</t>
  </si>
  <si>
    <t>A0020755</t>
  </si>
  <si>
    <t>Fassung CL 25,4</t>
  </si>
  <si>
    <t>G063663000</t>
  </si>
  <si>
    <t>A0020801</t>
  </si>
  <si>
    <t>Planplatte 20x30</t>
  </si>
  <si>
    <t>G390137000</t>
  </si>
  <si>
    <t>A0051520</t>
  </si>
  <si>
    <t>Vorschraub- / Gewindering M28x0,5</t>
  </si>
  <si>
    <t>G063663012</t>
  </si>
  <si>
    <t>A0020745</t>
  </si>
  <si>
    <t>Asphäre f=146.4 d=41 532nm</t>
  </si>
  <si>
    <t>SILL OPTICS</t>
  </si>
  <si>
    <t>S6ASS7415/292</t>
  </si>
  <si>
    <t>A0020778</t>
  </si>
  <si>
    <t>Objektiv f 175</t>
  </si>
  <si>
    <t>S3LPP6610</t>
  </si>
  <si>
    <t>A</t>
  </si>
  <si>
    <t>A0023855</t>
  </si>
  <si>
    <t>BK7 Plankonvexlinse AR1064 / PLCX-25.4-77.3C</t>
  </si>
  <si>
    <t>AR 1064 / PLCX-25.4-77.3C</t>
  </si>
  <si>
    <t>A0023856</t>
  </si>
  <si>
    <t>BK7 Plankonkavlinse AR 1064/PLCC-25.4-51.5C</t>
  </si>
  <si>
    <t>AR 1064 / PLCC-25.4-51.5C</t>
  </si>
  <si>
    <t>A0023847</t>
  </si>
  <si>
    <t>Laserspiegel HR 1064 1"</t>
  </si>
  <si>
    <t>A0024561</t>
  </si>
  <si>
    <t>Notchfilter 1064nm</t>
  </si>
  <si>
    <t>86-128</t>
  </si>
  <si>
    <t>A0024544</t>
  </si>
  <si>
    <t>Lens Ring I=25</t>
  </si>
  <si>
    <t>RAYLASE AG</t>
  </si>
  <si>
    <t>M0000002041</t>
  </si>
  <si>
    <t>A0024542</t>
  </si>
  <si>
    <t>Objektiv F-Theta 1064 f=254</t>
  </si>
  <si>
    <t>M0000001248</t>
  </si>
  <si>
    <t>A0044315</t>
  </si>
  <si>
    <t>Ablenkeinheit SUPERSCAN IV-10 [Y] SI-[W]</t>
  </si>
  <si>
    <t>A0047653</t>
  </si>
  <si>
    <t>Powerkabel 007 l=5m</t>
  </si>
  <si>
    <t>A0036119</t>
  </si>
  <si>
    <t>Objektpositionierer 1"</t>
  </si>
  <si>
    <t>STANDA</t>
  </si>
  <si>
    <t>5KVDOM-1</t>
  </si>
  <si>
    <t>A0029045</t>
  </si>
  <si>
    <t>Zwischenring 0,5 B 0,5 I 25,5 A 31</t>
  </si>
  <si>
    <t>STEMMER</t>
  </si>
  <si>
    <t>RICOH FP-RGZ5-10</t>
  </si>
  <si>
    <t>A0032471</t>
  </si>
  <si>
    <t>Balken-Beleuchtung LDL2-74/30-GR</t>
  </si>
  <si>
    <t>LDL2-74/30-GR</t>
  </si>
  <si>
    <t>A0033864</t>
  </si>
  <si>
    <t>Verlängerungskabel 24VDC CCS Stecker, of</t>
  </si>
  <si>
    <t>CCS FCB-OP-2-SI</t>
  </si>
  <si>
    <t>A0048907</t>
  </si>
  <si>
    <t>Flächenbeleuchtung TH2-63X60SW</t>
  </si>
  <si>
    <t>CCS</t>
  </si>
  <si>
    <t>TH2-63X60SW</t>
  </si>
  <si>
    <t>A0046129</t>
  </si>
  <si>
    <t>Ringbeleuchtung LDR2-60UV3-365-N</t>
  </si>
  <si>
    <t>LDR2-60UV3-365-N</t>
  </si>
  <si>
    <t>A0024615</t>
  </si>
  <si>
    <t>Enermax-Sensor J-50MB-YAG-1561</t>
  </si>
  <si>
    <t>COHERENT</t>
  </si>
  <si>
    <t>A0024620</t>
  </si>
  <si>
    <t>Laser Power Meter LabMax-Pro SSIM</t>
  </si>
  <si>
    <t>A0022161</t>
  </si>
  <si>
    <t>Platine OFC 12</t>
  </si>
  <si>
    <t>BEKA PRINT ELECTRONIC GMBH</t>
  </si>
  <si>
    <t>5826-F</t>
  </si>
  <si>
    <t>A0049293</t>
  </si>
  <si>
    <t>Beleuchtungsplatine LED Array DFL 216-6</t>
  </si>
  <si>
    <t>7415-F</t>
  </si>
  <si>
    <t>A0049296</t>
  </si>
  <si>
    <t>Beleuchtungsplatine LED-Array-288-8-WIR</t>
  </si>
  <si>
    <t>7411-F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</si>
</sst>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7]_-;\-* #,##0.00\ [$€-407]_-;_-* &quot;-&quot;??\ [$€-407]_-;_-@_-"/>
    <numFmt numFmtId="165" formatCode="#,##0.00_ ;\-#,##0.00\ "/>
  </numFmts>
  <fonts count="20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rgb="FF000000"/>
      <name val="Verdana"/>
      <family val="2"/>
    </font>
    <font>
      <sz val="9"/>
      <color theme="0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sz val="10"/>
      <color rgb="FF000000"/>
      <name val="Verdana"/>
      <family val="2"/>
    </font>
    <font>
      <sz val="10"/>
      <color theme="1"/>
      <name val="Arial"/>
      <family val="2"/>
    </font>
    <font>
      <b/>
      <sz val="14"/>
      <color theme="0"/>
      <name val="Verdana"/>
      <family val="2"/>
    </font>
    <font>
      <sz val="10"/>
      <color rgb="FF000000"/>
      <name val="Verdana"/>
    </font>
    <font>
      <b/>
      <sz val="10"/>
      <color rgb="FF000000"/>
      <name val="Verdana"/>
    </font>
    <font>
      <sz val="10"/>
      <color theme="0" tint="-4.9989318521683403E-2"/>
      <name val="Verdana"/>
      <family val="2"/>
    </font>
    <font>
      <sz val="9"/>
      <color theme="1"/>
      <name val="Verdana"/>
      <family val="2"/>
    </font>
    <font>
      <sz val="12"/>
      <color theme="1"/>
      <name val="Calibri"/>
      <scheme val="minor"/>
    </font>
    <font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6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 wrapText="1"/>
    </xf>
    <xf numFmtId="164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9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/>
    <xf numFmtId="164" fontId="4" fillId="0" borderId="2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2" xfId="0" applyNumberFormat="1" applyFont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Border="1" applyAlignment="1" applyProtection="1">
      <alignment horizontal="center" vertical="center" wrapText="1"/>
      <protection locked="0"/>
    </xf>
    <xf numFmtId="16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165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5" fontId="3" fillId="4" borderId="13" xfId="0" applyNumberFormat="1" applyFont="1" applyFill="1" applyBorder="1" applyAlignment="1" applyProtection="1">
      <alignment vertical="center" wrapText="1"/>
      <protection locked="0"/>
    </xf>
    <xf numFmtId="0" fontId="18" fillId="0" borderId="15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165" fontId="6" fillId="0" borderId="4" xfId="0" applyNumberFormat="1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0" fontId="16" fillId="2" borderId="10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0" fontId="15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165" fontId="6" fillId="0" borderId="6" xfId="0" applyNumberFormat="1" applyFont="1" applyBorder="1" applyAlignment="1" applyProtection="1">
      <alignment horizontal="center" vertical="center" wrapText="1"/>
      <protection locked="0"/>
    </xf>
    <xf numFmtId="0" fontId="15" fillId="4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0D35-9D7E-4886-9517-CB5C9D539936}">
  <sheetPr>
    <pageSetUpPr fitToPage="1"/>
  </sheetPr>
  <dimension ref="A2:I48"/>
  <sheetViews>
    <sheetView tabSelected="1" zoomScaleNormal="100" workbookViewId="0">
      <selection activeCell="F11" sqref="F11"/>
    </sheetView>
  </sheetViews>
  <sheetFormatPr baseColWidth="10" defaultColWidth="11.44140625" defaultRowHeight="14.4" x14ac:dyDescent="0.3"/>
  <cols>
    <col min="1" max="1" width="11.6640625" style="20" customWidth="1"/>
    <col min="2" max="2" width="73.109375" style="2" customWidth="1"/>
    <col min="3" max="3" width="18.88671875" style="1" customWidth="1"/>
    <col min="4" max="4" width="18.109375" style="1" customWidth="1"/>
    <col min="5" max="5" width="17.109375" bestFit="1" customWidth="1"/>
    <col min="6" max="6" width="18.88671875" bestFit="1" customWidth="1"/>
    <col min="7" max="7" width="17.5546875" style="1" bestFit="1" customWidth="1"/>
    <col min="8" max="8" width="19.88671875" bestFit="1" customWidth="1"/>
    <col min="9" max="9" width="5.109375" customWidth="1"/>
  </cols>
  <sheetData>
    <row r="2" spans="1:8" s="9" customFormat="1" ht="106.35" customHeight="1" x14ac:dyDescent="0.35">
      <c r="A2" s="78" t="s">
        <v>0</v>
      </c>
      <c r="B2" s="79"/>
      <c r="C2" s="79"/>
      <c r="D2" s="79"/>
      <c r="E2" s="79"/>
      <c r="F2" s="79"/>
      <c r="G2" s="79"/>
      <c r="H2" s="80"/>
    </row>
    <row r="3" spans="1:8" s="9" customFormat="1" ht="20.25" customHeight="1" x14ac:dyDescent="0.35">
      <c r="A3" s="19"/>
      <c r="B3" s="3"/>
      <c r="C3" s="11"/>
      <c r="D3" s="11"/>
      <c r="E3" s="4"/>
      <c r="F3" s="4"/>
      <c r="G3" s="5"/>
      <c r="H3" s="4"/>
    </row>
    <row r="5" spans="1:8" ht="189.75" customHeight="1" x14ac:dyDescent="0.3">
      <c r="A5" s="81" t="s">
        <v>1</v>
      </c>
      <c r="B5" s="82"/>
      <c r="C5" s="82"/>
      <c r="D5" s="82"/>
      <c r="E5" s="82"/>
      <c r="F5" s="82"/>
      <c r="G5" s="82"/>
      <c r="H5" s="83"/>
    </row>
    <row r="6" spans="1:8" ht="17.399999999999999" x14ac:dyDescent="0.3">
      <c r="B6" s="3"/>
      <c r="C6" s="11"/>
      <c r="D6" s="11"/>
      <c r="E6" s="4"/>
      <c r="F6" s="4"/>
      <c r="G6" s="5"/>
      <c r="H6" s="4"/>
    </row>
    <row r="7" spans="1:8" x14ac:dyDescent="0.3">
      <c r="B7" s="8"/>
      <c r="C7" s="7"/>
      <c r="D7" s="7"/>
      <c r="E7" s="6"/>
      <c r="F7" s="6"/>
      <c r="G7" s="7"/>
      <c r="H7" s="6"/>
    </row>
    <row r="8" spans="1:8" ht="30" customHeight="1" x14ac:dyDescent="0.3">
      <c r="A8" s="14" t="s">
        <v>2</v>
      </c>
      <c r="B8" s="13" t="s">
        <v>3</v>
      </c>
      <c r="C8" s="14" t="s">
        <v>4</v>
      </c>
      <c r="D8" s="15" t="s">
        <v>5</v>
      </c>
      <c r="E8" s="15" t="s">
        <v>6</v>
      </c>
      <c r="F8" s="15" t="s">
        <v>7</v>
      </c>
      <c r="G8" s="15" t="s">
        <v>8</v>
      </c>
      <c r="H8" s="42" t="s">
        <v>9</v>
      </c>
    </row>
    <row r="9" spans="1:8" ht="30" customHeight="1" x14ac:dyDescent="0.3">
      <c r="A9" s="93" t="s">
        <v>10</v>
      </c>
      <c r="B9" s="94"/>
      <c r="C9" s="39" t="s">
        <v>11</v>
      </c>
      <c r="D9" s="39">
        <v>1</v>
      </c>
      <c r="E9" s="84"/>
      <c r="F9" s="85"/>
      <c r="G9" s="85"/>
      <c r="H9" s="76">
        <f>SUM(H10:H13)</f>
        <v>0</v>
      </c>
    </row>
    <row r="10" spans="1:8" ht="30" customHeight="1" x14ac:dyDescent="0.3">
      <c r="A10" s="12">
        <v>1</v>
      </c>
      <c r="B10" s="10" t="s">
        <v>12</v>
      </c>
      <c r="C10" s="12"/>
      <c r="D10" s="12"/>
      <c r="E10" s="68"/>
      <c r="F10" s="69"/>
      <c r="G10" s="70"/>
      <c r="H10" s="49">
        <f>G10*D9</f>
        <v>0</v>
      </c>
    </row>
    <row r="11" spans="1:8" ht="96" customHeight="1" x14ac:dyDescent="0.3">
      <c r="A11" s="12">
        <v>2</v>
      </c>
      <c r="B11" s="10" t="s">
        <v>13</v>
      </c>
      <c r="C11" s="12"/>
      <c r="D11" s="12"/>
      <c r="E11" s="68"/>
      <c r="F11" s="69"/>
      <c r="G11" s="70"/>
      <c r="H11" s="49">
        <f>G11*D9</f>
        <v>0</v>
      </c>
    </row>
    <row r="12" spans="1:8" ht="48.75" customHeight="1" x14ac:dyDescent="0.3">
      <c r="A12" s="12">
        <v>3</v>
      </c>
      <c r="B12" s="10" t="s">
        <v>14</v>
      </c>
      <c r="C12" s="12"/>
      <c r="D12" s="12"/>
      <c r="E12" s="71"/>
      <c r="F12" s="70"/>
      <c r="G12" s="69"/>
      <c r="H12" s="49">
        <f>(E12*F12)*D9</f>
        <v>0</v>
      </c>
    </row>
    <row r="13" spans="1:8" ht="30" customHeight="1" x14ac:dyDescent="0.3">
      <c r="A13" s="12">
        <v>4</v>
      </c>
      <c r="B13" s="10" t="s">
        <v>15</v>
      </c>
      <c r="C13" s="12"/>
      <c r="D13" s="12"/>
      <c r="E13" s="71"/>
      <c r="F13" s="70"/>
      <c r="G13" s="69"/>
      <c r="H13" s="49">
        <f>(E13*F13)*D9</f>
        <v>0</v>
      </c>
    </row>
    <row r="14" spans="1:8" ht="20.100000000000001" customHeight="1" x14ac:dyDescent="0.3"/>
    <row r="15" spans="1:8" ht="30" customHeight="1" x14ac:dyDescent="0.3">
      <c r="A15" s="14" t="s">
        <v>16</v>
      </c>
      <c r="B15" s="13" t="s">
        <v>17</v>
      </c>
      <c r="C15" s="14" t="s">
        <v>4</v>
      </c>
      <c r="D15" s="15" t="s">
        <v>5</v>
      </c>
      <c r="E15" s="15" t="s">
        <v>6</v>
      </c>
      <c r="F15" s="15" t="s">
        <v>7</v>
      </c>
      <c r="G15" s="43" t="s">
        <v>8</v>
      </c>
      <c r="H15" s="42" t="s">
        <v>18</v>
      </c>
    </row>
    <row r="16" spans="1:8" ht="30" customHeight="1" x14ac:dyDescent="0.3">
      <c r="A16" s="93" t="s">
        <v>19</v>
      </c>
      <c r="B16" s="94"/>
      <c r="C16" s="39" t="s">
        <v>20</v>
      </c>
      <c r="D16" s="39">
        <v>1</v>
      </c>
      <c r="E16" s="84"/>
      <c r="F16" s="85"/>
      <c r="G16" s="85"/>
      <c r="H16" s="76">
        <f>SUM(H17:H20)</f>
        <v>0</v>
      </c>
    </row>
    <row r="17" spans="1:9" ht="30" customHeight="1" x14ac:dyDescent="0.3">
      <c r="A17" s="12">
        <v>1</v>
      </c>
      <c r="B17" s="10" t="s">
        <v>12</v>
      </c>
      <c r="C17" s="12"/>
      <c r="D17" s="12"/>
      <c r="E17" s="36"/>
      <c r="F17" s="37"/>
      <c r="G17" s="17"/>
      <c r="H17" s="49">
        <f>G17*D16</f>
        <v>0</v>
      </c>
    </row>
    <row r="18" spans="1:9" ht="37.799999999999997" x14ac:dyDescent="0.3">
      <c r="A18" s="12">
        <v>2</v>
      </c>
      <c r="B18" s="10" t="s">
        <v>21</v>
      </c>
      <c r="C18" s="12"/>
      <c r="D18" s="12"/>
      <c r="E18" s="36"/>
      <c r="F18" s="37"/>
      <c r="G18" s="17"/>
      <c r="H18" s="49">
        <f>G18*D16</f>
        <v>0</v>
      </c>
    </row>
    <row r="19" spans="1:9" ht="30" customHeight="1" x14ac:dyDescent="0.3">
      <c r="A19" s="12">
        <v>3</v>
      </c>
      <c r="B19" s="10" t="s">
        <v>14</v>
      </c>
      <c r="C19" s="12"/>
      <c r="D19" s="12"/>
      <c r="E19" s="16"/>
      <c r="F19" s="17"/>
      <c r="G19" s="37"/>
      <c r="H19" s="49">
        <f>(E19*F19)*D16</f>
        <v>0</v>
      </c>
    </row>
    <row r="20" spans="1:9" ht="30" customHeight="1" x14ac:dyDescent="0.3">
      <c r="A20" s="12">
        <v>4</v>
      </c>
      <c r="B20" s="10" t="s">
        <v>15</v>
      </c>
      <c r="C20" s="12"/>
      <c r="D20" s="12"/>
      <c r="E20" s="16"/>
      <c r="F20" s="17"/>
      <c r="G20" s="37"/>
      <c r="H20" s="49">
        <f>(E20*F20)*D16</f>
        <v>0</v>
      </c>
    </row>
    <row r="21" spans="1:9" ht="20.100000000000001" customHeight="1" x14ac:dyDescent="0.3"/>
    <row r="22" spans="1:9" ht="30" customHeight="1" x14ac:dyDescent="0.3">
      <c r="A22" s="14" t="s">
        <v>22</v>
      </c>
      <c r="B22" s="13" t="s">
        <v>17</v>
      </c>
      <c r="C22" s="14" t="s">
        <v>4</v>
      </c>
      <c r="D22" s="15" t="s">
        <v>5</v>
      </c>
      <c r="E22" s="15" t="s">
        <v>6</v>
      </c>
      <c r="F22" s="15" t="s">
        <v>7</v>
      </c>
      <c r="G22" s="15" t="s">
        <v>8</v>
      </c>
      <c r="H22" s="42" t="s">
        <v>18</v>
      </c>
    </row>
    <row r="23" spans="1:9" ht="37.65" customHeight="1" x14ac:dyDescent="0.3">
      <c r="A23" s="93" t="s">
        <v>23</v>
      </c>
      <c r="B23" s="94"/>
      <c r="C23" s="39" t="s">
        <v>24</v>
      </c>
      <c r="D23" s="39">
        <v>1</v>
      </c>
      <c r="E23" s="84"/>
      <c r="F23" s="85"/>
      <c r="G23" s="85"/>
      <c r="H23" s="76">
        <f>SUM(H24:H27)</f>
        <v>0</v>
      </c>
    </row>
    <row r="24" spans="1:9" ht="30" customHeight="1" x14ac:dyDescent="0.3">
      <c r="A24" s="12">
        <v>1</v>
      </c>
      <c r="B24" s="10" t="s">
        <v>12</v>
      </c>
      <c r="C24" s="12"/>
      <c r="D24" s="12"/>
      <c r="E24" s="36"/>
      <c r="F24" s="37"/>
      <c r="G24" s="17"/>
      <c r="H24" s="49">
        <f>G24*D23</f>
        <v>0</v>
      </c>
    </row>
    <row r="25" spans="1:9" ht="30" customHeight="1" x14ac:dyDescent="0.3">
      <c r="A25" s="12">
        <v>2</v>
      </c>
      <c r="B25" s="10" t="s">
        <v>25</v>
      </c>
      <c r="C25" s="12"/>
      <c r="D25" s="12"/>
      <c r="E25" s="36"/>
      <c r="F25" s="37"/>
      <c r="G25" s="17"/>
      <c r="H25" s="49">
        <f>G25*D23</f>
        <v>0</v>
      </c>
    </row>
    <row r="26" spans="1:9" ht="30" customHeight="1" x14ac:dyDescent="0.3">
      <c r="A26" s="12">
        <v>3</v>
      </c>
      <c r="B26" s="10" t="s">
        <v>14</v>
      </c>
      <c r="C26" s="12"/>
      <c r="D26" s="12"/>
      <c r="E26" s="16"/>
      <c r="F26" s="17"/>
      <c r="G26" s="37"/>
      <c r="H26" s="49">
        <f>(E26*F26)*D23</f>
        <v>0</v>
      </c>
    </row>
    <row r="27" spans="1:9" ht="30" customHeight="1" x14ac:dyDescent="0.3">
      <c r="A27" s="12">
        <v>4</v>
      </c>
      <c r="B27" s="10" t="s">
        <v>15</v>
      </c>
      <c r="C27" s="12"/>
      <c r="D27" s="12"/>
      <c r="E27" s="16"/>
      <c r="F27" s="17"/>
      <c r="G27" s="37"/>
      <c r="H27" s="49">
        <f>(E27*F27)*D23</f>
        <v>0</v>
      </c>
    </row>
    <row r="28" spans="1:9" ht="37.65" customHeight="1" x14ac:dyDescent="0.3">
      <c r="A28" s="25"/>
      <c r="B28" s="26"/>
      <c r="C28" s="25"/>
      <c r="D28" s="25"/>
      <c r="E28" s="27"/>
      <c r="F28" s="28"/>
      <c r="G28" s="28"/>
      <c r="H28" s="29"/>
    </row>
    <row r="29" spans="1:9" ht="30" customHeight="1" x14ac:dyDescent="0.3">
      <c r="A29" s="14" t="s">
        <v>26</v>
      </c>
      <c r="B29" s="13" t="s">
        <v>17</v>
      </c>
      <c r="C29" s="14" t="s">
        <v>4</v>
      </c>
      <c r="D29" s="15" t="s">
        <v>5</v>
      </c>
      <c r="E29" s="15" t="s">
        <v>6</v>
      </c>
      <c r="F29" s="15" t="s">
        <v>7</v>
      </c>
      <c r="G29" s="15" t="s">
        <v>8</v>
      </c>
      <c r="H29" s="15" t="s">
        <v>18</v>
      </c>
    </row>
    <row r="30" spans="1:9" ht="37.65" customHeight="1" x14ac:dyDescent="0.3">
      <c r="A30" s="96" t="s">
        <v>27</v>
      </c>
      <c r="B30" s="96"/>
      <c r="C30" s="40" t="s">
        <v>28</v>
      </c>
      <c r="D30" s="40">
        <v>1</v>
      </c>
      <c r="E30" s="97"/>
      <c r="F30" s="97"/>
      <c r="G30" s="97"/>
      <c r="H30" s="97"/>
      <c r="I30" s="20"/>
    </row>
    <row r="31" spans="1:9" ht="24.9" customHeight="1" x14ac:dyDescent="0.3">
      <c r="A31" s="30">
        <v>1</v>
      </c>
      <c r="B31" s="31" t="s">
        <v>29</v>
      </c>
      <c r="C31" s="30"/>
      <c r="D31" s="30"/>
      <c r="E31" s="35"/>
      <c r="F31" s="38"/>
      <c r="G31" s="38"/>
      <c r="H31" s="50">
        <f>H9</f>
        <v>0</v>
      </c>
    </row>
    <row r="32" spans="1:9" ht="24.9" customHeight="1" x14ac:dyDescent="0.3">
      <c r="A32" s="30">
        <v>2</v>
      </c>
      <c r="B32" s="31" t="s">
        <v>30</v>
      </c>
      <c r="C32" s="30"/>
      <c r="D32" s="30"/>
      <c r="E32" s="35"/>
      <c r="F32" s="38"/>
      <c r="G32" s="38"/>
      <c r="H32" s="50">
        <f>H16</f>
        <v>0</v>
      </c>
    </row>
    <row r="33" spans="1:9" ht="24.9" customHeight="1" x14ac:dyDescent="0.3">
      <c r="A33" s="30">
        <v>3</v>
      </c>
      <c r="B33" s="31" t="s">
        <v>31</v>
      </c>
      <c r="C33" s="30"/>
      <c r="D33" s="30"/>
      <c r="E33" s="35"/>
      <c r="F33" s="38"/>
      <c r="G33" s="38"/>
      <c r="H33" s="50">
        <f>H23</f>
        <v>0</v>
      </c>
      <c r="I33" s="20"/>
    </row>
    <row r="34" spans="1:9" ht="31.35" customHeight="1" x14ac:dyDescent="0.3">
      <c r="A34" s="30">
        <v>4</v>
      </c>
      <c r="B34" s="34" t="s">
        <v>32</v>
      </c>
      <c r="C34" s="30"/>
      <c r="D34" s="30"/>
      <c r="E34" s="32"/>
      <c r="F34" s="33"/>
      <c r="G34" s="38"/>
      <c r="H34" s="51">
        <f>(E34*F34)*D30</f>
        <v>0</v>
      </c>
      <c r="I34" s="20"/>
    </row>
    <row r="35" spans="1:9" ht="24.9" customHeight="1" x14ac:dyDescent="0.3">
      <c r="A35" s="30">
        <v>5</v>
      </c>
      <c r="B35" s="31" t="s">
        <v>33</v>
      </c>
      <c r="C35" s="30"/>
      <c r="D35" s="30"/>
      <c r="E35" s="35"/>
      <c r="F35" s="38"/>
      <c r="G35" s="33"/>
      <c r="H35" s="51">
        <f>G35*D30</f>
        <v>0</v>
      </c>
    </row>
    <row r="36" spans="1:9" ht="24.9" customHeight="1" x14ac:dyDescent="0.3">
      <c r="A36" s="30">
        <v>6</v>
      </c>
      <c r="B36" s="31" t="s">
        <v>34</v>
      </c>
      <c r="C36" s="30"/>
      <c r="D36" s="30"/>
      <c r="E36" s="35"/>
      <c r="F36" s="38"/>
      <c r="G36" s="33"/>
      <c r="H36" s="51">
        <f>G36*D30</f>
        <v>0</v>
      </c>
    </row>
    <row r="37" spans="1:9" ht="30" customHeight="1" x14ac:dyDescent="0.3">
      <c r="A37" s="95" t="s">
        <v>35</v>
      </c>
      <c r="B37" s="95"/>
      <c r="C37" s="95"/>
      <c r="D37" s="95"/>
      <c r="E37" s="95"/>
      <c r="F37" s="95"/>
      <c r="G37" s="95"/>
      <c r="H37" s="24">
        <f>SUM(H31:H36)</f>
        <v>0</v>
      </c>
    </row>
    <row r="38" spans="1:9" ht="20.100000000000001" customHeight="1" x14ac:dyDescent="0.3"/>
    <row r="39" spans="1:9" ht="20.100000000000001" customHeight="1" x14ac:dyDescent="0.3"/>
    <row r="40" spans="1:9" ht="70.349999999999994" customHeight="1" x14ac:dyDescent="0.3">
      <c r="A40" s="86" t="s">
        <v>36</v>
      </c>
      <c r="B40" s="87"/>
      <c r="C40" s="41" t="s">
        <v>37</v>
      </c>
      <c r="D40" s="41" t="s">
        <v>38</v>
      </c>
      <c r="E40" s="41" t="s">
        <v>39</v>
      </c>
      <c r="F40" s="41" t="s">
        <v>40</v>
      </c>
    </row>
    <row r="41" spans="1:9" ht="60" customHeight="1" x14ac:dyDescent="0.3">
      <c r="A41" s="88" t="s">
        <v>41</v>
      </c>
      <c r="B41" s="89"/>
      <c r="C41" s="21">
        <v>12</v>
      </c>
      <c r="D41" s="21" t="s">
        <v>42</v>
      </c>
      <c r="E41" s="22"/>
      <c r="F41" s="23">
        <f>E41*C41</f>
        <v>0</v>
      </c>
    </row>
    <row r="42" spans="1:9" ht="30" customHeight="1" x14ac:dyDescent="0.3">
      <c r="A42" s="90" t="s">
        <v>43</v>
      </c>
      <c r="B42" s="91"/>
      <c r="C42" s="91"/>
      <c r="D42" s="91"/>
      <c r="E42" s="91"/>
      <c r="F42" s="92"/>
    </row>
    <row r="44" spans="1:9" x14ac:dyDescent="0.3">
      <c r="B44"/>
    </row>
    <row r="45" spans="1:9" ht="66" customHeight="1" x14ac:dyDescent="0.3">
      <c r="A45" s="86" t="s">
        <v>44</v>
      </c>
      <c r="B45" s="87"/>
      <c r="C45" s="41" t="s">
        <v>37</v>
      </c>
      <c r="D45" s="41" t="s">
        <v>38</v>
      </c>
      <c r="E45" s="41" t="s">
        <v>39</v>
      </c>
      <c r="F45" s="41" t="s">
        <v>40</v>
      </c>
    </row>
    <row r="46" spans="1:9" ht="30" customHeight="1" x14ac:dyDescent="0.3">
      <c r="A46" s="88" t="s">
        <v>45</v>
      </c>
      <c r="B46" s="89"/>
      <c r="C46" s="21">
        <v>4</v>
      </c>
      <c r="D46" s="21" t="s">
        <v>46</v>
      </c>
      <c r="E46" s="22"/>
      <c r="F46" s="23">
        <f>E46*C46</f>
        <v>0</v>
      </c>
      <c r="H46" s="75"/>
    </row>
    <row r="47" spans="1:9" ht="30" customHeight="1" x14ac:dyDescent="0.3">
      <c r="A47" s="88" t="s">
        <v>47</v>
      </c>
      <c r="B47" s="89"/>
      <c r="C47" s="21">
        <v>4</v>
      </c>
      <c r="D47" s="21" t="s">
        <v>46</v>
      </c>
      <c r="E47" s="22"/>
      <c r="F47" s="23">
        <f>E47*C47</f>
        <v>0</v>
      </c>
    </row>
    <row r="48" spans="1:9" ht="30" customHeight="1" x14ac:dyDescent="0.3">
      <c r="A48" s="90" t="s">
        <v>43</v>
      </c>
      <c r="B48" s="91"/>
      <c r="C48" s="91"/>
      <c r="D48" s="91"/>
      <c r="E48" s="91"/>
      <c r="F48" s="92"/>
    </row>
  </sheetData>
  <sheetProtection sheet="1" selectLockedCells="1"/>
  <mergeCells count="18">
    <mergeCell ref="A48:F48"/>
    <mergeCell ref="A46:B46"/>
    <mergeCell ref="A9:B9"/>
    <mergeCell ref="A42:F42"/>
    <mergeCell ref="A40:B40"/>
    <mergeCell ref="A41:B41"/>
    <mergeCell ref="A16:B16"/>
    <mergeCell ref="A23:B23"/>
    <mergeCell ref="A37:G37"/>
    <mergeCell ref="A30:B30"/>
    <mergeCell ref="E30:H30"/>
    <mergeCell ref="E16:G16"/>
    <mergeCell ref="E23:G23"/>
    <mergeCell ref="A2:H2"/>
    <mergeCell ref="A5:H5"/>
    <mergeCell ref="E9:G9"/>
    <mergeCell ref="A45:B45"/>
    <mergeCell ref="A47:B47"/>
  </mergeCells>
  <pageMargins left="0.70866141732283472" right="0.70866141732283472" top="0.78740157480314965" bottom="0.78740157480314965" header="0.31496062992125984" footer="0.31496062992125984"/>
  <pageSetup scale="76" orientation="landscape" r:id="rId1"/>
  <ignoredErrors>
    <ignoredError sqref="H23 H16 H9 H31:H3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3B3E-BACD-40FF-BF69-C16B135CFC7A}">
  <sheetPr>
    <pageSetUpPr fitToPage="1"/>
  </sheetPr>
  <dimension ref="A2:J27"/>
  <sheetViews>
    <sheetView topLeftCell="A8" zoomScale="90" zoomScaleNormal="90" workbookViewId="0">
      <selection activeCell="F11" sqref="F11"/>
    </sheetView>
  </sheetViews>
  <sheetFormatPr baseColWidth="10" defaultColWidth="11.44140625" defaultRowHeight="14.4" x14ac:dyDescent="0.3"/>
  <cols>
    <col min="1" max="1" width="11.33203125" style="20" customWidth="1"/>
    <col min="2" max="2" width="74.109375" style="2" customWidth="1"/>
    <col min="3" max="3" width="18.88671875" style="1" customWidth="1"/>
    <col min="4" max="4" width="18.109375" style="1" customWidth="1"/>
    <col min="5" max="5" width="17.109375" bestFit="1" customWidth="1"/>
    <col min="6" max="6" width="18.88671875" bestFit="1" customWidth="1"/>
    <col min="7" max="7" width="17.5546875" style="1" bestFit="1" customWidth="1"/>
    <col min="8" max="8" width="19.88671875" bestFit="1" customWidth="1"/>
  </cols>
  <sheetData>
    <row r="2" spans="1:8" s="9" customFormat="1" ht="106.35" customHeight="1" x14ac:dyDescent="0.35">
      <c r="A2" s="78" t="s">
        <v>48</v>
      </c>
      <c r="B2" s="79"/>
      <c r="C2" s="79"/>
      <c r="D2" s="79"/>
      <c r="E2" s="79"/>
      <c r="F2" s="79"/>
      <c r="G2" s="79"/>
      <c r="H2" s="80"/>
    </row>
    <row r="3" spans="1:8" s="9" customFormat="1" ht="20.25" customHeight="1" x14ac:dyDescent="0.35">
      <c r="A3" s="19"/>
      <c r="B3" s="3"/>
      <c r="C3" s="11"/>
      <c r="D3" s="11"/>
      <c r="E3" s="4"/>
      <c r="F3" s="4"/>
      <c r="G3" s="5"/>
      <c r="H3" s="4"/>
    </row>
    <row r="5" spans="1:8" ht="92.4" customHeight="1" x14ac:dyDescent="0.3">
      <c r="A5" s="98" t="s">
        <v>49</v>
      </c>
      <c r="B5" s="99"/>
      <c r="C5" s="99"/>
      <c r="D5" s="99"/>
      <c r="E5" s="99"/>
      <c r="F5" s="99"/>
      <c r="G5" s="99"/>
      <c r="H5" s="100"/>
    </row>
    <row r="6" spans="1:8" ht="17.399999999999999" x14ac:dyDescent="0.3">
      <c r="B6" s="3"/>
      <c r="C6" s="11"/>
      <c r="D6" s="11"/>
      <c r="E6" s="4"/>
      <c r="F6" s="4"/>
      <c r="G6" s="5"/>
      <c r="H6" s="4"/>
    </row>
    <row r="7" spans="1:8" x14ac:dyDescent="0.3">
      <c r="B7" s="8"/>
      <c r="C7" s="7"/>
      <c r="D7" s="7"/>
      <c r="E7" s="6"/>
      <c r="F7" s="6"/>
      <c r="G7" s="7"/>
      <c r="H7" s="6"/>
    </row>
    <row r="8" spans="1:8" ht="39.75" customHeight="1" x14ac:dyDescent="0.3">
      <c r="A8" s="18" t="s">
        <v>50</v>
      </c>
      <c r="B8" s="13" t="s">
        <v>51</v>
      </c>
      <c r="C8" s="14" t="s">
        <v>4</v>
      </c>
      <c r="D8" s="15" t="s">
        <v>5</v>
      </c>
      <c r="E8" s="15" t="s">
        <v>6</v>
      </c>
      <c r="F8" s="15" t="s">
        <v>7</v>
      </c>
      <c r="G8" s="15" t="s">
        <v>8</v>
      </c>
      <c r="H8" s="15" t="s">
        <v>9</v>
      </c>
    </row>
    <row r="9" spans="1:8" ht="30" customHeight="1" x14ac:dyDescent="0.3">
      <c r="A9" s="93" t="s">
        <v>52</v>
      </c>
      <c r="B9" s="94"/>
      <c r="C9" s="39" t="s">
        <v>53</v>
      </c>
      <c r="D9" s="39">
        <v>1</v>
      </c>
      <c r="E9" s="84"/>
      <c r="F9" s="85"/>
      <c r="G9" s="85"/>
      <c r="H9" s="101"/>
    </row>
    <row r="10" spans="1:8" ht="30" customHeight="1" x14ac:dyDescent="0.3">
      <c r="A10" s="12">
        <v>1</v>
      </c>
      <c r="B10" s="10" t="s">
        <v>12</v>
      </c>
      <c r="C10" s="12"/>
      <c r="D10" s="12"/>
      <c r="E10" s="72"/>
      <c r="F10" s="73"/>
      <c r="G10" s="66"/>
      <c r="H10" s="64">
        <f>G10</f>
        <v>0</v>
      </c>
    </row>
    <row r="11" spans="1:8" ht="60" customHeight="1" x14ac:dyDescent="0.3">
      <c r="A11" s="12">
        <v>2</v>
      </c>
      <c r="B11" s="10" t="s">
        <v>54</v>
      </c>
      <c r="C11" s="12"/>
      <c r="D11" s="12"/>
      <c r="E11" s="72"/>
      <c r="F11" s="73"/>
      <c r="G11" s="66"/>
      <c r="H11" s="64">
        <f>G11</f>
        <v>0</v>
      </c>
    </row>
    <row r="12" spans="1:8" ht="30" customHeight="1" x14ac:dyDescent="0.3">
      <c r="A12" s="12">
        <v>3</v>
      </c>
      <c r="B12" s="10" t="s">
        <v>55</v>
      </c>
      <c r="C12" s="12"/>
      <c r="D12" s="12"/>
      <c r="E12" s="74"/>
      <c r="F12" s="66"/>
      <c r="G12" s="73"/>
      <c r="H12" s="64">
        <f>E12*F12</f>
        <v>0</v>
      </c>
    </row>
    <row r="13" spans="1:8" ht="30" customHeight="1" x14ac:dyDescent="0.3">
      <c r="A13" s="12">
        <v>4</v>
      </c>
      <c r="B13" s="10" t="s">
        <v>15</v>
      </c>
      <c r="C13" s="12"/>
      <c r="D13" s="12"/>
      <c r="E13" s="74"/>
      <c r="F13" s="66"/>
      <c r="G13" s="73"/>
      <c r="H13" s="64">
        <f>E13*F13</f>
        <v>0</v>
      </c>
    </row>
    <row r="14" spans="1:8" ht="30" customHeight="1" x14ac:dyDescent="0.3">
      <c r="A14" s="12">
        <v>5</v>
      </c>
      <c r="B14" s="10" t="s">
        <v>33</v>
      </c>
      <c r="C14" s="12"/>
      <c r="D14" s="12"/>
      <c r="E14" s="72"/>
      <c r="F14" s="73"/>
      <c r="G14" s="66"/>
      <c r="H14" s="64">
        <f>G14</f>
        <v>0</v>
      </c>
    </row>
    <row r="15" spans="1:8" ht="30" customHeight="1" x14ac:dyDescent="0.3">
      <c r="A15" s="12">
        <v>6</v>
      </c>
      <c r="B15" s="10" t="s">
        <v>34</v>
      </c>
      <c r="C15" s="12"/>
      <c r="D15" s="12"/>
      <c r="E15" s="72"/>
      <c r="F15" s="73"/>
      <c r="G15" s="66"/>
      <c r="H15" s="64">
        <f>G15</f>
        <v>0</v>
      </c>
    </row>
    <row r="16" spans="1:8" ht="39.9" customHeight="1" x14ac:dyDescent="0.3">
      <c r="A16" s="90" t="s">
        <v>56</v>
      </c>
      <c r="B16" s="91"/>
      <c r="C16" s="91"/>
      <c r="D16" s="91"/>
      <c r="E16" s="91"/>
      <c r="F16" s="91"/>
      <c r="G16" s="92"/>
      <c r="H16" s="24">
        <f>SUM(H10:H15)</f>
        <v>0</v>
      </c>
    </row>
    <row r="17" spans="1:10" ht="20.100000000000001" customHeight="1" x14ac:dyDescent="0.3"/>
    <row r="18" spans="1:10" ht="20.100000000000001" customHeight="1" x14ac:dyDescent="0.3"/>
    <row r="19" spans="1:10" ht="60" customHeight="1" x14ac:dyDescent="0.3">
      <c r="A19" s="86" t="s">
        <v>57</v>
      </c>
      <c r="B19" s="87"/>
      <c r="C19" s="41" t="s">
        <v>37</v>
      </c>
      <c r="D19" s="41" t="s">
        <v>38</v>
      </c>
      <c r="E19" s="41" t="s">
        <v>39</v>
      </c>
      <c r="F19" s="41" t="s">
        <v>40</v>
      </c>
    </row>
    <row r="20" spans="1:10" ht="65.25" customHeight="1" x14ac:dyDescent="0.3">
      <c r="A20" s="88" t="s">
        <v>58</v>
      </c>
      <c r="B20" s="89"/>
      <c r="C20" s="21">
        <v>12</v>
      </c>
      <c r="D20" s="21" t="s">
        <v>42</v>
      </c>
      <c r="E20" s="22"/>
      <c r="F20" s="23">
        <f>E20*C20</f>
        <v>0</v>
      </c>
    </row>
    <row r="21" spans="1:10" ht="30" customHeight="1" x14ac:dyDescent="0.3">
      <c r="A21" s="90" t="s">
        <v>43</v>
      </c>
      <c r="B21" s="91"/>
      <c r="C21" s="91"/>
      <c r="D21" s="91"/>
      <c r="E21" s="91"/>
      <c r="F21" s="92"/>
    </row>
    <row r="23" spans="1:10" x14ac:dyDescent="0.3">
      <c r="B23"/>
    </row>
    <row r="24" spans="1:10" ht="60" customHeight="1" x14ac:dyDescent="0.3">
      <c r="A24" s="86" t="s">
        <v>44</v>
      </c>
      <c r="B24" s="87"/>
      <c r="C24" s="41" t="s">
        <v>37</v>
      </c>
      <c r="D24" s="41" t="s">
        <v>38</v>
      </c>
      <c r="E24" s="41" t="s">
        <v>39</v>
      </c>
      <c r="F24" s="41" t="s">
        <v>40</v>
      </c>
    </row>
    <row r="25" spans="1:10" ht="30" customHeight="1" x14ac:dyDescent="0.3">
      <c r="A25" s="88" t="s">
        <v>45</v>
      </c>
      <c r="B25" s="89"/>
      <c r="C25" s="21">
        <v>4</v>
      </c>
      <c r="D25" s="21" t="s">
        <v>46</v>
      </c>
      <c r="E25" s="22"/>
      <c r="F25" s="23">
        <f>E25*C25</f>
        <v>0</v>
      </c>
      <c r="J25" s="75"/>
    </row>
    <row r="26" spans="1:10" ht="30" customHeight="1" x14ac:dyDescent="0.3">
      <c r="A26" s="88" t="s">
        <v>47</v>
      </c>
      <c r="B26" s="89"/>
      <c r="C26" s="21">
        <v>4</v>
      </c>
      <c r="D26" s="21" t="s">
        <v>46</v>
      </c>
      <c r="E26" s="22"/>
      <c r="F26" s="23">
        <f>E26*C26</f>
        <v>0</v>
      </c>
    </row>
    <row r="27" spans="1:10" ht="30" customHeight="1" x14ac:dyDescent="0.3">
      <c r="A27" s="90" t="s">
        <v>43</v>
      </c>
      <c r="B27" s="91"/>
      <c r="C27" s="91"/>
      <c r="D27" s="91"/>
      <c r="E27" s="91"/>
      <c r="F27" s="92"/>
    </row>
  </sheetData>
  <sheetProtection sheet="1" selectLockedCells="1"/>
  <mergeCells count="12">
    <mergeCell ref="A27:F27"/>
    <mergeCell ref="A2:H2"/>
    <mergeCell ref="A5:H5"/>
    <mergeCell ref="A9:B9"/>
    <mergeCell ref="E9:H9"/>
    <mergeCell ref="A16:G16"/>
    <mergeCell ref="A19:B19"/>
    <mergeCell ref="A20:B20"/>
    <mergeCell ref="A21:F21"/>
    <mergeCell ref="A24:B24"/>
    <mergeCell ref="A25:B25"/>
    <mergeCell ref="A26:B26"/>
  </mergeCells>
  <pageMargins left="0.70866141732283472" right="0.70866141732283472" top="0.78740157480314965" bottom="0.78740157480314965" header="0.31496062992125984" footer="0.31496062992125984"/>
  <pageSetup scale="6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E846-1F76-4CC2-B682-6CC3BA524ED2}">
  <sheetPr>
    <pageSetUpPr fitToPage="1"/>
  </sheetPr>
  <dimension ref="A2:J64"/>
  <sheetViews>
    <sheetView workbookViewId="0">
      <selection activeCell="B45" sqref="B45"/>
    </sheetView>
  </sheetViews>
  <sheetFormatPr baseColWidth="10" defaultColWidth="11.44140625" defaultRowHeight="14.4" x14ac:dyDescent="0.3"/>
  <cols>
    <col min="1" max="1" width="7.88671875" style="20" bestFit="1" customWidth="1"/>
    <col min="2" max="2" width="9.44140625" style="20" bestFit="1" customWidth="1"/>
    <col min="3" max="4" width="12" style="20" bestFit="1" customWidth="1"/>
    <col min="5" max="5" width="45.109375" style="2" bestFit="1" customWidth="1"/>
    <col min="6" max="6" width="35" style="20" customWidth="1"/>
    <col min="7" max="7" width="32.6640625" style="2" customWidth="1"/>
    <col min="8" max="8" width="17.109375" style="20" bestFit="1" customWidth="1"/>
    <col min="9" max="9" width="18.6640625" style="20" customWidth="1"/>
    <col min="10" max="10" width="20.6640625" style="20" customWidth="1"/>
  </cols>
  <sheetData>
    <row r="2" spans="1:10" s="9" customFormat="1" ht="106.35" customHeight="1" x14ac:dyDescent="0.35">
      <c r="A2" s="78" t="s">
        <v>59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s="9" customFormat="1" ht="20.25" customHeight="1" x14ac:dyDescent="0.35">
      <c r="A3" s="19"/>
      <c r="B3" s="19"/>
      <c r="C3" s="44"/>
      <c r="D3" s="44"/>
      <c r="E3" s="3"/>
      <c r="F3" s="44"/>
      <c r="G3" s="3"/>
      <c r="H3" s="48"/>
      <c r="I3" s="48"/>
      <c r="J3" s="48"/>
    </row>
    <row r="5" spans="1:10" ht="92.4" customHeight="1" x14ac:dyDescent="0.3">
      <c r="A5" s="98" t="s">
        <v>60</v>
      </c>
      <c r="B5" s="102"/>
      <c r="C5" s="99"/>
      <c r="D5" s="99"/>
      <c r="E5" s="99"/>
      <c r="F5" s="99"/>
      <c r="G5" s="99"/>
      <c r="H5" s="99"/>
      <c r="I5" s="99"/>
      <c r="J5" s="100"/>
    </row>
    <row r="6" spans="1:10" ht="17.399999999999999" x14ac:dyDescent="0.3">
      <c r="C6" s="44"/>
      <c r="D6" s="44"/>
      <c r="E6" s="3"/>
      <c r="F6" s="44"/>
      <c r="G6" s="3"/>
      <c r="H6" s="48"/>
      <c r="I6" s="48"/>
      <c r="J6" s="48"/>
    </row>
    <row r="7" spans="1:10" x14ac:dyDescent="0.3">
      <c r="C7" s="45"/>
      <c r="D7" s="45"/>
      <c r="E7" s="8"/>
      <c r="F7" s="45"/>
      <c r="G7" s="8"/>
      <c r="H7" s="45"/>
      <c r="I7" s="45"/>
      <c r="J7" s="45"/>
    </row>
    <row r="8" spans="1:10" ht="39.75" customHeight="1" x14ac:dyDescent="0.3">
      <c r="A8" s="18" t="s">
        <v>50</v>
      </c>
      <c r="B8" s="18" t="s">
        <v>61</v>
      </c>
      <c r="C8" s="14" t="s">
        <v>62</v>
      </c>
      <c r="D8" s="14" t="s">
        <v>63</v>
      </c>
      <c r="E8" s="15" t="s">
        <v>64</v>
      </c>
      <c r="F8" s="15" t="s">
        <v>65</v>
      </c>
      <c r="G8" s="15" t="s">
        <v>66</v>
      </c>
      <c r="H8" s="15" t="s">
        <v>67</v>
      </c>
      <c r="I8" s="15" t="s">
        <v>68</v>
      </c>
      <c r="J8" s="15" t="s">
        <v>9</v>
      </c>
    </row>
    <row r="9" spans="1:10" s="46" customFormat="1" ht="15" customHeight="1" x14ac:dyDescent="0.3">
      <c r="A9" s="52">
        <v>1</v>
      </c>
      <c r="B9" s="52" t="s">
        <v>69</v>
      </c>
      <c r="C9" s="53" t="s">
        <v>70</v>
      </c>
      <c r="D9" s="54">
        <v>1015159</v>
      </c>
      <c r="E9" s="55" t="s">
        <v>71</v>
      </c>
      <c r="F9" s="54" t="s">
        <v>72</v>
      </c>
      <c r="G9" s="54" t="s">
        <v>73</v>
      </c>
      <c r="H9" s="53">
        <v>1</v>
      </c>
      <c r="I9" s="66"/>
      <c r="J9" s="64">
        <f>I9*H9</f>
        <v>0</v>
      </c>
    </row>
    <row r="10" spans="1:10" s="46" customFormat="1" ht="15" customHeight="1" x14ac:dyDescent="0.3">
      <c r="A10" s="52">
        <v>2</v>
      </c>
      <c r="B10" s="52" t="s">
        <v>69</v>
      </c>
      <c r="C10" s="56" t="s">
        <v>74</v>
      </c>
      <c r="D10" s="57">
        <v>1015163</v>
      </c>
      <c r="E10" s="58" t="s">
        <v>75</v>
      </c>
      <c r="F10" s="57" t="s">
        <v>72</v>
      </c>
      <c r="G10" s="57" t="s">
        <v>76</v>
      </c>
      <c r="H10" s="56">
        <v>1</v>
      </c>
      <c r="I10" s="66"/>
      <c r="J10" s="64">
        <f t="shared" ref="J10:J62" si="0">I10*H10</f>
        <v>0</v>
      </c>
    </row>
    <row r="11" spans="1:10" s="46" customFormat="1" ht="15" customHeight="1" x14ac:dyDescent="0.3">
      <c r="A11" s="52">
        <v>3</v>
      </c>
      <c r="B11" s="52" t="s">
        <v>69</v>
      </c>
      <c r="C11" s="56" t="s">
        <v>77</v>
      </c>
      <c r="D11" s="57">
        <v>1015171</v>
      </c>
      <c r="E11" s="58" t="s">
        <v>78</v>
      </c>
      <c r="F11" s="57" t="s">
        <v>72</v>
      </c>
      <c r="G11" s="57" t="s">
        <v>79</v>
      </c>
      <c r="H11" s="56">
        <v>2</v>
      </c>
      <c r="I11" s="66"/>
      <c r="J11" s="64">
        <f t="shared" si="0"/>
        <v>0</v>
      </c>
    </row>
    <row r="12" spans="1:10" s="46" customFormat="1" ht="15" customHeight="1" x14ac:dyDescent="0.3">
      <c r="A12" s="52">
        <v>4</v>
      </c>
      <c r="B12" s="52" t="s">
        <v>69</v>
      </c>
      <c r="C12" s="56" t="s">
        <v>80</v>
      </c>
      <c r="D12" s="57">
        <v>1015172</v>
      </c>
      <c r="E12" s="58" t="s">
        <v>81</v>
      </c>
      <c r="F12" s="57" t="s">
        <v>72</v>
      </c>
      <c r="G12" s="57" t="s">
        <v>82</v>
      </c>
      <c r="H12" s="56">
        <v>2</v>
      </c>
      <c r="I12" s="66"/>
      <c r="J12" s="64">
        <f t="shared" si="0"/>
        <v>0</v>
      </c>
    </row>
    <row r="13" spans="1:10" s="46" customFormat="1" ht="15" customHeight="1" x14ac:dyDescent="0.3">
      <c r="A13" s="52">
        <v>5</v>
      </c>
      <c r="B13" s="52" t="s">
        <v>69</v>
      </c>
      <c r="C13" s="56" t="s">
        <v>83</v>
      </c>
      <c r="D13" s="57">
        <v>1015196</v>
      </c>
      <c r="E13" s="58" t="s">
        <v>84</v>
      </c>
      <c r="F13" s="57" t="s">
        <v>72</v>
      </c>
      <c r="G13" s="57" t="s">
        <v>85</v>
      </c>
      <c r="H13" s="56">
        <v>1</v>
      </c>
      <c r="I13" s="66"/>
      <c r="J13" s="64">
        <f t="shared" si="0"/>
        <v>0</v>
      </c>
    </row>
    <row r="14" spans="1:10" s="46" customFormat="1" ht="15" customHeight="1" x14ac:dyDescent="0.3">
      <c r="A14" s="52">
        <v>6</v>
      </c>
      <c r="B14" s="52" t="s">
        <v>69</v>
      </c>
      <c r="C14" s="56" t="s">
        <v>86</v>
      </c>
      <c r="D14" s="57">
        <v>1017477</v>
      </c>
      <c r="E14" s="58" t="s">
        <v>87</v>
      </c>
      <c r="F14" s="57" t="s">
        <v>72</v>
      </c>
      <c r="G14" s="57" t="s">
        <v>88</v>
      </c>
      <c r="H14" s="56">
        <v>2</v>
      </c>
      <c r="I14" s="66"/>
      <c r="J14" s="64">
        <f t="shared" si="0"/>
        <v>0</v>
      </c>
    </row>
    <row r="15" spans="1:10" s="46" customFormat="1" ht="15" customHeight="1" x14ac:dyDescent="0.3">
      <c r="A15" s="52">
        <v>7</v>
      </c>
      <c r="B15" s="52" t="s">
        <v>69</v>
      </c>
      <c r="C15" s="56" t="s">
        <v>89</v>
      </c>
      <c r="D15" s="57">
        <v>7022072</v>
      </c>
      <c r="E15" s="58" t="s">
        <v>90</v>
      </c>
      <c r="F15" s="57" t="s">
        <v>72</v>
      </c>
      <c r="G15" s="57" t="s">
        <v>91</v>
      </c>
      <c r="H15" s="56">
        <v>1</v>
      </c>
      <c r="I15" s="66"/>
      <c r="J15" s="64">
        <f t="shared" si="0"/>
        <v>0</v>
      </c>
    </row>
    <row r="16" spans="1:10" s="46" customFormat="1" ht="15" customHeight="1" x14ac:dyDescent="0.3">
      <c r="A16" s="52">
        <v>8</v>
      </c>
      <c r="B16" s="52" t="s">
        <v>69</v>
      </c>
      <c r="C16" s="56" t="s">
        <v>92</v>
      </c>
      <c r="D16" s="57">
        <v>7022083</v>
      </c>
      <c r="E16" s="58" t="s">
        <v>93</v>
      </c>
      <c r="F16" s="57" t="s">
        <v>72</v>
      </c>
      <c r="G16" s="57" t="s">
        <v>94</v>
      </c>
      <c r="H16" s="56">
        <v>1</v>
      </c>
      <c r="I16" s="66"/>
      <c r="J16" s="64">
        <f t="shared" si="0"/>
        <v>0</v>
      </c>
    </row>
    <row r="17" spans="1:10" s="46" customFormat="1" ht="15" customHeight="1" x14ac:dyDescent="0.3">
      <c r="A17" s="52">
        <v>9</v>
      </c>
      <c r="B17" s="52" t="s">
        <v>69</v>
      </c>
      <c r="C17" s="56" t="s">
        <v>95</v>
      </c>
      <c r="D17" s="57">
        <v>7022084</v>
      </c>
      <c r="E17" s="58" t="s">
        <v>96</v>
      </c>
      <c r="F17" s="57" t="s">
        <v>72</v>
      </c>
      <c r="G17" s="57" t="s">
        <v>97</v>
      </c>
      <c r="H17" s="56">
        <v>2</v>
      </c>
      <c r="I17" s="66"/>
      <c r="J17" s="64">
        <f t="shared" si="0"/>
        <v>0</v>
      </c>
    </row>
    <row r="18" spans="1:10" s="46" customFormat="1" ht="15" customHeight="1" x14ac:dyDescent="0.3">
      <c r="A18" s="52">
        <v>10</v>
      </c>
      <c r="B18" s="52" t="s">
        <v>69</v>
      </c>
      <c r="C18" s="56" t="s">
        <v>98</v>
      </c>
      <c r="D18" s="57">
        <v>7022087</v>
      </c>
      <c r="E18" s="58" t="s">
        <v>99</v>
      </c>
      <c r="F18" s="57" t="s">
        <v>72</v>
      </c>
      <c r="G18" s="57" t="s">
        <v>100</v>
      </c>
      <c r="H18" s="56">
        <v>3</v>
      </c>
      <c r="I18" s="66"/>
      <c r="J18" s="64">
        <f t="shared" si="0"/>
        <v>0</v>
      </c>
    </row>
    <row r="19" spans="1:10" s="46" customFormat="1" ht="15" customHeight="1" x14ac:dyDescent="0.3">
      <c r="A19" s="52">
        <v>11</v>
      </c>
      <c r="B19" s="52" t="s">
        <v>69</v>
      </c>
      <c r="C19" s="56" t="s">
        <v>101</v>
      </c>
      <c r="D19" s="57">
        <v>7022093</v>
      </c>
      <c r="E19" s="58" t="s">
        <v>102</v>
      </c>
      <c r="F19" s="57" t="s">
        <v>72</v>
      </c>
      <c r="G19" s="57" t="s">
        <v>103</v>
      </c>
      <c r="H19" s="56">
        <v>1</v>
      </c>
      <c r="I19" s="66"/>
      <c r="J19" s="64">
        <f t="shared" si="0"/>
        <v>0</v>
      </c>
    </row>
    <row r="20" spans="1:10" s="46" customFormat="1" ht="15" customHeight="1" x14ac:dyDescent="0.3">
      <c r="A20" s="52">
        <v>12</v>
      </c>
      <c r="B20" s="52" t="s">
        <v>69</v>
      </c>
      <c r="C20" s="56" t="s">
        <v>104</v>
      </c>
      <c r="D20" s="57">
        <v>7022095</v>
      </c>
      <c r="E20" s="58" t="s">
        <v>105</v>
      </c>
      <c r="F20" s="57" t="s">
        <v>72</v>
      </c>
      <c r="G20" s="57" t="s">
        <v>106</v>
      </c>
      <c r="H20" s="56">
        <v>21</v>
      </c>
      <c r="I20" s="66"/>
      <c r="J20" s="64">
        <f t="shared" si="0"/>
        <v>0</v>
      </c>
    </row>
    <row r="21" spans="1:10" s="46" customFormat="1" ht="15" customHeight="1" x14ac:dyDescent="0.3">
      <c r="A21" s="52">
        <v>13</v>
      </c>
      <c r="B21" s="52" t="s">
        <v>69</v>
      </c>
      <c r="C21" s="56" t="s">
        <v>107</v>
      </c>
      <c r="D21" s="57">
        <v>7022147</v>
      </c>
      <c r="E21" s="58" t="s">
        <v>108</v>
      </c>
      <c r="F21" s="57" t="s">
        <v>72</v>
      </c>
      <c r="G21" s="57" t="s">
        <v>109</v>
      </c>
      <c r="H21" s="56">
        <v>2</v>
      </c>
      <c r="I21" s="66"/>
      <c r="J21" s="64">
        <f t="shared" si="0"/>
        <v>0</v>
      </c>
    </row>
    <row r="22" spans="1:10" s="46" customFormat="1" ht="15" customHeight="1" x14ac:dyDescent="0.3">
      <c r="A22" s="52">
        <v>14</v>
      </c>
      <c r="B22" s="52" t="s">
        <v>69</v>
      </c>
      <c r="C22" s="56" t="s">
        <v>110</v>
      </c>
      <c r="D22" s="57">
        <v>7022842</v>
      </c>
      <c r="E22" s="58" t="s">
        <v>111</v>
      </c>
      <c r="F22" s="57" t="s">
        <v>72</v>
      </c>
      <c r="G22" s="57" t="s">
        <v>112</v>
      </c>
      <c r="H22" s="56">
        <v>1</v>
      </c>
      <c r="I22" s="66"/>
      <c r="J22" s="64">
        <f t="shared" si="0"/>
        <v>0</v>
      </c>
    </row>
    <row r="23" spans="1:10" s="46" customFormat="1" ht="15" customHeight="1" x14ac:dyDescent="0.3">
      <c r="A23" s="52">
        <v>15</v>
      </c>
      <c r="B23" s="52" t="s">
        <v>69</v>
      </c>
      <c r="C23" s="56" t="s">
        <v>113</v>
      </c>
      <c r="D23" s="57">
        <v>7023450</v>
      </c>
      <c r="E23" s="58" t="s">
        <v>114</v>
      </c>
      <c r="F23" s="57" t="s">
        <v>72</v>
      </c>
      <c r="G23" s="57" t="s">
        <v>115</v>
      </c>
      <c r="H23" s="56">
        <v>1</v>
      </c>
      <c r="I23" s="66"/>
      <c r="J23" s="64">
        <f t="shared" si="0"/>
        <v>0</v>
      </c>
    </row>
    <row r="24" spans="1:10" s="46" customFormat="1" ht="15" customHeight="1" x14ac:dyDescent="0.3">
      <c r="A24" s="52">
        <v>16</v>
      </c>
      <c r="B24" s="52" t="s">
        <v>69</v>
      </c>
      <c r="C24" s="56" t="s">
        <v>116</v>
      </c>
      <c r="D24" s="57">
        <v>7028049</v>
      </c>
      <c r="E24" s="58" t="s">
        <v>117</v>
      </c>
      <c r="F24" s="57" t="s">
        <v>72</v>
      </c>
      <c r="G24" s="57" t="s">
        <v>118</v>
      </c>
      <c r="H24" s="56">
        <v>1</v>
      </c>
      <c r="I24" s="66"/>
      <c r="J24" s="64">
        <f t="shared" si="0"/>
        <v>0</v>
      </c>
    </row>
    <row r="25" spans="1:10" s="46" customFormat="1" ht="15" customHeight="1" x14ac:dyDescent="0.3">
      <c r="A25" s="52">
        <v>17</v>
      </c>
      <c r="B25" s="52" t="s">
        <v>69</v>
      </c>
      <c r="C25" s="56" t="s">
        <v>119</v>
      </c>
      <c r="D25" s="57">
        <v>7022075</v>
      </c>
      <c r="E25" s="58" t="s">
        <v>120</v>
      </c>
      <c r="F25" s="57" t="s">
        <v>121</v>
      </c>
      <c r="G25" s="57" t="s">
        <v>122</v>
      </c>
      <c r="H25" s="56">
        <v>1</v>
      </c>
      <c r="I25" s="66"/>
      <c r="J25" s="64">
        <f t="shared" si="0"/>
        <v>0</v>
      </c>
    </row>
    <row r="26" spans="1:10" s="46" customFormat="1" ht="15" customHeight="1" x14ac:dyDescent="0.3">
      <c r="A26" s="52">
        <v>18</v>
      </c>
      <c r="B26" s="52" t="s">
        <v>69</v>
      </c>
      <c r="C26" s="56" t="s">
        <v>123</v>
      </c>
      <c r="D26" s="57">
        <v>7022079</v>
      </c>
      <c r="E26" s="58" t="s">
        <v>124</v>
      </c>
      <c r="F26" s="57" t="s">
        <v>121</v>
      </c>
      <c r="G26" s="57" t="s">
        <v>125</v>
      </c>
      <c r="H26" s="56">
        <v>3</v>
      </c>
      <c r="I26" s="66"/>
      <c r="J26" s="64">
        <f t="shared" si="0"/>
        <v>0</v>
      </c>
    </row>
    <row r="27" spans="1:10" s="46" customFormat="1" ht="15" customHeight="1" x14ac:dyDescent="0.3">
      <c r="A27" s="52">
        <v>19</v>
      </c>
      <c r="B27" s="52" t="s">
        <v>69</v>
      </c>
      <c r="C27" s="56" t="s">
        <v>126</v>
      </c>
      <c r="D27" s="57">
        <v>7022100</v>
      </c>
      <c r="E27" s="58" t="s">
        <v>127</v>
      </c>
      <c r="F27" s="57" t="s">
        <v>121</v>
      </c>
      <c r="G27" s="57" t="s">
        <v>128</v>
      </c>
      <c r="H27" s="56">
        <v>2</v>
      </c>
      <c r="I27" s="66"/>
      <c r="J27" s="64">
        <f t="shared" si="0"/>
        <v>0</v>
      </c>
    </row>
    <row r="28" spans="1:10" s="46" customFormat="1" ht="15" customHeight="1" x14ac:dyDescent="0.3">
      <c r="A28" s="59">
        <v>20</v>
      </c>
      <c r="B28" s="52" t="s">
        <v>69</v>
      </c>
      <c r="C28" s="56" t="s">
        <v>129</v>
      </c>
      <c r="D28" s="57">
        <v>7031416</v>
      </c>
      <c r="E28" s="58" t="s">
        <v>130</v>
      </c>
      <c r="F28" s="57" t="s">
        <v>131</v>
      </c>
      <c r="G28" s="57">
        <v>174782</v>
      </c>
      <c r="H28" s="56">
        <v>2</v>
      </c>
      <c r="I28" s="66"/>
      <c r="J28" s="64">
        <f t="shared" si="0"/>
        <v>0</v>
      </c>
    </row>
    <row r="29" spans="1:10" s="46" customFormat="1" ht="15" customHeight="1" x14ac:dyDescent="0.3">
      <c r="A29" s="52">
        <v>21</v>
      </c>
      <c r="B29" s="52" t="s">
        <v>69</v>
      </c>
      <c r="C29" s="56" t="s">
        <v>132</v>
      </c>
      <c r="D29" s="57">
        <v>1015190</v>
      </c>
      <c r="E29" s="58" t="s">
        <v>133</v>
      </c>
      <c r="F29" s="57" t="s">
        <v>134</v>
      </c>
      <c r="G29" s="57" t="s">
        <v>135</v>
      </c>
      <c r="H29" s="56">
        <v>2</v>
      </c>
      <c r="I29" s="66"/>
      <c r="J29" s="64">
        <f t="shared" si="0"/>
        <v>0</v>
      </c>
    </row>
    <row r="30" spans="1:10" s="46" customFormat="1" ht="15" customHeight="1" x14ac:dyDescent="0.3">
      <c r="A30" s="52">
        <v>22</v>
      </c>
      <c r="B30" s="52" t="s">
        <v>69</v>
      </c>
      <c r="C30" s="56" t="s">
        <v>136</v>
      </c>
      <c r="D30" s="57">
        <v>1015176</v>
      </c>
      <c r="E30" s="58" t="s">
        <v>137</v>
      </c>
      <c r="F30" s="57" t="s">
        <v>138</v>
      </c>
      <c r="G30" s="57" t="s">
        <v>139</v>
      </c>
      <c r="H30" s="56">
        <v>1</v>
      </c>
      <c r="I30" s="66"/>
      <c r="J30" s="64">
        <f t="shared" si="0"/>
        <v>0</v>
      </c>
    </row>
    <row r="31" spans="1:10" s="46" customFormat="1" ht="15" customHeight="1" x14ac:dyDescent="0.3">
      <c r="A31" s="52">
        <v>23</v>
      </c>
      <c r="B31" s="52" t="s">
        <v>69</v>
      </c>
      <c r="C31" s="56" t="s">
        <v>140</v>
      </c>
      <c r="D31" s="57">
        <v>1015165</v>
      </c>
      <c r="E31" s="58" t="s">
        <v>141</v>
      </c>
      <c r="F31" s="57" t="s">
        <v>142</v>
      </c>
      <c r="G31" s="57" t="s">
        <v>143</v>
      </c>
      <c r="H31" s="56">
        <v>4</v>
      </c>
      <c r="I31" s="66"/>
      <c r="J31" s="64">
        <f t="shared" si="0"/>
        <v>0</v>
      </c>
    </row>
    <row r="32" spans="1:10" s="46" customFormat="1" ht="15" customHeight="1" x14ac:dyDescent="0.3">
      <c r="A32" s="52">
        <v>24</v>
      </c>
      <c r="B32" s="52" t="s">
        <v>69</v>
      </c>
      <c r="C32" s="56" t="s">
        <v>144</v>
      </c>
      <c r="D32" s="57">
        <v>7025240</v>
      </c>
      <c r="E32" s="58" t="s">
        <v>145</v>
      </c>
      <c r="F32" s="57" t="s">
        <v>146</v>
      </c>
      <c r="G32" s="57" t="s">
        <v>147</v>
      </c>
      <c r="H32" s="56">
        <v>1</v>
      </c>
      <c r="I32" s="66"/>
      <c r="J32" s="64">
        <f t="shared" si="0"/>
        <v>0</v>
      </c>
    </row>
    <row r="33" spans="1:10" s="46" customFormat="1" ht="15" customHeight="1" x14ac:dyDescent="0.3">
      <c r="A33" s="52">
        <v>25</v>
      </c>
      <c r="B33" s="52" t="s">
        <v>69</v>
      </c>
      <c r="C33" s="56" t="s">
        <v>148</v>
      </c>
      <c r="D33" s="57">
        <v>1017206</v>
      </c>
      <c r="E33" s="58" t="s">
        <v>149</v>
      </c>
      <c r="F33" s="57" t="s">
        <v>150</v>
      </c>
      <c r="G33" s="57" t="s">
        <v>151</v>
      </c>
      <c r="H33" s="56">
        <v>6</v>
      </c>
      <c r="I33" s="66"/>
      <c r="J33" s="64">
        <f t="shared" si="0"/>
        <v>0</v>
      </c>
    </row>
    <row r="34" spans="1:10" s="46" customFormat="1" ht="15" customHeight="1" x14ac:dyDescent="0.3">
      <c r="A34" s="52">
        <v>26</v>
      </c>
      <c r="B34" s="52" t="s">
        <v>69</v>
      </c>
      <c r="C34" s="56" t="s">
        <v>152</v>
      </c>
      <c r="D34" s="57">
        <v>7022092</v>
      </c>
      <c r="E34" s="58" t="s">
        <v>153</v>
      </c>
      <c r="F34" s="57" t="s">
        <v>150</v>
      </c>
      <c r="G34" s="57">
        <v>5151</v>
      </c>
      <c r="H34" s="56">
        <v>3</v>
      </c>
      <c r="I34" s="66"/>
      <c r="J34" s="64">
        <f t="shared" si="0"/>
        <v>0</v>
      </c>
    </row>
    <row r="35" spans="1:10" s="46" customFormat="1" ht="15" customHeight="1" x14ac:dyDescent="0.3">
      <c r="A35" s="52">
        <v>27</v>
      </c>
      <c r="B35" s="52" t="s">
        <v>69</v>
      </c>
      <c r="C35" s="56" t="s">
        <v>154</v>
      </c>
      <c r="D35" s="57">
        <v>7023290</v>
      </c>
      <c r="E35" s="58" t="s">
        <v>155</v>
      </c>
      <c r="F35" s="57" t="s">
        <v>156</v>
      </c>
      <c r="G35" s="57" t="s">
        <v>157</v>
      </c>
      <c r="H35" s="56">
        <v>1</v>
      </c>
      <c r="I35" s="66"/>
      <c r="J35" s="64">
        <f t="shared" si="0"/>
        <v>0</v>
      </c>
    </row>
    <row r="36" spans="1:10" s="46" customFormat="1" ht="15" customHeight="1" x14ac:dyDescent="0.3">
      <c r="A36" s="52">
        <v>28</v>
      </c>
      <c r="B36" s="52" t="s">
        <v>69</v>
      </c>
      <c r="C36" s="56" t="s">
        <v>158</v>
      </c>
      <c r="D36" s="57">
        <v>1023282</v>
      </c>
      <c r="E36" s="58" t="s">
        <v>159</v>
      </c>
      <c r="F36" s="57" t="s">
        <v>160</v>
      </c>
      <c r="G36" s="57" t="s">
        <v>161</v>
      </c>
      <c r="H36" s="56">
        <v>2</v>
      </c>
      <c r="I36" s="66"/>
      <c r="J36" s="64">
        <f t="shared" si="0"/>
        <v>0</v>
      </c>
    </row>
    <row r="37" spans="1:10" s="46" customFormat="1" ht="15" customHeight="1" x14ac:dyDescent="0.3">
      <c r="A37" s="52">
        <v>29</v>
      </c>
      <c r="B37" s="52" t="s">
        <v>69</v>
      </c>
      <c r="C37" s="56" t="s">
        <v>162</v>
      </c>
      <c r="D37" s="57">
        <v>7026885</v>
      </c>
      <c r="E37" s="58" t="s">
        <v>163</v>
      </c>
      <c r="F37" s="57" t="s">
        <v>160</v>
      </c>
      <c r="G37" s="57" t="s">
        <v>164</v>
      </c>
      <c r="H37" s="56">
        <v>2</v>
      </c>
      <c r="I37" s="66"/>
      <c r="J37" s="64">
        <f t="shared" si="0"/>
        <v>0</v>
      </c>
    </row>
    <row r="38" spans="1:10" s="46" customFormat="1" ht="15" customHeight="1" x14ac:dyDescent="0.3">
      <c r="A38" s="52">
        <v>30</v>
      </c>
      <c r="B38" s="52" t="s">
        <v>69</v>
      </c>
      <c r="C38" s="56" t="s">
        <v>165</v>
      </c>
      <c r="D38" s="57">
        <v>1015174</v>
      </c>
      <c r="E38" s="58" t="s">
        <v>166</v>
      </c>
      <c r="F38" s="57" t="s">
        <v>167</v>
      </c>
      <c r="G38" s="57" t="s">
        <v>168</v>
      </c>
      <c r="H38" s="56">
        <v>1</v>
      </c>
      <c r="I38" s="66"/>
      <c r="J38" s="64">
        <f t="shared" si="0"/>
        <v>0</v>
      </c>
    </row>
    <row r="39" spans="1:10" s="46" customFormat="1" ht="15" customHeight="1" x14ac:dyDescent="0.3">
      <c r="A39" s="52">
        <v>31</v>
      </c>
      <c r="B39" s="52" t="s">
        <v>69</v>
      </c>
      <c r="C39" s="56" t="s">
        <v>169</v>
      </c>
      <c r="D39" s="57">
        <v>1015203</v>
      </c>
      <c r="E39" s="58" t="s">
        <v>170</v>
      </c>
      <c r="F39" s="57" t="s">
        <v>167</v>
      </c>
      <c r="G39" s="57" t="s">
        <v>171</v>
      </c>
      <c r="H39" s="56">
        <v>4</v>
      </c>
      <c r="I39" s="66"/>
      <c r="J39" s="64">
        <f t="shared" si="0"/>
        <v>0</v>
      </c>
    </row>
    <row r="40" spans="1:10" s="46" customFormat="1" ht="15" customHeight="1" x14ac:dyDescent="0.3">
      <c r="A40" s="52">
        <v>32</v>
      </c>
      <c r="B40" s="52" t="s">
        <v>69</v>
      </c>
      <c r="C40" s="56" t="s">
        <v>172</v>
      </c>
      <c r="D40" s="57">
        <v>7022120</v>
      </c>
      <c r="E40" s="58" t="s">
        <v>173</v>
      </c>
      <c r="F40" s="57" t="s">
        <v>167</v>
      </c>
      <c r="G40" s="57" t="s">
        <v>174</v>
      </c>
      <c r="H40" s="56">
        <v>1</v>
      </c>
      <c r="I40" s="66"/>
      <c r="J40" s="64">
        <f t="shared" si="0"/>
        <v>0</v>
      </c>
    </row>
    <row r="41" spans="1:10" s="46" customFormat="1" ht="15" customHeight="1" x14ac:dyDescent="0.3">
      <c r="A41" s="52">
        <v>33</v>
      </c>
      <c r="B41" s="52" t="s">
        <v>69</v>
      </c>
      <c r="C41" s="56" t="s">
        <v>175</v>
      </c>
      <c r="D41" s="57">
        <v>7033174</v>
      </c>
      <c r="E41" s="58" t="s">
        <v>176</v>
      </c>
      <c r="F41" s="57" t="s">
        <v>167</v>
      </c>
      <c r="G41" s="57" t="s">
        <v>177</v>
      </c>
      <c r="H41" s="56">
        <v>2</v>
      </c>
      <c r="I41" s="66"/>
      <c r="J41" s="64">
        <f t="shared" si="0"/>
        <v>0</v>
      </c>
    </row>
    <row r="42" spans="1:10" s="46" customFormat="1" ht="15" customHeight="1" x14ac:dyDescent="0.3">
      <c r="A42" s="52">
        <v>34</v>
      </c>
      <c r="B42" s="52" t="s">
        <v>69</v>
      </c>
      <c r="C42" s="56" t="s">
        <v>178</v>
      </c>
      <c r="D42" s="57">
        <v>1015160</v>
      </c>
      <c r="E42" s="58" t="s">
        <v>179</v>
      </c>
      <c r="F42" s="57" t="s">
        <v>180</v>
      </c>
      <c r="G42" s="57" t="s">
        <v>181</v>
      </c>
      <c r="H42" s="56">
        <v>1</v>
      </c>
      <c r="I42" s="66"/>
      <c r="J42" s="64">
        <f t="shared" si="0"/>
        <v>0</v>
      </c>
    </row>
    <row r="43" spans="1:10" s="46" customFormat="1" ht="15" customHeight="1" x14ac:dyDescent="0.3">
      <c r="A43" s="60">
        <v>35</v>
      </c>
      <c r="B43" s="60" t="s">
        <v>69</v>
      </c>
      <c r="C43" s="61" t="s">
        <v>182</v>
      </c>
      <c r="D43" s="62">
        <v>1015177</v>
      </c>
      <c r="E43" s="63" t="s">
        <v>183</v>
      </c>
      <c r="F43" s="62" t="s">
        <v>180</v>
      </c>
      <c r="G43" s="62" t="s">
        <v>184</v>
      </c>
      <c r="H43" s="61">
        <v>1</v>
      </c>
      <c r="I43" s="67"/>
      <c r="J43" s="65">
        <f t="shared" si="0"/>
        <v>0</v>
      </c>
    </row>
    <row r="44" spans="1:10" s="46" customFormat="1" ht="15" customHeight="1" x14ac:dyDescent="0.3">
      <c r="A44" s="52">
        <v>36</v>
      </c>
      <c r="B44" s="77" t="s">
        <v>185</v>
      </c>
      <c r="C44" s="56" t="s">
        <v>186</v>
      </c>
      <c r="D44" s="57">
        <v>7023204</v>
      </c>
      <c r="E44" s="58" t="s">
        <v>187</v>
      </c>
      <c r="F44" s="57" t="s">
        <v>138</v>
      </c>
      <c r="G44" s="57" t="s">
        <v>188</v>
      </c>
      <c r="H44" s="56">
        <v>3</v>
      </c>
      <c r="I44" s="66"/>
      <c r="J44" s="64">
        <f t="shared" si="0"/>
        <v>0</v>
      </c>
    </row>
    <row r="45" spans="1:10" s="46" customFormat="1" ht="15" customHeight="1" x14ac:dyDescent="0.3">
      <c r="A45" s="52">
        <v>37</v>
      </c>
      <c r="B45" s="52" t="s">
        <v>185</v>
      </c>
      <c r="C45" s="56" t="s">
        <v>189</v>
      </c>
      <c r="D45" s="57">
        <v>7023212</v>
      </c>
      <c r="E45" s="58" t="s">
        <v>190</v>
      </c>
      <c r="F45" s="57" t="s">
        <v>138</v>
      </c>
      <c r="G45" s="57" t="s">
        <v>191</v>
      </c>
      <c r="H45" s="56">
        <v>3</v>
      </c>
      <c r="I45" s="66"/>
      <c r="J45" s="64">
        <f t="shared" si="0"/>
        <v>0</v>
      </c>
    </row>
    <row r="46" spans="1:10" s="46" customFormat="1" ht="15" customHeight="1" x14ac:dyDescent="0.3">
      <c r="A46" s="52">
        <v>38</v>
      </c>
      <c r="B46" s="52" t="s">
        <v>185</v>
      </c>
      <c r="C46" s="56" t="s">
        <v>192</v>
      </c>
      <c r="D46" s="57">
        <v>7023210</v>
      </c>
      <c r="E46" s="58" t="s">
        <v>193</v>
      </c>
      <c r="F46" s="57" t="s">
        <v>138</v>
      </c>
      <c r="G46" s="57">
        <v>2002774</v>
      </c>
      <c r="H46" s="56">
        <v>15</v>
      </c>
      <c r="I46" s="66"/>
      <c r="J46" s="64">
        <f t="shared" si="0"/>
        <v>0</v>
      </c>
    </row>
    <row r="47" spans="1:10" s="46" customFormat="1" ht="15" customHeight="1" x14ac:dyDescent="0.3">
      <c r="A47" s="52">
        <v>39</v>
      </c>
      <c r="B47" s="52" t="s">
        <v>185</v>
      </c>
      <c r="C47" s="56" t="s">
        <v>194</v>
      </c>
      <c r="D47" s="57">
        <v>7024884</v>
      </c>
      <c r="E47" s="58" t="s">
        <v>195</v>
      </c>
      <c r="F47" s="54" t="s">
        <v>72</v>
      </c>
      <c r="G47" s="57" t="s">
        <v>196</v>
      </c>
      <c r="H47" s="56">
        <v>3</v>
      </c>
      <c r="I47" s="66"/>
      <c r="J47" s="64">
        <f t="shared" si="0"/>
        <v>0</v>
      </c>
    </row>
    <row r="48" spans="1:10" s="46" customFormat="1" ht="15" customHeight="1" x14ac:dyDescent="0.3">
      <c r="A48" s="52">
        <v>40</v>
      </c>
      <c r="B48" s="52" t="s">
        <v>185</v>
      </c>
      <c r="C48" s="56" t="s">
        <v>197</v>
      </c>
      <c r="D48" s="57">
        <v>7024186</v>
      </c>
      <c r="E48" s="58" t="s">
        <v>198</v>
      </c>
      <c r="F48" s="57" t="s">
        <v>199</v>
      </c>
      <c r="G48" s="57" t="s">
        <v>200</v>
      </c>
      <c r="H48" s="56">
        <v>3</v>
      </c>
      <c r="I48" s="66"/>
      <c r="J48" s="64">
        <f t="shared" si="0"/>
        <v>0</v>
      </c>
    </row>
    <row r="49" spans="1:10" s="46" customFormat="1" ht="15" customHeight="1" x14ac:dyDescent="0.3">
      <c r="A49" s="52">
        <v>41</v>
      </c>
      <c r="B49" s="52" t="s">
        <v>185</v>
      </c>
      <c r="C49" s="56" t="s">
        <v>201</v>
      </c>
      <c r="D49" s="57">
        <v>7023520</v>
      </c>
      <c r="E49" s="58" t="s">
        <v>202</v>
      </c>
      <c r="F49" s="57" t="s">
        <v>199</v>
      </c>
      <c r="G49" s="57" t="s">
        <v>203</v>
      </c>
      <c r="H49" s="56">
        <v>3</v>
      </c>
      <c r="I49" s="66"/>
      <c r="J49" s="64">
        <f t="shared" si="0"/>
        <v>0</v>
      </c>
    </row>
    <row r="50" spans="1:10" s="46" customFormat="1" ht="15" customHeight="1" x14ac:dyDescent="0.3">
      <c r="A50" s="52">
        <v>42</v>
      </c>
      <c r="B50" s="52" t="s">
        <v>185</v>
      </c>
      <c r="C50" s="56" t="s">
        <v>204</v>
      </c>
      <c r="D50" s="57">
        <v>7030779</v>
      </c>
      <c r="E50" s="58" t="s">
        <v>205</v>
      </c>
      <c r="F50" s="57" t="s">
        <v>199</v>
      </c>
      <c r="G50" s="57">
        <v>10534</v>
      </c>
      <c r="H50" s="56">
        <v>3</v>
      </c>
      <c r="I50" s="66"/>
      <c r="J50" s="64">
        <f t="shared" si="0"/>
        <v>0</v>
      </c>
    </row>
    <row r="51" spans="1:10" s="46" customFormat="1" ht="15" customHeight="1" x14ac:dyDescent="0.3">
      <c r="A51" s="52">
        <v>43</v>
      </c>
      <c r="B51" s="52" t="s">
        <v>185</v>
      </c>
      <c r="C51" s="56" t="s">
        <v>206</v>
      </c>
      <c r="D51" s="57">
        <v>1030463</v>
      </c>
      <c r="E51" s="58" t="s">
        <v>207</v>
      </c>
      <c r="F51" s="57" t="s">
        <v>199</v>
      </c>
      <c r="G51" s="57">
        <v>7930</v>
      </c>
      <c r="H51" s="56">
        <v>3</v>
      </c>
      <c r="I51" s="66"/>
      <c r="J51" s="64">
        <f>I51*H51</f>
        <v>0</v>
      </c>
    </row>
    <row r="52" spans="1:10" s="46" customFormat="1" ht="15" customHeight="1" x14ac:dyDescent="0.3">
      <c r="A52" s="52">
        <v>44</v>
      </c>
      <c r="B52" s="52" t="s">
        <v>185</v>
      </c>
      <c r="C52" s="56" t="s">
        <v>208</v>
      </c>
      <c r="D52" s="57">
        <v>1024349</v>
      </c>
      <c r="E52" s="58" t="s">
        <v>209</v>
      </c>
      <c r="F52" s="57" t="s">
        <v>210</v>
      </c>
      <c r="G52" s="57" t="s">
        <v>211</v>
      </c>
      <c r="H52" s="56">
        <v>6</v>
      </c>
      <c r="I52" s="66"/>
      <c r="J52" s="64">
        <f t="shared" si="0"/>
        <v>0</v>
      </c>
    </row>
    <row r="53" spans="1:10" s="46" customFormat="1" ht="15" customHeight="1" x14ac:dyDescent="0.3">
      <c r="A53" s="52">
        <v>45</v>
      </c>
      <c r="B53" s="52" t="s">
        <v>185</v>
      </c>
      <c r="C53" s="56" t="s">
        <v>212</v>
      </c>
      <c r="D53" s="57">
        <v>1020121</v>
      </c>
      <c r="E53" s="58" t="s">
        <v>213</v>
      </c>
      <c r="F53" s="57" t="s">
        <v>214</v>
      </c>
      <c r="G53" s="57" t="s">
        <v>215</v>
      </c>
      <c r="H53" s="56">
        <v>3</v>
      </c>
      <c r="I53" s="66"/>
      <c r="J53" s="64">
        <f t="shared" si="0"/>
        <v>0</v>
      </c>
    </row>
    <row r="54" spans="1:10" s="46" customFormat="1" ht="15" customHeight="1" x14ac:dyDescent="0.3">
      <c r="A54" s="52">
        <v>46</v>
      </c>
      <c r="B54" s="52" t="s">
        <v>185</v>
      </c>
      <c r="C54" s="56" t="s">
        <v>216</v>
      </c>
      <c r="D54" s="57">
        <v>1021456</v>
      </c>
      <c r="E54" s="58" t="s">
        <v>217</v>
      </c>
      <c r="F54" s="57" t="s">
        <v>214</v>
      </c>
      <c r="G54" s="57" t="s">
        <v>218</v>
      </c>
      <c r="H54" s="56">
        <v>3</v>
      </c>
      <c r="I54" s="66"/>
      <c r="J54" s="64">
        <f t="shared" si="0"/>
        <v>0</v>
      </c>
    </row>
    <row r="55" spans="1:10" s="46" customFormat="1" ht="15" customHeight="1" x14ac:dyDescent="0.3">
      <c r="A55" s="52">
        <v>47</v>
      </c>
      <c r="B55" s="52" t="s">
        <v>185</v>
      </c>
      <c r="C55" s="56" t="s">
        <v>219</v>
      </c>
      <c r="D55" s="57">
        <v>7026563</v>
      </c>
      <c r="E55" s="58" t="s">
        <v>220</v>
      </c>
      <c r="F55" s="57" t="s">
        <v>214</v>
      </c>
      <c r="G55" s="57" t="s">
        <v>221</v>
      </c>
      <c r="H55" s="56">
        <v>3</v>
      </c>
      <c r="I55" s="66"/>
      <c r="J55" s="64">
        <f>I55*H55</f>
        <v>0</v>
      </c>
    </row>
    <row r="56" spans="1:10" s="46" customFormat="1" ht="15" customHeight="1" x14ac:dyDescent="0.3">
      <c r="A56" s="52">
        <v>48</v>
      </c>
      <c r="B56" s="52" t="s">
        <v>185</v>
      </c>
      <c r="C56" s="56" t="s">
        <v>222</v>
      </c>
      <c r="D56" s="57">
        <v>7032124</v>
      </c>
      <c r="E56" s="58" t="s">
        <v>223</v>
      </c>
      <c r="F56" s="57" t="s">
        <v>224</v>
      </c>
      <c r="G56" s="57" t="s">
        <v>225</v>
      </c>
      <c r="H56" s="56">
        <v>3</v>
      </c>
      <c r="I56" s="66"/>
      <c r="J56" s="64">
        <f t="shared" si="0"/>
        <v>0</v>
      </c>
    </row>
    <row r="57" spans="1:10" s="46" customFormat="1" ht="15" customHeight="1" x14ac:dyDescent="0.3">
      <c r="A57" s="52">
        <v>49</v>
      </c>
      <c r="B57" s="52" t="s">
        <v>185</v>
      </c>
      <c r="C57" s="56" t="s">
        <v>226</v>
      </c>
      <c r="D57" s="57">
        <v>1029375</v>
      </c>
      <c r="E57" s="58" t="s">
        <v>227</v>
      </c>
      <c r="F57" s="57" t="s">
        <v>224</v>
      </c>
      <c r="G57" s="57" t="s">
        <v>228</v>
      </c>
      <c r="H57" s="56">
        <v>3</v>
      </c>
      <c r="I57" s="66"/>
      <c r="J57" s="64">
        <f t="shared" si="0"/>
        <v>0</v>
      </c>
    </row>
    <row r="58" spans="1:10" s="46" customFormat="1" ht="15" customHeight="1" x14ac:dyDescent="0.3">
      <c r="A58" s="52">
        <v>50</v>
      </c>
      <c r="B58" s="52" t="s">
        <v>185</v>
      </c>
      <c r="C58" s="56" t="s">
        <v>229</v>
      </c>
      <c r="D58" s="57">
        <v>7023553</v>
      </c>
      <c r="E58" s="58" t="s">
        <v>230</v>
      </c>
      <c r="F58" s="57" t="s">
        <v>231</v>
      </c>
      <c r="G58" s="57">
        <v>1174756</v>
      </c>
      <c r="H58" s="56">
        <v>3</v>
      </c>
      <c r="I58" s="66"/>
      <c r="J58" s="64">
        <f t="shared" si="0"/>
        <v>0</v>
      </c>
    </row>
    <row r="59" spans="1:10" s="46" customFormat="1" ht="15" customHeight="1" x14ac:dyDescent="0.3">
      <c r="A59" s="12">
        <v>51</v>
      </c>
      <c r="B59" s="52" t="s">
        <v>185</v>
      </c>
      <c r="C59" s="56" t="s">
        <v>232</v>
      </c>
      <c r="D59" s="57">
        <v>7023554</v>
      </c>
      <c r="E59" s="58" t="s">
        <v>233</v>
      </c>
      <c r="F59" s="57" t="s">
        <v>231</v>
      </c>
      <c r="G59" s="57">
        <v>1268881</v>
      </c>
      <c r="H59" s="56">
        <v>3</v>
      </c>
      <c r="I59" s="66"/>
      <c r="J59" s="64">
        <f t="shared" si="0"/>
        <v>0</v>
      </c>
    </row>
    <row r="60" spans="1:10" s="46" customFormat="1" ht="15" customHeight="1" x14ac:dyDescent="0.3">
      <c r="A60" s="12">
        <v>52</v>
      </c>
      <c r="B60" s="52" t="s">
        <v>185</v>
      </c>
      <c r="C60" s="56">
        <v>7022998</v>
      </c>
      <c r="D60" s="57" t="s">
        <v>234</v>
      </c>
      <c r="E60" s="58" t="s">
        <v>235</v>
      </c>
      <c r="F60" s="57" t="s">
        <v>236</v>
      </c>
      <c r="G60" s="57" t="s">
        <v>237</v>
      </c>
      <c r="H60" s="56">
        <v>3</v>
      </c>
      <c r="I60" s="66"/>
      <c r="J60" s="64">
        <f t="shared" si="0"/>
        <v>0</v>
      </c>
    </row>
    <row r="61" spans="1:10" s="46" customFormat="1" ht="15" customHeight="1" x14ac:dyDescent="0.3">
      <c r="A61" s="12">
        <v>53</v>
      </c>
      <c r="B61" s="52" t="s">
        <v>185</v>
      </c>
      <c r="C61" s="56">
        <v>7032263</v>
      </c>
      <c r="D61" s="57" t="s">
        <v>238</v>
      </c>
      <c r="E61" s="58" t="s">
        <v>239</v>
      </c>
      <c r="F61" s="57" t="s">
        <v>236</v>
      </c>
      <c r="G61" s="57" t="s">
        <v>240</v>
      </c>
      <c r="H61" s="56">
        <v>3</v>
      </c>
      <c r="I61" s="66"/>
      <c r="J61" s="64">
        <f t="shared" si="0"/>
        <v>0</v>
      </c>
    </row>
    <row r="62" spans="1:10" s="46" customFormat="1" ht="15" customHeight="1" x14ac:dyDescent="0.3">
      <c r="A62" s="12">
        <v>54</v>
      </c>
      <c r="B62" s="52" t="s">
        <v>185</v>
      </c>
      <c r="C62" s="56">
        <v>7032266</v>
      </c>
      <c r="D62" s="57" t="s">
        <v>241</v>
      </c>
      <c r="E62" s="58" t="s">
        <v>242</v>
      </c>
      <c r="F62" s="57" t="s">
        <v>236</v>
      </c>
      <c r="G62" s="57" t="s">
        <v>243</v>
      </c>
      <c r="H62" s="56">
        <v>6</v>
      </c>
      <c r="I62" s="66"/>
      <c r="J62" s="64">
        <f t="shared" si="0"/>
        <v>0</v>
      </c>
    </row>
    <row r="63" spans="1:10" ht="39.9" customHeight="1" x14ac:dyDescent="0.3">
      <c r="A63" s="90" t="s">
        <v>56</v>
      </c>
      <c r="B63" s="91"/>
      <c r="C63" s="91"/>
      <c r="D63" s="91"/>
      <c r="E63" s="91"/>
      <c r="F63" s="91"/>
      <c r="G63" s="91"/>
      <c r="H63" s="91"/>
      <c r="I63" s="92"/>
      <c r="J63" s="47">
        <f>SUM(J9:J62)</f>
        <v>0</v>
      </c>
    </row>
    <row r="64" spans="1:10" ht="20.100000000000001" customHeight="1" x14ac:dyDescent="0.3"/>
  </sheetData>
  <sheetProtection sheet="1" selectLockedCells="1"/>
  <mergeCells count="3">
    <mergeCell ref="A2:J2"/>
    <mergeCell ref="A5:J5"/>
    <mergeCell ref="A63:I63"/>
  </mergeCells>
  <pageMargins left="0.70866141732283472" right="0.70866141732283472" top="0.78740157480314965" bottom="0.78740157480314965" header="0.31496062992125984" footer="0.31496062992125984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BE9B23C3FA6A42B396D18BA8E4FB60" ma:contentTypeVersion="15" ma:contentTypeDescription="Ein neues Dokument erstellen." ma:contentTypeScope="" ma:versionID="43353567cf9cc3332f192817c5371282">
  <xsd:schema xmlns:xsd="http://www.w3.org/2001/XMLSchema" xmlns:xs="http://www.w3.org/2001/XMLSchema" xmlns:p="http://schemas.microsoft.com/office/2006/metadata/properties" xmlns:ns1="http://schemas.microsoft.com/sharepoint/v3" xmlns:ns2="9e0ba0ea-d79d-448a-9a57-c940c3a39fb4" targetNamespace="http://schemas.microsoft.com/office/2006/metadata/properties" ma:root="true" ma:fieldsID="e19eb84451a56d03c4048b6c6852a3c2" ns1:_="" ns2:_="">
    <xsd:import namespace="http://schemas.microsoft.com/sharepoint/v3"/>
    <xsd:import namespace="9e0ba0ea-d79d-448a-9a57-c940c3a39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ba0ea-d79d-448a-9a57-c940c3a39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bc96af15-9091-4e37-8506-02ad731c5e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e0ba0ea-d79d-448a-9a57-c940c3a39f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68E53C-74D8-4FF4-82B1-176F550A9A32}"/>
</file>

<file path=customXml/itemProps2.xml><?xml version="1.0" encoding="utf-8"?>
<ds:datastoreItem xmlns:ds="http://schemas.openxmlformats.org/officeDocument/2006/customXml" ds:itemID="{363F4778-F051-4CEA-ACFA-8C2963CBC3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FD28E-D45B-4B3D-9F4E-7A05F4BA6EC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3697908a-6880-45e2-9e9d-d2bf73f1646f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adf86af-b6b7-4645-a62f-c76574b18869}" enabled="1" method="Privileged" siteId="{fb7db462-1187-44da-af2c-9ef0f727b6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Preisblatt_Los1</vt:lpstr>
      <vt:lpstr>Preisblatt_Los2</vt:lpstr>
      <vt:lpstr>Preisblatt_Los3</vt:lpstr>
    </vt:vector>
  </TitlesOfParts>
  <Manager/>
  <Company>Bundesdruckerei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Kasischke, Nina</dc:creator>
  <cp:keywords/>
  <dc:description/>
  <cp:lastModifiedBy>Schmidt, Michelle</cp:lastModifiedBy>
  <cp:revision/>
  <dcterms:created xsi:type="dcterms:W3CDTF">2020-10-27T08:23:13Z</dcterms:created>
  <dcterms:modified xsi:type="dcterms:W3CDTF">2026-10-30T13:32:27Z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0x010100DBBE9B23C3FA6A42B396D18BA8E4FB60</vt:lpwstr>
  </property>
  <property fmtid="{D5CDD505-2E9C-101B-9397-08002B2CF9AE}" pid="3" name="_dlc_DocIdItemGuid">
    <vt:lpwstr>3c54c640-c630-4c54-9ffd-2b8bee481704</vt:lpwstr>
  </property>
</Properties>
</file>