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hadaghh.sharepoint.com/sites/Grossrojekte/Freigegebene Dokumente/2026 GIS Reeperbahn/Unterlagen zur Veröffentlichung/Entwürfe/Teil B/Technische Spezifikation/"/>
    </mc:Choice>
  </mc:AlternateContent>
  <xr:revisionPtr revIDLastSave="11" documentId="8_{553C8B5F-3627-48C8-AE7A-C60FAF4823E5}" xr6:coauthVersionLast="47" xr6:coauthVersionMax="47" xr10:uidLastSave="{D45208D6-058F-4502-B838-19D1F6FA0639}"/>
  <bookViews>
    <workbookView xWindow="44055" yWindow="4965" windowWidth="28800" windowHeight="15285" xr2:uid="{6D59FDB1-020D-4E4D-A70D-F733F289D600}"/>
  </bookViews>
  <sheets>
    <sheet name="Tabelle1" sheetId="1" r:id="rId1"/>
  </sheets>
  <definedNames>
    <definedName name="_xlnm._FilterDatabase" localSheetId="0" hidden="1">Tabelle1!$A$20:$R$246</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242" i="1" l="1"/>
  <c r="K242" i="1" s="1"/>
  <c r="G241" i="1"/>
  <c r="K241" i="1" s="1"/>
  <c r="G240" i="1"/>
  <c r="K240" i="1" s="1"/>
  <c r="G239" i="1"/>
  <c r="K239" i="1" s="1"/>
  <c r="G238" i="1"/>
  <c r="K238" i="1" s="1"/>
  <c r="G237" i="1"/>
  <c r="K237" i="1" s="1"/>
  <c r="G236" i="1"/>
  <c r="K236" i="1" s="1"/>
  <c r="G235" i="1"/>
  <c r="K235" i="1" s="1"/>
  <c r="G234" i="1"/>
  <c r="G233" i="1"/>
  <c r="G231" i="1"/>
  <c r="G230" i="1"/>
  <c r="K230" i="1" s="1"/>
  <c r="G229" i="1"/>
  <c r="K229" i="1" s="1"/>
  <c r="G228" i="1"/>
  <c r="K228" i="1" s="1"/>
  <c r="G227" i="1"/>
  <c r="K227" i="1" s="1"/>
  <c r="G225" i="1"/>
  <c r="K225" i="1" s="1"/>
  <c r="G184" i="1"/>
  <c r="G174" i="1"/>
  <c r="G94" i="1"/>
  <c r="G57" i="1"/>
  <c r="K57" i="1" s="1"/>
  <c r="G42" i="1"/>
  <c r="K42" i="1" s="1"/>
  <c r="G39" i="1"/>
  <c r="K39" i="1" s="1"/>
  <c r="G33" i="1"/>
  <c r="K33" i="1" s="1"/>
  <c r="G32" i="1"/>
  <c r="K32" i="1" s="1"/>
  <c r="G31" i="1"/>
  <c r="K31" i="1" s="1"/>
  <c r="G30" i="1"/>
  <c r="K30" i="1" s="1"/>
  <c r="G29" i="1"/>
  <c r="K29" i="1" s="1"/>
  <c r="G28" i="1"/>
  <c r="K28" i="1" s="1"/>
  <c r="G25" i="1"/>
  <c r="K25" i="1" s="1"/>
  <c r="K234" i="1"/>
  <c r="K233" i="1"/>
  <c r="K231" i="1"/>
  <c r="K184" i="1"/>
  <c r="K174" i="1"/>
  <c r="K94" i="1"/>
  <c r="L250" i="1" l="1"/>
  <c r="L248" i="1"/>
  <c r="E233" i="1"/>
  <c r="K232" i="1"/>
  <c r="E232" i="1"/>
  <c r="E231" i="1"/>
  <c r="E230" i="1"/>
  <c r="K226" i="1"/>
  <c r="E226" i="1"/>
  <c r="E225" i="1"/>
  <c r="K188" i="1"/>
  <c r="E188" i="1"/>
  <c r="K76" i="1"/>
  <c r="E76" i="1"/>
  <c r="K180" i="1"/>
  <c r="E180" i="1"/>
  <c r="K181" i="1"/>
  <c r="E181" i="1"/>
  <c r="K246" i="1"/>
  <c r="E246" i="1"/>
  <c r="K245" i="1"/>
  <c r="E245" i="1"/>
  <c r="K244" i="1"/>
  <c r="E244" i="1"/>
  <c r="K243" i="1"/>
  <c r="E243" i="1"/>
  <c r="E242" i="1"/>
  <c r="E241" i="1"/>
  <c r="E240" i="1"/>
  <c r="E239" i="1"/>
  <c r="E238" i="1"/>
  <c r="E237" i="1"/>
  <c r="E236" i="1"/>
  <c r="E235" i="1"/>
  <c r="E234" i="1"/>
  <c r="E25" i="1"/>
  <c r="K24" i="1"/>
  <c r="E24" i="1"/>
  <c r="K23" i="1"/>
  <c r="E23" i="1"/>
  <c r="K22" i="1"/>
  <c r="E22" i="1"/>
  <c r="K21" i="1"/>
  <c r="E21" i="1"/>
  <c r="K195" i="1"/>
  <c r="E195" i="1"/>
  <c r="K194" i="1"/>
  <c r="E194" i="1"/>
  <c r="K189" i="1"/>
  <c r="E189" i="1"/>
  <c r="K187" i="1"/>
  <c r="E187" i="1"/>
  <c r="K71" i="1"/>
  <c r="E71" i="1"/>
  <c r="K70" i="1"/>
  <c r="E70" i="1"/>
  <c r="K69" i="1"/>
  <c r="E69" i="1"/>
  <c r="K87" i="1"/>
  <c r="E87" i="1"/>
  <c r="K86" i="1"/>
  <c r="E86" i="1"/>
  <c r="K38" i="1"/>
  <c r="E38" i="1"/>
  <c r="K37" i="1"/>
  <c r="E37" i="1"/>
  <c r="K36" i="1"/>
  <c r="E36" i="1"/>
  <c r="E227" i="1"/>
  <c r="K163" i="1"/>
  <c r="E163" i="1"/>
  <c r="K162" i="1"/>
  <c r="E162" i="1"/>
  <c r="E228" i="1"/>
  <c r="K165" i="1"/>
  <c r="E165" i="1"/>
  <c r="K164" i="1"/>
  <c r="E164" i="1"/>
  <c r="K146" i="1"/>
  <c r="E146" i="1"/>
  <c r="K96" i="1"/>
  <c r="E96" i="1"/>
  <c r="K55" i="1"/>
  <c r="E55" i="1"/>
  <c r="K220" i="1"/>
  <c r="E220" i="1"/>
  <c r="K62" i="1"/>
  <c r="E62" i="1"/>
  <c r="K53" i="1"/>
  <c r="E53" i="1"/>
  <c r="K52" i="1"/>
  <c r="E52" i="1"/>
  <c r="K51" i="1"/>
  <c r="E51" i="1"/>
  <c r="K50" i="1"/>
  <c r="E50" i="1"/>
  <c r="K82" i="1"/>
  <c r="E82" i="1"/>
  <c r="K81" i="1"/>
  <c r="E81" i="1"/>
  <c r="K80" i="1"/>
  <c r="E80" i="1"/>
  <c r="K79" i="1"/>
  <c r="E79" i="1"/>
  <c r="K78" i="1"/>
  <c r="E78" i="1"/>
  <c r="K131" i="1"/>
  <c r="E131" i="1"/>
  <c r="K147" i="1"/>
  <c r="E147" i="1"/>
  <c r="K49" i="1"/>
  <c r="E49" i="1"/>
  <c r="K54" i="1"/>
  <c r="E54" i="1"/>
  <c r="E30" i="1"/>
  <c r="K152" i="1"/>
  <c r="E152" i="1"/>
  <c r="K114" i="1"/>
  <c r="E114" i="1"/>
  <c r="K218" i="1"/>
  <c r="E218" i="1"/>
  <c r="K209" i="1"/>
  <c r="E209" i="1"/>
  <c r="K208" i="1"/>
  <c r="E208" i="1"/>
  <c r="K207" i="1"/>
  <c r="E207" i="1"/>
  <c r="K204" i="1"/>
  <c r="E204" i="1"/>
  <c r="K203" i="1"/>
  <c r="E203" i="1"/>
  <c r="K201" i="1"/>
  <c r="E201" i="1"/>
  <c r="K200" i="1"/>
  <c r="E200" i="1"/>
  <c r="K199" i="1"/>
  <c r="E199" i="1"/>
  <c r="K156" i="1"/>
  <c r="E156" i="1"/>
  <c r="K155" i="1"/>
  <c r="E155" i="1"/>
  <c r="K154" i="1"/>
  <c r="E154" i="1"/>
  <c r="K153" i="1"/>
  <c r="E153" i="1"/>
  <c r="K160" i="1"/>
  <c r="E160" i="1"/>
  <c r="K159" i="1"/>
  <c r="E159" i="1"/>
  <c r="K158" i="1"/>
  <c r="E158" i="1"/>
  <c r="K157" i="1"/>
  <c r="E157" i="1"/>
  <c r="K215" i="1"/>
  <c r="E215" i="1"/>
  <c r="K161" i="1"/>
  <c r="E161" i="1"/>
  <c r="K217" i="1"/>
  <c r="E217" i="1"/>
  <c r="K61" i="1"/>
  <c r="E61" i="1"/>
  <c r="K224" i="1"/>
  <c r="E224" i="1"/>
  <c r="K101" i="1"/>
  <c r="E101" i="1"/>
  <c r="K100" i="1"/>
  <c r="E100" i="1"/>
  <c r="K99" i="1"/>
  <c r="E99" i="1"/>
  <c r="K98" i="1"/>
  <c r="E98" i="1"/>
  <c r="K97" i="1"/>
  <c r="E97" i="1"/>
  <c r="K139" i="1"/>
  <c r="E139" i="1"/>
  <c r="K138" i="1"/>
  <c r="E138" i="1"/>
  <c r="K137" i="1"/>
  <c r="E137" i="1"/>
  <c r="K123" i="1"/>
  <c r="E123" i="1"/>
  <c r="E57" i="1"/>
  <c r="K56" i="1"/>
  <c r="E56" i="1"/>
  <c r="K212" i="1"/>
  <c r="E212" i="1"/>
  <c r="K211" i="1"/>
  <c r="E211" i="1"/>
  <c r="K210" i="1"/>
  <c r="E210" i="1"/>
  <c r="K117" i="1"/>
  <c r="E117" i="1"/>
  <c r="K128" i="1"/>
  <c r="E128" i="1"/>
  <c r="K127" i="1"/>
  <c r="E127" i="1"/>
  <c r="K64" i="1"/>
  <c r="E64" i="1"/>
  <c r="K63" i="1"/>
  <c r="E63" i="1"/>
  <c r="K66" i="1"/>
  <c r="E66" i="1"/>
  <c r="K65" i="1"/>
  <c r="E65" i="1"/>
  <c r="K198" i="1"/>
  <c r="E198" i="1"/>
  <c r="K197" i="1"/>
  <c r="E197" i="1"/>
  <c r="K196" i="1"/>
  <c r="E196" i="1"/>
  <c r="K175" i="1"/>
  <c r="E175" i="1"/>
  <c r="K116" i="1"/>
  <c r="E116" i="1"/>
  <c r="K120" i="1"/>
  <c r="E120" i="1"/>
  <c r="K118" i="1"/>
  <c r="E118" i="1"/>
  <c r="K125" i="1"/>
  <c r="E125" i="1"/>
  <c r="K40" i="1"/>
  <c r="E40" i="1"/>
  <c r="E39" i="1"/>
  <c r="K46" i="1"/>
  <c r="E46" i="1"/>
  <c r="K45" i="1"/>
  <c r="E45" i="1"/>
  <c r="K83" i="1"/>
  <c r="E83" i="1"/>
  <c r="K91" i="1"/>
  <c r="E91" i="1"/>
  <c r="K90" i="1"/>
  <c r="E90" i="1"/>
  <c r="K89" i="1"/>
  <c r="E89" i="1"/>
  <c r="K60" i="1"/>
  <c r="E60" i="1"/>
  <c r="K59" i="1"/>
  <c r="E59" i="1"/>
  <c r="K58" i="1"/>
  <c r="E58" i="1"/>
  <c r="E174" i="1"/>
  <c r="K67" i="1"/>
  <c r="E67" i="1"/>
  <c r="K222" i="1"/>
  <c r="E222" i="1"/>
  <c r="K221" i="1"/>
  <c r="E221" i="1"/>
  <c r="K75" i="1"/>
  <c r="E75" i="1"/>
  <c r="K74" i="1"/>
  <c r="E74" i="1"/>
  <c r="K73" i="1"/>
  <c r="E73" i="1"/>
  <c r="K35" i="1"/>
  <c r="E35" i="1"/>
  <c r="K34" i="1"/>
  <c r="E34" i="1"/>
  <c r="E33" i="1"/>
  <c r="E32" i="1"/>
  <c r="K121" i="1"/>
  <c r="E121" i="1"/>
  <c r="K122" i="1"/>
  <c r="E122" i="1"/>
  <c r="K72" i="1"/>
  <c r="E72" i="1"/>
  <c r="K223" i="1"/>
  <c r="E223" i="1"/>
  <c r="K216" i="1"/>
  <c r="E216" i="1"/>
  <c r="K206" i="1"/>
  <c r="E206" i="1"/>
  <c r="K205" i="1"/>
  <c r="E205" i="1"/>
  <c r="K43" i="1"/>
  <c r="E43" i="1"/>
  <c r="E42" i="1"/>
  <c r="K41" i="1"/>
  <c r="E41" i="1"/>
  <c r="K191" i="1"/>
  <c r="E191" i="1"/>
  <c r="K115" i="1"/>
  <c r="E115" i="1"/>
  <c r="K113" i="1"/>
  <c r="E113" i="1"/>
  <c r="K124" i="1"/>
  <c r="E124" i="1"/>
  <c r="K130" i="1"/>
  <c r="E130" i="1"/>
  <c r="K129" i="1"/>
  <c r="E129" i="1"/>
  <c r="K166" i="1"/>
  <c r="E166" i="1"/>
  <c r="K167" i="1"/>
  <c r="E167" i="1"/>
  <c r="K68" i="1"/>
  <c r="E68" i="1"/>
  <c r="K88" i="1"/>
  <c r="E88" i="1"/>
  <c r="K85" i="1"/>
  <c r="E85" i="1"/>
  <c r="K145" i="1"/>
  <c r="E145" i="1"/>
  <c r="K144" i="1"/>
  <c r="E144" i="1"/>
  <c r="K143" i="1"/>
  <c r="E143" i="1"/>
  <c r="K142" i="1"/>
  <c r="E142" i="1"/>
  <c r="K149" i="1"/>
  <c r="E149" i="1"/>
  <c r="K148" i="1"/>
  <c r="E148" i="1"/>
  <c r="K150" i="1"/>
  <c r="E150" i="1"/>
  <c r="K151" i="1"/>
  <c r="E151" i="1"/>
  <c r="K119" i="1"/>
  <c r="E119" i="1"/>
  <c r="K140" i="1"/>
  <c r="E140" i="1"/>
  <c r="K141" i="1"/>
  <c r="E141" i="1"/>
  <c r="K213" i="1"/>
  <c r="E213" i="1"/>
  <c r="K95" i="1"/>
  <c r="E95" i="1"/>
  <c r="E94" i="1"/>
  <c r="K93" i="1"/>
  <c r="E93" i="1"/>
  <c r="K92" i="1"/>
  <c r="E92" i="1"/>
  <c r="E229" i="1"/>
  <c r="K192" i="1"/>
  <c r="E192" i="1"/>
  <c r="K110" i="1"/>
  <c r="E110" i="1"/>
  <c r="K108" i="1"/>
  <c r="E108" i="1"/>
  <c r="K109" i="1"/>
  <c r="E109" i="1"/>
  <c r="K102" i="1"/>
  <c r="E102" i="1"/>
  <c r="K103" i="1"/>
  <c r="E103" i="1"/>
  <c r="K107" i="1"/>
  <c r="E107" i="1"/>
  <c r="K106" i="1"/>
  <c r="E106" i="1"/>
  <c r="K105" i="1"/>
  <c r="E105" i="1"/>
  <c r="K104" i="1"/>
  <c r="E104" i="1"/>
  <c r="K48" i="1"/>
  <c r="E48" i="1"/>
  <c r="K47" i="1"/>
  <c r="E47" i="1"/>
  <c r="K77" i="1"/>
  <c r="E77" i="1"/>
  <c r="K84" i="1"/>
  <c r="E84" i="1"/>
  <c r="K112" i="1"/>
  <c r="E112" i="1"/>
  <c r="K111" i="1"/>
  <c r="E111" i="1"/>
  <c r="K186" i="1"/>
  <c r="E186" i="1"/>
  <c r="K185" i="1"/>
  <c r="E185" i="1"/>
  <c r="K44" i="1"/>
  <c r="E44" i="1"/>
  <c r="E31" i="1"/>
  <c r="E29" i="1"/>
  <c r="E28" i="1"/>
  <c r="K27" i="1"/>
  <c r="E27" i="1"/>
  <c r="K26" i="1"/>
  <c r="E26" i="1"/>
  <c r="K219" i="1"/>
  <c r="E219" i="1"/>
  <c r="K214" i="1"/>
  <c r="E214" i="1"/>
  <c r="K170" i="1"/>
  <c r="E170" i="1"/>
  <c r="K169" i="1"/>
  <c r="E169" i="1"/>
  <c r="K168" i="1"/>
  <c r="E168" i="1"/>
  <c r="K173" i="1"/>
  <c r="E173" i="1"/>
  <c r="K172" i="1"/>
  <c r="E172" i="1"/>
  <c r="K171" i="1"/>
  <c r="E171" i="1"/>
  <c r="K202" i="1"/>
  <c r="E202" i="1"/>
  <c r="K190" i="1"/>
  <c r="E190" i="1"/>
  <c r="K193" i="1"/>
  <c r="E193" i="1"/>
  <c r="K126" i="1"/>
  <c r="E126" i="1"/>
  <c r="K177" i="1"/>
  <c r="E177" i="1"/>
  <c r="K176" i="1"/>
  <c r="E176" i="1"/>
  <c r="K179" i="1"/>
  <c r="E179" i="1"/>
  <c r="K178" i="1"/>
  <c r="E178" i="1"/>
  <c r="E184" i="1"/>
  <c r="K183" i="1"/>
  <c r="E183" i="1"/>
  <c r="K182" i="1"/>
  <c r="E182" i="1"/>
  <c r="K132" i="1"/>
  <c r="E132" i="1"/>
  <c r="K133" i="1"/>
  <c r="E133" i="1"/>
  <c r="K134" i="1"/>
  <c r="E134" i="1"/>
  <c r="K135" i="1"/>
  <c r="E135" i="1"/>
  <c r="K136" i="1"/>
  <c r="E136" i="1"/>
  <c r="K248" i="1" l="1"/>
  <c r="K25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tc={54D65CC8-A959-4CB5-9B34-A327FCAA74D5}</author>
    <author>tc={43E6A804-6FA5-4B48-B50F-92F1AF435137}</author>
    <author>tc={CB1B3D89-E727-44C2-83B5-F23AC3264B4B}</author>
  </authors>
  <commentList>
    <comment ref="C23" authorId="0" shapeId="0" xr:uid="{54D65CC8-A959-4CB5-9B34-A327FCAA74D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Eintragung gemäß Zeitplan oder Kalkulation der Strommenge pro Tag</t>
      </text>
    </comment>
    <comment ref="C24" authorId="1" shapeId="0" xr:uid="{43E6A804-6FA5-4B48-B50F-92F1AF435137}">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Eintragung gemäß Zeitplan</t>
      </text>
    </comment>
    <comment ref="C243" authorId="2" shapeId="0" xr:uid="{CB1B3D89-E727-44C2-83B5-F23AC3264B4B}">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Eintragung gemäß Zeitplan</t>
      </text>
    </comment>
  </commentList>
</comments>
</file>

<file path=xl/sharedStrings.xml><?xml version="1.0" encoding="utf-8"?>
<sst xmlns="http://schemas.openxmlformats.org/spreadsheetml/2006/main" count="1669" uniqueCount="719">
  <si>
    <t>St. Pauli Fischmarkt 28</t>
  </si>
  <si>
    <t>12</t>
  </si>
  <si>
    <t>&lt;COL_GEN_DATA&gt;21&lt;/COL_GEN_DATA&gt;&lt;COL_HEAD2_DATA&gt;7&lt;/COL_HEAD2_DATA&gt;&lt;COL_FOOT_CURR&gt;12&lt;/COL_FOOT_CURR&gt;&lt;COL_FOOT_DATA&gt;11&lt;/COL_FOOT_DATA&gt;&lt;ROW_HEAD2_SUPPLCODE&gt;1&lt;/ROW_HEAD2_SUPPLCODE&gt;&lt;ROW_HEAD2_SUPPLDATE&gt;2&lt;/ROW_HEAD2_SUPPLDATE&gt;&lt;ROW_HEAD2_PAYMENT&gt;0&lt;/ROW_HEAD2_PAYMENT&gt;&lt;ROW_HEAD2_EX_WORKS&gt;0&lt;/ROW_HEAD2_EX_WORKS&gt;&lt;ROW_HEAD2_VALIDITY&gt;0&lt;/ROW_HEAD2_VALIDITY&gt;&lt;ROW_HEAD2_DELIV_TIME&gt;4&lt;/ROW_HEAD2_DELIV_TIME&gt;&lt;ROW_HEAD2_COUNTRY&gt;0&lt;/ROW_HEAD2_COUNTRY&gt;&lt;ROW_HEAD2_PRINCIPALS&gt;0&lt;/ROW_HEAD2_PRINCIPALS&gt;&lt;ROW_HEAD2_PARTS_QUOTED&gt;0&lt;/ROW_HEAD2_PARTS_QUOTED&gt;&lt;ROW_HEAD2_REMARK&gt;0&lt;/ROW_HEAD2_REMARK&gt;&lt;COL_PARTNO_SUPPL&gt;19&lt;/COL_PARTNO_SUPPL&gt;&lt;COL_CONV_FACT&gt;6&lt;/COL_CONV_FACT&gt;&lt;COL_PURCH_QUANT&gt;7&lt;/COL_PURCH_QUANT&gt;&lt;COL_PURCH_UNIT&gt;8&lt;/COL_PURCH_UNIT&gt;&lt;COL_SINGLE_PRICE&gt;9&lt;/COL_SINGLE_PRICE&gt;&lt;COL_DISCOUNT&gt;10&lt;/COL_DISCOUNT&gt;&lt;COL_EC_CLASS_NO&gt;0&lt;/COL_EC_CLASS_NO&gt;&lt;COL_EC_MILITARY_CODE&gt;0&lt;/COL_EC_MILITARY_CODE&gt;&lt;COL_EC_COUNTRY&gt;0&lt;/COL_EC_COUNTRY&gt;&lt;COL_EC_US_CONTENT&gt;0&lt;/COL_EC_US_CONTENT&gt;&lt;COL_EC_CUSTOMS_CODE&gt;0&lt;/COL_EC_CUSTOMS_CODE&gt;&lt;COL_ITEM_REMARK&gt;20&lt;/COL_ITEM_REMARK&gt;&lt;COL_DELIV_TIME&gt;18&lt;/COL_DELIV_TIME&gt;&lt;COL_ITEM_ID&gt;21&lt;/COL_ITEM_ID&gt;&lt;OFFSET_ROWS_GRAND_TOTAL&gt;5&lt;/OFFSET_ROWS_GRAND_TOTAL&gt;&lt;OFFSET_ROWS_DISCOUNT&gt;3&lt;/OFFSET_ROWS_DISCOUNT&gt;&lt;OFFSET_ROWS_ADD_CHARGES&gt;4&lt;/OFFSET_ROWS_ADD_CHARGES&gt;</t>
  </si>
  <si>
    <t>HADAG Seetouristik und Fährdienst AG</t>
  </si>
  <si>
    <t>20359 Hamburg</t>
  </si>
  <si>
    <t>6118</t>
  </si>
  <si>
    <t/>
  </si>
  <si>
    <t>7384</t>
  </si>
  <si>
    <t>ANFORDERUNG EINES ANGEBOTES</t>
  </si>
  <si>
    <t>28;36;44;52;60;68;76;85;94;103;111;119;127;135;145;155;164;177;186;195;203;211;220;236;245;257;265;273;281;296;304;312;320;328;336;344;352;360;368;376;384;394;405;413;421;429;440;452;460;468;481;489;498;507;515;523;531;539;547;557;566;575;583;591;599;609;618;626;636;648;656;664;672;680;688;699;710;722;733;741;749;757;765;773;781;789;801;812;820;828;836;844;852;862;872;882;891;900;908;917;926;951;959;963</t>
  </si>
  <si>
    <t>AN:</t>
  </si>
  <si>
    <t>KORRESPONDENZ ADRESSE:</t>
  </si>
  <si>
    <t>28;36;44;52;60;68;77;86;95;103;111;119;127;137;147;156;169;178;187;195;203;212;228;237;249;257;265;273;288;296;304;312;320;328;336;344;352;360;368;376;386;397;405;413;421;432;444;452;460;473;481;490;499;507;515;523;531;539;549;558;567;575;583;591;601;610;618;628;640;648;656;664;672;680;691;702;714;725;733;741;749;757;765;773;781;793;804;812;820;828;836;844;854;864;874;883;892;900;909;918;943;951;959;970</t>
  </si>
  <si>
    <t>"HADAG Seetouristik und Fährdienst AG</t>
  </si>
  <si>
    <t>Mr. Simon Mau</t>
  </si>
  <si>
    <t>Einkauf HADAG</t>
  </si>
  <si>
    <t>Telefon:</t>
  </si>
  <si>
    <t>+494031170716</t>
  </si>
  <si>
    <t>E-Mail:</t>
  </si>
  <si>
    <t>simon.mau@hadag.de</t>
  </si>
  <si>
    <t>E-Mail: einkauf@hadag.de</t>
  </si>
  <si>
    <t>Anfrage:</t>
  </si>
  <si>
    <t>REEP-2026-F0001-O(01) - Grundinstandsetzung 2026</t>
  </si>
  <si>
    <t>Schiff:</t>
  </si>
  <si>
    <t>Reeperbahn</t>
  </si>
  <si>
    <t>Referenz (Lief.):</t>
  </si>
  <si>
    <t>Angebotsdatum:</t>
  </si>
  <si>
    <t>ETA - Datum:</t>
  </si>
  <si>
    <t>Lieferort:</t>
  </si>
  <si>
    <t>Sortier-Nr.</t>
  </si>
  <si>
    <t>Artikel Name</t>
  </si>
  <si>
    <t>Angeforderte Menge</t>
  </si>
  <si>
    <t>Angeforderte Einheit</t>
  </si>
  <si>
    <t>Liefermenge</t>
  </si>
  <si>
    <t>Packungsgröße</t>
  </si>
  <si>
    <t>Bestellmenge</t>
  </si>
  <si>
    <t>Preis pro Einheit</t>
  </si>
  <si>
    <t>Rabatt (%)</t>
  </si>
  <si>
    <t>Gesamtpreis</t>
  </si>
  <si>
    <t>Währung</t>
  </si>
  <si>
    <t>Beschreibung</t>
  </si>
  <si>
    <t>Lieferzeit (Tage)</t>
  </si>
  <si>
    <t>Lieferanten-Teile-Nr.</t>
  </si>
  <si>
    <t>Lieferanteninfo. (Pos.)</t>
  </si>
  <si>
    <t>GLSM-ID</t>
  </si>
  <si>
    <t>012/10374/2026</t>
  </si>
  <si>
    <t xml:space="preserve">Starterbatterien Stb. Hilfsaggregat </t>
  </si>
  <si>
    <t>Stk</t>
  </si>
  <si>
    <t>AGM 12V / 140Ah / 760A _x000D_
_x000D_
Batteriepack gem. der jeweiligen Anforderungen erneuern; hierfür altes Batteriepack abklemmen, demontieren und fachgerecht entsorgen, neues Batteriepack gemäß der jeweiligen Anforderungen liefern und betriebsfertig montieren, Polabdeckungen aus rotem Gummi sind zu erneuern; _x000D_
Inkl. aller erforderlichen Nebenarbeiten_x000D_
_x000D_
Menge: 1 Stk Batteriepack aus 2 Stk AGM-Batterien</t>
  </si>
  <si>
    <t>012/10373/2026</t>
  </si>
  <si>
    <t xml:space="preserve">Starterbatterien Bb. Hilfsaggregat </t>
  </si>
  <si>
    <t>AGM 12V / 140Ah / 760A _x000D_
_x000D_
Batteriepack gem. der jeweiligen Anforderungen erneuern; hierfür altes Batteriepack abklemmen, demontieren und fachgerecht entsorgen, neues Batteriepack gemäß der jeweiligen Anforderungen liefern und betriebsfertig montieren, Polabdeckungen aus rotem Gummi sind zu erneuern; _x000D_
Inkl.aller erforderlichen Nebenarbeiten _x000D_
_x000D_
Menge: 1 Stk Batteriepack aus 2 Stk AGM-Batterien</t>
  </si>
  <si>
    <t>012/10372/2026</t>
  </si>
  <si>
    <t>Starterbatterien Stb. Hauptmotor</t>
  </si>
  <si>
    <t>AGM 12V / 180 Ah / 950 A _x000D_
_x000D_
Batteriepack gem. der jeweiligen Anforderungen erneuern; hierfür altes Batteriepack abklemmen, demontieren und fachgerecht entsorgen, neues Batteriepack gemäß der jeweiligen Anforderungen liefern und betriebsfertig montieren, Polabdeckungen aus rotem Gummi sind zu erneuern; _x000D_
Inkl. aller erforderlichen Nebenarbeiten_x000D_
_x000D_
Menge: 1 Stk Batteriepack aus 2 Stk AGM-Batterien</t>
  </si>
  <si>
    <t>012/10371/2026</t>
  </si>
  <si>
    <t>Starterbatterien Bb. Hauptmotor</t>
  </si>
  <si>
    <t>AGM 12V / 180 Ah / 950 A _x000D_
_x000D_
Batteriepack gem. der jeweiligen Anforderungen erneuern; hierfür altes Batteriepack abklemmen, demontieren und fachgerecht entsorgen, neues Batteriepack gemäß der jeweiligen Anforderungen liefern und betriebsfertig montieren, Polabdeckungen aus rotem Gummi sind zu erneuern; _x000D_
Inkl. aller erforderlichen Nebenarbeiten_x000D_
_x000D_
_x000D_
Menge: 1 Stk Batteriepack aus 2 Stk AGM-Batterien</t>
  </si>
  <si>
    <t>012/10370/2026</t>
  </si>
  <si>
    <t>Automationsbatterien</t>
  </si>
  <si>
    <t>GelBatterie 12V / 225Ah / 1150A_x000D_
_x000D_
Batteriepack gem. den Anforderungen erneuern; hierfür altes Batteriepack abklemmen, demontieren und fachgerecht entsorgen, neues Batteriepack gemäß der jeweiligen Anforderungen liefern und betriebsfertig montieren, Polabdeckungen aus rotem Gummi sind zu erneuern; _x000D_
inkl. aller erforderlichen Nebenarbeiten_x000D_
_x000D_
Menge: 1 Stk Batteriepack aus 4 Stk Gel-Batterien</t>
  </si>
  <si>
    <t>012/10429/2026</t>
  </si>
  <si>
    <t>Schmieröltank</t>
  </si>
  <si>
    <t>Lieferung und Montage eines Schmierölvorratstanks (250 l) im Fäkalientankraum inkl. Bunkerleitung mit Einfüllstutzen (Steckkupplung HK-F Muffe in ¾“IG) auf der Wallschiene BB-Seite; Umsetzung in Rücksprache mit Auftraggeber; _x000D_
Schmierölvorratstank muss mit Füllstandssensor VEGAPULS 31 sowie einer Überwachung analog zum Ureatank ausgestattet werden. _x000D_
Die Höhe und Position des Ablasshahns und somit die Höhe des Tanks ist so zu setzen, dass der Tank restlos entleert werden kann und ein Befüllen einer 10L Kanne in einer aufrechten Haltung gewährleistet ist. Des Weiteren muss der Ablasshahn eine Sicherung gegen versehentliches Öffnen besitzen. _x000D_
Vor Ablieferung des Schiffes ist der Tank mit 200L 15W - 40 zu füllen. _x000D_
Inkl. aller erforderlichen Nebenarbeiten _x000D_
_x000D_
Menge: 1 Stk</t>
  </si>
  <si>
    <t>012/10430/2026</t>
  </si>
  <si>
    <t>Frischwassertank</t>
  </si>
  <si>
    <t>Frischwassertank öffnen, reinigen ggf. desinfizieren; _x000D_
Alarmgeber im Tank (Schwimm-, Druck-, Kontakt-Schalter) auf Zustand und Funktion prüfen; _x000D_
Tank und Beschichtung von Innen auf Beschädigung prüfen; Der Zustand ist zu dokumentieren (Inkl. Fotos); _x000D_
Tank mit neuen für Frischwasser zugelassenen Dichtungen dicht verschließen _x000D_
Inkl. aller erforderlichen Nebenarbeiten_x000D_
_x000D_
Menge: 1 Stk Frischwassertank</t>
  </si>
  <si>
    <t>012/10432/2026</t>
  </si>
  <si>
    <t>Bedarfsposition: _x000D_
_x000D_
Innere Beschichtung des Frischwassertanks nach Herstellervorgaben neu aufbauen; inkl. Erstellung der vorgeschriebenen Trinkwasser-Zertifikate _x000D_
_x000D_
Menge: 1 Stk Frischwassertank</t>
  </si>
  <si>
    <t>012/10424/2026</t>
  </si>
  <si>
    <t>Brennstofftank Stb, Reinigung</t>
  </si>
  <si>
    <t>Brennstofftank reinigen und prüfen, hierfür den Tank abpumpen, öffnen und belüften, reinigen, von innen auf Beschädigung prüfen. Auffälligkeiten, Verschmutzungen und Beschädigungen sind mit Fotos zu dokumentieren; der Tank ist mit einer neuen, für Kraftstoff zugelassenen Dichtung zu verschließen; abschließend ist der Tank wieder zu befüllen (eine Rückbunkerung ist nur bei positiver Kraftstoffprobe zulässig); _x000D_
darüber hinaus sind die Alarmgeber im Tank (Schwimm-,Druck-, Kontakt-Schalter) auf Zustand und Funktion zu prüfen _x000D_
Inkl. aller erforderlichen Nebenarbeiten_x000D_
_x000D_
Menge 1 Stück</t>
  </si>
  <si>
    <t>012/10425/2026</t>
  </si>
  <si>
    <t>Brennstofftank Stb</t>
  </si>
  <si>
    <t>Brennstofftank Peilrohre auf visuelle magnetische Füllstandsanzeige "Smart Line Typ 34000 - K 18,0" umbauen _x000D_
Beschreibung: 10 07-34000K 18,0 1_x000D_
Magnet-Niveau-Anzeiger 34000K ME = ca.1400 mm, 316L/1.4571/ PN 40 316L/1.4571 _x000D_
Mittenabstand:ca.1400mm _x000D_
Stutzenanschluss: 18,0 x 1,5mm _x000D_
Auslegung 20 bar@150°C _x000D_
Prozessanschluß : G1/2" Außengewinde n. ISO 228-1 (Stutzen mit geraden Einschraubverschraubungen GE ausgerüstet) _x000D_
Betriebsdruck : 7 bar _x000D_
Temperatur: &lt; 100°C _x000D_
Medium : Dieselkraftstoff _x000D_
Dichte : 0,85 g/cm³ _x000D_
oberer Schwimmerauslauf C2: 85mm _x000D_
unterer Schwimmerauslauf C1: 140mm _x000D_
Material:  _x000D_
Standrohr, Verschraubungen, Schwimmer: 1.4571 _x000D_
Anzeigeschiene : Polycarbonat (max. 150°C) _x000D_
Anzeigeklappen : rot/silbern _x000D_
Dichtungen : PTFE _x000D_
Zwischen der Füllstandsanzeige und dem Tank ist ein zugelassenes  Absperventil zu verbauen_x000D_
Inkl. aller erforderlichen Nebenarbeiten _x000D_
_x000D_
Menge: 1 Stk</t>
  </si>
  <si>
    <t>012/10422/2026</t>
  </si>
  <si>
    <t>Brennstofftank Bb, Reinigung</t>
  </si>
  <si>
    <t>012/10423/2026</t>
  </si>
  <si>
    <t>Brennstofftank Bb</t>
  </si>
  <si>
    <t>Brennstofftank Peilrohre auf visuelle magnetische Füllstandsanzeige "Smart Line Typ 34000 - K 18,0" umbauen _x000D_
Beschreibung: 10 07-34000K 18,0 1_x000D_
Magnet-Niveau-Anzeiger 34000K ME = ca.1400 mm, 316L/1.4571/ PN 40 316L/1.4571 _x000D_
Mittenabstand:ca.1400mm _x000D_
Stutzenanschluss: 18,0 x 1,5mm _x000D_
Auslegung 20 bar@150°C _x000D_
Prozessanschluß : G1/2" Außengewinde n. ISO 228-1 (Stutzen mit geraden Einschraubverschraubungen GE ausgerüstet) _x000D_
Betriebsdruck : 7 bar _x000D_
Temperatur: &lt; 100°C _x000D_
Medium : Dieselkraftstoff _x000D_
Dichte : 0,85 g/cm³ _x000D_
oberer Schwimmerauslauf C2: 85mm _x000D_
unterer Schwimmerauslauf C1: 140mm _x000D_
Material:  _x000D_
Standrohr, Verschraubungen, Schwimmer: 1.4571 _x000D_
Anzeigeschiene : Polycarbonat (max. 150°C) _x000D_
Anzeigeklappen : rot/silbern _x000D_
Dichtungen : PTFE _x000D_
Zwischen der Füllstandsanzeige und dem Tank ist ein zugelassenes Absperventil zu verbauen_x000D_
Inkl. aller erforderlichen Nebenarbeiten _x000D_
_x000D_
Menge: 1 Stk</t>
  </si>
  <si>
    <t>012/10363/2026</t>
  </si>
  <si>
    <t xml:space="preserve">Brandmeldeanlage </t>
  </si>
  <si>
    <t>Neue Brandmeldeanlage vom Typ LST BC08-S4 liefern und betriebsfertig installieren, inkl. kompatiblen Brandmeldern nach aktueller Vorschrift. Die alte ABB-Brandmeldezentrale ist zu demontieren und fachgerecht zu entsorgen._x000D_
Inkl. aller erforderlichen Nebenarbeiten_x000D_
_x000D_
Menge: Gesamte beschriebene Maßnahme</t>
  </si>
  <si>
    <t>012/10446/2026</t>
  </si>
  <si>
    <t>Erneuerung der Abgasleitungen beider Hauptmaschinen.</t>
  </si>
  <si>
    <t>Die vorhandenen Abgasleitungen beider Hauptmaschinen sind von den Motoren bis zu den Abgasnachbehandlungssystemen (ANS) sowie von den Abgasnachbehandlungssystemen bis zum Spiegel vollständig zu demontieren und fachgerecht zu entsorgen._x000D_
Die neuen Abgasleitungen sind aus doppelwandigem, druckdichtem Edelstahlrohr mit Dichtung im Außenmantel (z. B. Fabrikat Jeremias oder gleichwertig) herzustellen und betriebsfertig zu montieren. _x000D_
Der Liefer- und Leistungsumfang umfasst sämtliche erforderlichen Formstücke, Befestigungen, Kompensatoren sowie Dichtungen_x000D_
Ein Versaufbogen und Entwässerungseinrichtungen sind einzuplanen._x000D_
Die Bereiche der Abgasnachbehandlungssysteme sind nach Abschluss der Arbeiten mit geeigneten Isoliermatten neu zu isolieren. _x000D_
Die Service- und Wartungszugänglichkeit aller Systemkomponenten ist dabei sicherzustellen. Hierfür sind erforderliche Wartungs- und Revisionsöffnungen vorzusehen und entsprechend auszuführen. _x000D_
Die Anlage ist nach Fertigstellung auf Dichtheit und ordnungsgemäße Funktion zu prüfen._x000D_
Inkl. aller erforderlichen Nebenarbeiten_x000D_
_x000D_
Menge: Gesamte beschriebene Maßnahme</t>
  </si>
  <si>
    <t>012/10438/2026</t>
  </si>
  <si>
    <t>Heizung, Kühlkreislauf Abwärmenutzung</t>
  </si>
  <si>
    <t>Abwärmenutzung der Kühlwasserkreisläufe der Hauptmotoren befunden, hierfür das vorhandene System reinigen und auf Funktion prüfen; _x000D_
falls erforderlich, sind Reparaturen oder Erneuerungen von Komponenten zu erfassen und dem Auftraggeber zur Beauftragung vorzulegen _x000D_
_x000D_
Menge: Gesamte beschriebene Maßnahme</t>
  </si>
  <si>
    <t>012/10457/2026</t>
  </si>
  <si>
    <t>Abpumpleitungen</t>
  </si>
  <si>
    <t>Die Ölablassleitungen beider Hauptmaschinen (HM) und beider Hilfsdiesel (HD) sind anzupassen._x000D_
Hierzu sind die Leitungsenden über die Flurplatten zu führen, sodass zum Abpumpen ein 20 Liter Gefäß untergestellt werden kann._x000D_
Die Leitungsenden sind mit Hydraulikkupplungen auszustatten, damit ein Schlauch angeschlossen werden kann._x000D_
Der Schlauch muss das direkte Abpumpen aller Motoren in den Trichter des Altölsammeltanks ermöglichen; die Länge ist entsprechend anzupassen._x000D_
Der Trichter des Altölsammeltanks ist ebenfalls mit einer Hydraulikkupplung auszurüsten, um eine sichere Verbindung herzustellen._x000D_
Beide Seiten des Schlauchs sind mit identischen, selbstschließenden Hydraulikkupplungen zu versehen, um ein tropffreies, sicheres und verwechslungsfreies Anschließen zu gewährleisten._x000D_
Inkl. aller erforderlichen Nebenarbeiten_x000D_
_x000D_
Menge: Gesamte beschriebene Maßnahme</t>
  </si>
  <si>
    <t>012/10415/2026</t>
  </si>
  <si>
    <t>Getriebeumbau und Generalüberholung (CRP) Bb.</t>
  </si>
  <si>
    <t>Aquamaster US 381 / 1500 Bb._x000D_
Serien-Nr.:  SH12719_x000D_
Laufzeit total :  37627 Std._x000D_
_x000D_
Umbau eines Aquamaster Einfachpropeller- (US 381) in ein CRP-Getriebe (US 381 CRP) einschließlich vollständiger Demontage, Zerlegung, Reinigung und fachgerechter Befundung aller für den Umbau relevanten Komponenten aus dem Einfachpropeller-Getriebe. _x000D_
Sämtliche wiederverwendbaren Bauteile wie Zahnräder, Wellen und Gehäuseteile sind zu prüfen, zu bewerten und bei Bedarf einer Grundüberholung zu unterziehen._x000D_
Sämtliche Lager, Buchsen und Dichtungen sind zu erneuern. _x000D_
Alle für den CRP-Umbau erforderlichen zusätzlichen Komponenten sind zu identifizieren, zu beschaffen und zu liefern. _x000D_
Durchführen der vollständigen Montage des Getriebes _x000D_
Abschließend ist ein detaillierter Servicebericht mit Befundung, durchgeführten Arbeiten, ausgetauschten Komponenten sowie Messergebnissen zu erstellen. _x000D_
Der Leistungsumfang beinhaltet weiterhin sämtliche De- und Montagearbeiten, erforderliche Nebenarbeiten, die Organisation und Durchführung des Transports sowie die Inbetriebnahme vor Ort inklusive Funktionsprüfung._x000D_
_x000D_
Menge: 1 Stück</t>
  </si>
  <si>
    <t>012/10418/2026</t>
  </si>
  <si>
    <t>Retrofit / Grundüberholung der Ruderpropellersteuerung Bb.</t>
  </si>
  <si>
    <t>Retrofit / Grundüberholung der Noris Ruderpropellersteuerung des Backbord Fahrantriebs. _x000D_
Die Schaltschränke einschließlich der erforderlichen Hardware- und Softwarekomponenten ist neu aufzubauen, einschließlich der Komponenten aus dem Steuerhaus. Diese sind bei Bedarf vollständig zu ersetzen. Die Kabel zwischen den Betriebsräumen und dem Steuerhaus sind zu erneuern. Zusätzlich sind zwei Ersatzleitungen mit einzuplanen._x000D_
Die Anlage ist betriebsfertig zu montieren und entsprechend der Ausführung des Schiffes „Elbmeile“ zu programmieren; der hierfür erforderliche Datensatz liegt bei der Firma Noris vor. _x000D_
Inkl. aller erforderlicher Neben-, Anschluss- und Montagearbeiten zur Herstellung eines vollständig betriebsbereiten Zustands._x000D_
_x000D_
Menge: Gesamte beschriebene Maßnahme</t>
  </si>
  <si>
    <t>012/10419/2026</t>
  </si>
  <si>
    <t>Centamax-Torsions-Kupplung Bb.</t>
  </si>
  <si>
    <t>Erneuern der Centamax 5000 SC-Torsions-Kupplung_x000D_
Inkl. aller erforderlichen Nebenarbeiten_x000D_
_x000D_
Menge: Gesamte beschriebene Maßnahme</t>
  </si>
  <si>
    <t>012/10411/2026</t>
  </si>
  <si>
    <t>Getriebeumbau und Generalüberholung (CRP)Stb.</t>
  </si>
  <si>
    <t>Aquamaster US 381 / 1500 / Stb._x000D_
Serien-Nr.:  SH13166_x000D_
Laufzeit total : 37526 Std._x000D_
_x000D_
Umbau eines Aquamaster Einfachpropeller- (US 381) in ein CRP-Getriebe (US 381 CRP) einschließlich vollständiger Demontage, Zerlegung, Reinigung und fachgerechter Befundung aller für den Umbau relevanten Komponenten aus dem Einfachpropeller-Getriebe. _x000D_
Sämtliche wiederverwendbaren Bauteile wie Zahnräder, Wellen und Gehäuseteile sind zu prüfen, zu bewerten und bei Bedarf einer Grundüberholung zu unterziehen._x000D_
Sämtliche Lager, Buchsen und Dichtungen sind zu erneuern. _x000D_
Alle für den CRP-Umbau erforderlichen zusätzlichen Komponenten sind zu identifizieren, zu beschaffen und zu liefern. _x000D_
Durchführen der vollständigen Montage des Getriebes _x000D_
Abschließend ist ein detaillierter Servicebericht mit Befundung, durchgeführten Arbeiten, ausgetauschten Komponenten sowie Messergebnissen zu erstellen. _x000D_
Der Leistungsumfang beinhaltet weiterhin sämtliche De- und Montagearbeiten, erforderliche Nebenarbeiten, die Organisation und Durchführung des Transports sowie die Inbetriebnahme vor Ort inklusive Funktionsprüfung._x000D_
_x000D_
Menge: 1 Stück</t>
  </si>
  <si>
    <t>012/10413/2026</t>
  </si>
  <si>
    <t>Retrofit / Grundüberholung der Ruderpropellersteuerung Stb.</t>
  </si>
  <si>
    <t>012/10414/2026</t>
  </si>
  <si>
    <t xml:space="preserve">Erneuern der Centamax 5000 SC-Torsions-Kupplung_x000D_
Inkl. aller erforderlichen Nebenarbeiten_x000D_
_x000D_
Menge: Gesamte beschriebene Maßnahme_x000D_
</t>
  </si>
  <si>
    <t>012/10472/2026</t>
  </si>
  <si>
    <t>Modifikation für Personen mit körperlichen Einschränkungen</t>
  </si>
  <si>
    <t>Hierzu sind Leitstreifen zu installieren, welche die Fahrgäste von den Rampen in den Fahrgastraum und weiter zu den für sie zugewiesenen Sitzplätzen leiten. _x000D_
Die Ausführung erfolgt baugleich zur „Elbmeile“ (siehe Beispielbilder)._x000D_
Des Weiteren sind im gesamten Schiff die Betätigungen für „Schiff hält“, „Tür öffnen“ sowie „Notruf“ (SOS im FGR-WC) auf Taster der Firma Captron, Typ CHT 4, umzurüsten (siehe Beispielbilder)._x000D_
Die Taster sind in einer Höhe von 85 cm (max. 105 cm, außer im Fahrgast-WC) zu installieren und müssen einen seitlichen Abstand von mindestens 50 cm zur Wand oder zu bauseits einzubringenden Einrichtungen aufweisen (gemäß DIN 18024-2)._x000D_
Im Fahrgast-WC sind zwei Notruftaster anzubringen:_x000D_
– einer gegenüber des WCs in einer Höhe von 45 cm_x000D_
– einer in der Nähe des WCs in einer Höhe von 85 cm_x000D_
Ein Zuziehbügel aus gebürstetem Edelstahl ist an der Innenseite der WC-Tür über die gesamte Breite in einer Höhe von 85 cm anzubringen._x000D_
Alle Gegensprechstellen, die sich in für Fahrgäste zugänglichen Bereichen befinden, sind mit einer zusätzlichen Beschilderung in Braille (Blindenschrift) zu versehen._x000D_
Die Gegensprechanlage ist ebenfalls auf eine Höhe von 85 cm zu versetzen._x000D_
Die automatischen Schiebetüren sind mit Kontrastaufklebern zu versehen, um die Sichtbarkeit zu erhöhen (siehe Beispielbilder)._x000D_
Inkl. aller erforderlichen Nebenarbeiten_x000D_
_x000D_
Menge: Gesamte beschriebene Maßnahme</t>
  </si>
  <si>
    <t>012/10478/2026</t>
  </si>
  <si>
    <t>Oberdeck Storetür</t>
  </si>
  <si>
    <t>012/10246/2026</t>
  </si>
  <si>
    <t>Reinigung oberhalb Wallschiene</t>
  </si>
  <si>
    <t>Reinigung aller Außenbereiche, Aufbauten und Anbauteile des Schiffs oberhalb der Wallschiene per Hochdruckreiniger (&lt;200 bar), empfindliche Bereiche/Komponenten (z.B. Fenster, Positionsbeleuchtung) sind fachgerecht zu schützen _x000D_
Inkl. aller erforderlichen Nebenarbeiten_x000D_
_x000D_
Menge: Gesamte beschriebene Maßnahme</t>
  </si>
  <si>
    <t>012/10247/2026</t>
  </si>
  <si>
    <t>Reinigung Rumpf</t>
  </si>
  <si>
    <t>Reinigung aller Außenbereiche, Anbauteile, Seekästen, Öffnungen etc. des Schiffs ab Oberkante obere Wallschiene bis Kiel per Hochdruckreiniger (500 bar), empfindliche Bereiche/Komponenten (z.B. Fenster) sind fachgerecht zu schützen_x000D_
Inkl. aller erforderlichen Nebenarbeiten_x000D_
_x000D_
Menge: Gesamte beschriebene Maßnahme</t>
  </si>
  <si>
    <t>012/10248/2026</t>
  </si>
  <si>
    <t>Anode</t>
  </si>
  <si>
    <t>Bedarfsposition:_x000D_
_x000D_
Anode Typ MG7 erneuern, hierfür beschädigte, abgerisse oder ab 50% verschlissene  Anode demontieren und entsorgen; neue Anode aus Magnesium in ursprünglicher Materialstärke liefern und fachgerecht montieren _x000D_
inkl. aller erforderlichen Nebenarbeien _x000D_
_x000D_
Menge: 48 Stk</t>
  </si>
  <si>
    <t>012/10249/2026</t>
  </si>
  <si>
    <t>Hauptdeck instand setzen</t>
  </si>
  <si>
    <t>Bedarfsposition:_x000D_
_x000D_
Quadratmeter Decksbereich schiffbaulich instand setzen: hierfür beschädigte Berichte austrennen, neue Bleche aus dem ursprünglichem Material und der ursprünglichen Materialstärke einschweißen und neu beschichten gemäß Anlage "Spezifikation Konservierung" _x000D_
Inkl. aller erforderlichen Nebenarbeiten _x000D_
_x000D_
Menge: € pro m²</t>
  </si>
  <si>
    <t>012/10251/2026</t>
  </si>
  <si>
    <t>Seekasten</t>
  </si>
  <si>
    <t>Bedarfsposition:_x000D_
_x000D_
Seekasten schiffbaulich instand setzen, hierfür beschädigten Bereich austrennen, neue Bleche aus dem ursprünglichem Material und der ursprünglichen Materialstärke einschweißen und gemäß Anlage "Spezifikation Konservierung" beschichten _x000D_
Inkl. aller erforderlichen Nebenarbeiten_x000D_
_x000D_
Menge: 1 Stk</t>
  </si>
  <si>
    <t>012/10265/2026</t>
  </si>
  <si>
    <t>Rohrrahmen für Werbebanner</t>
  </si>
  <si>
    <t>012/10433/2026</t>
  </si>
  <si>
    <t>Belüftungsanlage FGR</t>
  </si>
  <si>
    <t xml:space="preserve">Belüftungsanlage für den Fahrgastraum reinigen und nach Herstellerangaben warten; Auffälligkeiten und Beschädigungen sind zu dokumentieren und nach Rücksprache instand zu setzen. _x000D_
Der Elektromotor ist mit einem Megaohm-Test zu prüfen, nach Befund neu zu lagern und vor dem Zusammenbau mit Schutzlack zu konservieren, die Motorschutzeinrichtungen sind zu prüfen und  ggf. instand zu setzen_x000D_
Inkl. aller erforderlichen Nebenarbeiten _x000D_
_x000D_
Menge: Gesamte beschriebene Maßnahme </t>
  </si>
  <si>
    <t>012/10434/2026</t>
  </si>
  <si>
    <t>Lüfter, Rückbau und Reinigung</t>
  </si>
  <si>
    <t>Lüfter vom Fahrgastraum (vordere obere Schanz), ex Fahrgast-WC (Oberdeck achtern vor dem SF-WC) sowie von der Brücke (auf dem Peildeck) sind zu demontieren, die zugehörigen Lüftungskanäle sind fachgerecht und plan zu verschließen._x000D_
Die elektrische Installation ist zurückzubauen._x000D_
Die übrigen Lüfter und Lüftungskanäle im Fahrgast- und Personalbereich einschließlich der Lüftungsgitter sind zu reinigen und zu befunden. _x000D_
Auffälligkeiten und Schäden sind zu dokumentieren._x000D_
Inkl. aller erforderlichen Nebnearbeiten._x000D_
_x000D_
Menge: Gesamte beschriebene Maßnahme</t>
  </si>
  <si>
    <t>012/10346/2026</t>
  </si>
  <si>
    <t>Beschilderung außerhalb des Fahrgastbereich</t>
  </si>
  <si>
    <t xml:space="preserve">Beschilderung (Schilder/Aufkleber/technische Schriften etc.) außerhalb der Fahrgastbereiche (inkl. Räume unter Deck, Steuerhaus, Außenbereiche) erneuern, hierfür die Beschilderung rückstandsfrei entfernen und neue Beschilderung liefern und montieren; sicherheitsrelevante Beschilderung ist vorschriftsgemäß und nachleuchtend auszuführen; Betriebsräume sind mit den erforderlichen Gebotsschildern zu versehen; anbringen von Beschriftungen und Markierungen an Rohren, Ventilen, Tanks und Mannlochdeckeln gem. ISO 14726  _x000D_
jegliche Beschilderung ist gut sichtbar anzubringen, _x000D_
Zu technischen Schriften im Außenbereich siehe auch Anlage "Spezifikation Technische Schriften" _x000D_
Inkl. aller erforderlichen Nebenarbeiten _x000D_
_x000D_
Menge: Gesamte beschriebene Maßnahme </t>
  </si>
  <si>
    <t>012/10347/2026</t>
  </si>
  <si>
    <t>Beschilderung Fahrgastbereich</t>
  </si>
  <si>
    <t>Beschilderung (Schilder/Aufkleber/technische Schriften etc.) in den Fahrgastbereichen erneuern, hierfür die Beschilderung rückstandsfrei entfernen und neue Beschilderung liefern und montieren; sicherheitsrelevante Beschilderung ist vorschriftsgemäß und nachleuchtend auszuführen; jegliche Beschilderung ist gut sichtbar anzubringen _x000D_
Inkl. aller erforderlichen Nebenarbeiten_x000D_
_x000D_
Menge: Gesamte beschriebene Maßnahme</t>
  </si>
  <si>
    <t>012/10317/2026</t>
  </si>
  <si>
    <t>Steuerhausstuhl</t>
  </si>
  <si>
    <t>Bodenschiene des Steuerhausstuhls reinigen und die bereits beschichteten Bereiche anschleifen und neu Pulverbeschichten (RAL 9005 Tiefschwarz) _x000D_
inkl. aller erforderlichen Nebenarbeiten _x000D_
_x000D_
Menge: 1 Stk Bodenschiene</t>
  </si>
  <si>
    <t>012/10309/2026</t>
  </si>
  <si>
    <t>Bestuhlung Fahrgastraum</t>
  </si>
  <si>
    <t>Fahrgastraumbestuhlung komplett durch neues System der Fa. Gerpol Typ Parobank RAL9023, Polsterung 9001PRSH16 ersetzen; Anordnung in Rücksprache mit Auftraggeber; inkl. aller erforderlichen Nebenarbeiten wie Transport, Krangestellung etc.; _x000D_
Die alten Sitzgruppen inkl. Polster sind zu sind zu entsorgen._x000D_
_x000D_
Bestuhlungssystem bestehend aus _x000D_
Sitzbänken: _x000D_
1Stk. für 4 Pers. _x000D_
7Stk. für 2 Pers. _x000D_
1Stk  für 3 Pers. Klappsitze_x000D_
_x000D_
Sitzgruppen: _x000D_
16Stk. für 2x2 Pers. (Rücken an Rücken) _x000D_
  1Stk. für 2x2 Pers. ( Rücken an Rücken, eine Seite Klappsitze)_x000D_
  1Stk. für 2x2 Pers. ( Rücken an Rücken, beidseitig Klappsitze)_x000D_
_x000D_
Menge: Gesamte beschriebene Maßnahme</t>
  </si>
  <si>
    <t>012/10268/2026</t>
  </si>
  <si>
    <t>Oberdecksbestuhlung, Fundamente</t>
  </si>
  <si>
    <t>Fundamentierung der Oberdeckbestuhlung vollständig erneuern._x000D_
Hierfür das bestehende Bestuhlungssystem einschließlich der vorhandenen Fundamentierung demontieren._x000D_
Neue Fundamentierung anfertigen und gemäß Vorgaben fachgerecht montieren. _x000D_
Für jeden Bankfuß ist ein separates Fundament herzustellen, dessen Abmessungen den Maßen des jeweiligen Bankfußes zuzüglich 5 mm umlaufendem Spiel entsprechen. _x000D_
Die Fundamenthöhe ist so auszuführen, dass die Einbauhöhe der Bank (inkl. Fundament) 585 mm beträgt, gemessen an der Armlehne auf Schiffsmitte. _x000D_
Die Höhe der Außenseite ergibt sich aus der waagerechten Ausrichtung der Bank. _x000D_
Vor der Montage sind die Bänke fachgerecht aufzuarbeiten und anschließend mit Edelstahlschrauben zu befestigen._x000D_
Inklusive aller erforderlichen Nebenarbeiten wie Transport, Krangestellung usw._x000D_
Zur besseren Verständlichkeit der gewünschten Anordnung und Umsetzung sind Fotodateien beigefügt._x000D_
_x000D_
Menge: gesamte beschriebene Maßnahme</t>
  </si>
  <si>
    <t>012/10269/2026</t>
  </si>
  <si>
    <t>Oberdeck Haltestangen, Mülleimer</t>
  </si>
  <si>
    <t>Die Haltestangen sind einer Sicht- und Zustandsprüfung zu unterziehen und bei Bedarf durch Nachschweißarbeiten instand zusetzen. Die Fundamente sind vollständig neu herzustellen_x000D_
_x000D_
Beschaffung und Montage eines 2ten Mülleimers (Hersteller VAR, Art.-NR 1704). _x000D_
Den Mülleimer mit einer Halterung an der vorderen Haltestange befestigen. _x000D_
Der Deckel soll sich von einer Seite öffnen lassen, sodass der Wind/Seegang den Deckel nicht öffnen kann, hierbei ist drauf zu achten, dass die Klappen sich frei öffnen lassen, um den Beutel entnehmen zu können. _x000D_
Der Deckel ist in der Hauptfarbe des Schiffes zu beschichten. _x000D_
Inkl. aller erforderlichen Nebenarbeiten_x000D_
_x000D_
Menge: 1 Stk. Mülleimer</t>
  </si>
  <si>
    <t>012/10339/2026</t>
  </si>
  <si>
    <t>Beschichtung Fäkalientankraum</t>
  </si>
  <si>
    <t>Beschichtung im Fäkalientankraum erneuern, hierfür die bereits beschichteten Bereiche (außer Bilge) reinigen, anschleifen und neu beschichten gemäß Anlage "Spezifikation Konservierung" _x000D_
Inkl. aller erforderlichen Nebenarbeiten _x000D_
_x000D_
Menge: 1 Stk. Fäkalientankraum</t>
  </si>
  <si>
    <t>012/10340/2026</t>
  </si>
  <si>
    <t>Beschichtung Maschinenraumniedergang</t>
  </si>
  <si>
    <t>Beschichtung im Maschinenraumniedergang inkl. Maschinenraumtür und Treppe erneuern, hierfür den gesamten Bereich reinigen, die bereits beschichteten Bereiche anschleifen und neu beschichten gemäß Anlage "Spezifikation Konservierung" die Treppe und der Fußbodenbereich sind mit Antirutschbeschichtung mit grobem Einstreu zu beschichten, die Kanten (4cm) der Treppenstufen sind gelb abzusetzen. _x000D_
Inkl. aller erforderlichen Nebenarbeiten_x000D_
_x000D_
Menge: Gesamte beschriebene Maßnahme</t>
  </si>
  <si>
    <t>012/10341/2026</t>
  </si>
  <si>
    <t>Beschichtung Maschinenraum</t>
  </si>
  <si>
    <t>Beschichtung im Maschinenraum erneuern, hierfür die bereits beschichteten Bereiche (außer Bilge) reinigen, anschleifen und neu beschichten gemäß Anlage "Spezifikation Konservierung" _x000D_
Inkl. aller erforderlichen Nebenarbeiten _x000D_
_x000D_
Menge: 1 Stk. Maschinenraum</t>
  </si>
  <si>
    <t>012/10342/2026</t>
  </si>
  <si>
    <t>Beschichtung Maschinenfundamente</t>
  </si>
  <si>
    <t>012/10338/2026</t>
  </si>
  <si>
    <t>Beschichtung Brennstofftankraum</t>
  </si>
  <si>
    <t>Beschichtung im Brennstofftankraum erneuern, hierfür die bereits beschichteten Bereiche (außer Bilge) reinigen, anschleifen und neu beschichten gemäß Anlage "Spezifikation Konservierung" _x000D_
Inkl. aller erforderlichen Nebenarbeiten _x000D_
_x000D_
Menge: 1 Stk. Brennstofftankraum</t>
  </si>
  <si>
    <t>012/10337/2026</t>
  </si>
  <si>
    <t xml:space="preserve">Beschichtung Trinkwassertankraum </t>
  </si>
  <si>
    <t>Beschichtung im Trinkwassertankraum erneuern, hierfür die bereits beschichteten Bereiche (außer Bilge) reinigen, anschleifen und neu beschichten gemäß Anlage "Spezifikation Konservierung". _x000D_
Inkl. aller erforderlichen Nebenarbeiten _x000D_
_x000D_
Menge: 1 Stk. Trinkwassertankraum</t>
  </si>
  <si>
    <t>012/10344/2026</t>
  </si>
  <si>
    <t>Beschichtung Ruderpropellerraum</t>
  </si>
  <si>
    <t>Beschichtung im Ruderpropellerraum erneuern, hierfür den gesamten Ruderpropellerraum reinigen, die bereits beschichteten Bereiche (außer Bilge) anschleifen und neu beschichten gemäß Anlage "Spezifikation Konservierung" _x000D_
Inkl. aller erforderlichen Nebenarbeiten _x000D_
_x000D_
Menge: 1 Stk. Ruderpropellerraum</t>
  </si>
  <si>
    <t>012/10343/2026</t>
  </si>
  <si>
    <t>Beschichtung Wellenraum</t>
  </si>
  <si>
    <t>Beschichtung im Wellenraum erneuern, hierfür den gesamten Wellenraum reinigen, die bereits beschichteten Bereiche (außer Bilge) anschleifen und neu beschichten gemäß Anlage "Spezifikation Konservierung" _x000D_
Inkl. aller erforderlichen Nebenarbeiten _x000D_
_x000D_
Menge: 1 Stk. Wellenraum</t>
  </si>
  <si>
    <t>012/10345/2026</t>
  </si>
  <si>
    <t>Beschichtung Bilgen</t>
  </si>
  <si>
    <t>Beschichtung der Bilgen in allen Räumen erneuern, hierfür die bereits beschichteten Bereiche der Bilgen reinigen, anschleifen und neu beschichten gemäß Anlage "Spezifikation Konservierung" _x000D_
Inkl. aller erforderlichen Nebenarbeiten, z.B. De-/Montage von Flurplatten_x000D_
_x000D_
Menge: Gesamte beschriebene Maßnahme</t>
  </si>
  <si>
    <t>012/10440/2026</t>
  </si>
  <si>
    <t>Lüfterkanäle reinigen und Lüfter grundüberhohlen</t>
  </si>
  <si>
    <t>012/15724/2026</t>
  </si>
  <si>
    <t>Außenluftansaugung, Verbrennungsmotoren</t>
  </si>
  <si>
    <t xml:space="preserve">Bedarfsposition: Bei Aktivierung der Positionen 012/15722/2026 &amp; 012/15723/2026_x000D_
_x000D_
Anpassung der Frischluftversorgung von Haupt- und Hilfsaggregaten._x000D_
Die bestehende Frischluftversorgung ist dahingehend zu modifizieren, dass sämtliche Verbrennungskraftmaschinen, Generatoraggregate sowie Heizung gemäß den jeweils gültigen Vorschriften für ES-TRIN Schiffssicherheit und Brandschutz mit Frischluft versorgt werden._x000D_
Diese sind über voneinander unabhängige Luftansaugsysteme anzuschließen._x000D_
Die separate Raum-Zu- und Abluft ist dabei zu erhalten._x000D_
Die Ausführung hat so zu erfolgen, dass jedes Aggregat im Betriebs- und Brandfall entsprechend der geltenden Vorschriften sicher und ausreichend mit Verbrennungsluft versorgt wird. 
Die Auslegung, Dimensionierung und Ausführung der Frischluftkanäle, Ansaugöffnungen sowie zugehöriger Brandschutzeinrichtungen sind durch den Auftragnehmer nachzuweisen und mit dem  Regelwerk der ES-TRIN in Einklang zu bringen._x000D_
Inkl. aller erforderlichen Nebenarbeiten_x000D_
_x000D_
Menge: Gesamte beschriebene Maßnahme
_x000D_
</t>
  </si>
  <si>
    <t>012/10326/2026</t>
  </si>
  <si>
    <t>Reinigung der Betriebsräume</t>
  </si>
  <si>
    <t>Reinigung aller Räume unterhalb des Hauptdecks inkl. Bilgen; hierfür Bilgen, Flurplatten, Wände und Decken reinigen; Ruß, Ölnebel und sonstigen Verunreinigungen sind rückstandsfrei zu entfernen; eine Demontage von Komponenten außer der Flurplatten ist nicht erforderlich; empfindliche Bereiche sind fachgerecht zu schützen; _x000D_
Inkl. aller erforderlichen Nebenarbeiten_x000D_
Menge: gesamte beschriebene Maßnahme</t>
  </si>
  <si>
    <t>012/10327/2026</t>
  </si>
  <si>
    <t>Schotttür, Sensor</t>
  </si>
  <si>
    <t>012/10328/2026</t>
  </si>
  <si>
    <t>012/10329/2026</t>
  </si>
  <si>
    <t>Schotttür, Dichtung</t>
  </si>
  <si>
    <t xml:space="preserve">Schotttüren zwischen den einzelnen Betriebsräumen visuell befunden auf Zustand (Material), Leichtgängigkeit, Dichtheit (Kontaktflächen-Prüfung), Zustand der Dichtungen und Vorspannung der Reiber (Dichtheit bei 50-75% des Weges, min. 25% Reserve), Zustand der Überwachungssensorik; der Zustand ist in einem Prüfprotokoll zu dokumentieren. _x000D_
Inkl aller erforderlichen Nebenarbeiten _x000D_
_x000D_
Menge: 6 Stk. </t>
  </si>
  <si>
    <t>012/10471/2026</t>
  </si>
  <si>
    <t xml:space="preserve">Wellenraum, Laufweg </t>
  </si>
  <si>
    <t>Flurplatten im Wellenraum in RAL 9005 Tiefschwarz mit grobem Einstreu beschichten und den Abstand der Antirutschschienen halbieren, durch das Anbringen zusätzlicher Antirutschschienen._x000D_
Inkl. aller erforderlichen Nebenarbeiten_x000D_
_x000D_
Menge: Gesamte beschriebene Maßnahme</t>
  </si>
  <si>
    <t>012/10380/2026</t>
  </si>
  <si>
    <t>Bilgensensoren</t>
  </si>
  <si>
    <t>012/10378/2026</t>
  </si>
  <si>
    <t>Fernüberwachung / AMS</t>
  </si>
  <si>
    <t>Fernüberwachungssystem installieren; hierfür _x000D_
1x AHD PS47 Binäre Station, _x000D_
1xAHD-SAS15 Analoge Station, _x000D_
1x Display AHD880TC, _x000D_
1x AHD-DPU Zentrale Datenverarbeitung, _x000D_
2x Ethernet Switch, _x000D_
1x Cloud Gateway, _x000D_
inkl. der erforderlichen CAN-Bus-Kabel liefern; _x000D_
Schaltschrank der Alarmanlage im Brückenpult mit den neuen Komponenten neu aufbauen (ggf. ersetzen) und betriebsfertig montieren; Alarmanlage analog zur "Elbmeile" programmieren (Datensatz ist bei Fa. Böning vorhanden); weiterhin sind Anzeigen gemäß "HADAG-Standard" sowohl in die Fernüberwachung als auch in die Anzeige an Bord zu integrieren, wie z.B. die Füllstandsanzeigen Trinkwasser- und Fäkalientank._x000D_
Einbindung des Fernüberwachungssystems in den HADAG-Bereich der Cloud B:CONNECT umsetzen;_x000D_
Inkl. aller erforderlichen Nebenarbeiten _x000D_
_x000D_
Menge: Gesamte beschriebene Maßnahme</t>
  </si>
  <si>
    <t>012/10354/2026</t>
  </si>
  <si>
    <t>Umrüstung Navigationsbeleuchtung</t>
  </si>
  <si>
    <t>Gesamte Positionsbeleuchtung inkl. Fahrtstörungslampen, Liege-/Typhonlichter (Hersteller Den Hann Rotterdamm, Typ DHR 60) auf LED-System umbauen, _x000D_
Im Bedienpanel sind die Haupt- und Reservekreise den jeweiligen Laternen durch separate Taster eindeutig zuzuordnen.
Bei den Liegelichtern sind die Schalter ebenfalls mit einer Funktion „Res. / 0 / Haupt“ auszuführen. Hierfür sind Schalter mit den Schaltstellungen 1 / 0 / 2 vorzusehen._x000D_
inkl. Panel (Böhning Typ  AHD-DPS02) im Ruderpult und allen erforderlichen Nebenarbeiten z.B. Kabelzug _x000D_
_x000D_
Menge: gesamte beschriebene Maßnahme_x000D_
_x000D_
Anzahl Beleuchtung: _x000D_
1x grün 112,5° Tragweite 2 SM_x000D_
1x rot 112,5° Tragweite 2 SM_x000D_
1x weiß 225° Tragweite 5 SM_x000D_
1x weiß 135° Tragweite 2 SM_x000D_
1x gelb 135° Tragweite 2 SM_x000D_
1x gelb 360° Tragweite 2 SM_x000D_
4x weis 360° Tragweite 2 SM_x000D_
4x rot 360° Tragweite 2 SM _x000D_
_x000D_
Zum besseren Verständnis ist eine Fotodatei angehängt</t>
  </si>
  <si>
    <t>012/10390/2026</t>
  </si>
  <si>
    <t>Bunker-/Füllstandsalarm</t>
  </si>
  <si>
    <t>Steckdose des Bunker-/Füllstandsalarm auf dem Oberdeck erneuern. Im Anschluss ist die Anlage auf Funktion zu prüfen, ein Prüfprotokoll ist anzufertigen._x000D_
inkl. aller erforderlichen Nebenarbeiten_x000D_
_x000D_
Menge: Gesamte beschriebene Anlage</t>
  </si>
  <si>
    <t>012/10389/2026</t>
  </si>
  <si>
    <t>USB – Steckdosen FGR</t>
  </si>
  <si>
    <t>USB Steckdosen installieren; hierfür 2-fach USB (1x USB-A / 1x USB-C) Steckdosen mit Einzelrahmen, Steckdosenabdeckung und Hohlwanddosen analog zur Elbmeile liefern und betriebsfertig montieren; _x000D_
Inkl. aller erforderlichen Nebenarbeiten wie Umbau der "Verteilung Pantry", Anpassung des Schaltplanes, Kabelverlegungen und Inbetriebnahme _x000D_
_x000D_
Menge: Gesamte beschriebene Maßnahme</t>
  </si>
  <si>
    <t>012/10387/2026</t>
  </si>
  <si>
    <t xml:space="preserve">Steckdose Oberdeck </t>
  </si>
  <si>
    <t>Lose Steckdose am Kabel (Oberdeck Stb neben dem Sammelrettungsmittel) auf fest installierte, wasserdichte (IP67 geschützte) Steckdose mit Berührungsschutz (Kindersicherung) umbauen _x000D_
Inkl. aller erforderlichen Nebenarbeiten _x000D_
_x000D_
Menge: 1 Stk Steckdose</t>
  </si>
  <si>
    <t>012/10388/2026</t>
  </si>
  <si>
    <t>Steckdosen FGR</t>
  </si>
  <si>
    <t>012/10381/2026</t>
  </si>
  <si>
    <t xml:space="preserve">Bordnetz 230/400V </t>
  </si>
  <si>
    <t>Funktionsprüfung inkl. Megaohm-Test der gesamten Bordnetzanlage 230/440V inkl. angeschlossenen Komponenten durchführen; Kabel, Verbindungen, Anschlüsse und Komponenten sind auf festen Sitz, Kontakt und Beschädigungen zu prüfen. _x000D_
Ein Prüfprotokoll ist anzufertigen und dem Auftraggeber auszuhändigen. _x000D_
Inkl. aller erforderlichen Nebenarbeiten _x000D_
_x000D_
Menge: Gesamte Bordnetzanlage 230/440V inkl. angeschlossener Komponenten</t>
  </si>
  <si>
    <t>012/10382/2026</t>
  </si>
  <si>
    <t>Bordnetz 24V</t>
  </si>
  <si>
    <t>Funktionsprüfung inkl. Megaohm-Test der gesamten Bordnetzanlage 24V inkl. angeschlossenen Komponenten durchführen; Kabel, Verbindungen, Anschlüsse und Komponenten sind auf festen Sitz, Kontakt und Beschädigungen zu prüfen._x000D_
Ein Prüfprotokoll ist anzufertigen und dem Auftraggeber auszuhändigen. _x000D_
Inkl. aller erforderlichen Nebenarbeiten _x000D_
_x000D_
Menge: Gesamte Bordnetzanlage 24V inkl. angeschlossener Komponenten</t>
  </si>
  <si>
    <t>012/10383/2026</t>
  </si>
  <si>
    <t>DGUV V3 Prüfung</t>
  </si>
  <si>
    <t>012/10384/2026</t>
  </si>
  <si>
    <t>Isoliermatten</t>
  </si>
  <si>
    <t>Isoliermatten vor Schaltschränken erneuern, Isoliermatte ist in der kompletten Breite des Schaltschrankes zu verlegen, mit einer Tiefe von 1m; ist dieser Platz nicht gegeben, so ist die Matte auf die maximal mögliche Tiefe anzupassen; Diese muss die Schutzklasse VDE0303 50.000V erfüllen, die Materialstärke soll 3-5mm betragen, ein gültiges Zertifikat ist beizulegen _x000D_
Inkl. aller erforderlichen Nebenarbeiten_x000D_
_x000D_
Menge: Isoliermatten vor allen Schaltschränken (ca.7-9m)</t>
  </si>
  <si>
    <t>012/10318/2026</t>
  </si>
  <si>
    <t>Brückenpult &amp; Dekenkonsolen</t>
  </si>
  <si>
    <t xml:space="preserve">Lieferung und Montage eines neuen Ruderhauspultes (Bb., Stb. und Mittelteil)._x000D_
Das Mittelteil ist mit zwei Bildschirmen für Flussradar und Seekarte auszustatten. Schalter, Anzeigen und Bedienelemente im Brückenpult sind nach „HADAG-Standard“ neu anzuordnen._x000D_
Die Brückenpultverteilung ist auf die aktuelle Norm umzubauen und abzusichern; nicht benötigte Kabel sind zurückzubauen. Halter für Fernglas und Getränke sind zu erneuern.
_x000D_
Der Fahrstand ist um zwei Deckenkonsolen zu erweitern, je eine auf der Bb.- und Stb.-Seite über den Seitenteilen des Fahrpults. _x000D_
Die Konsolen sind so anzufertigen, dass der Abstand zwischen der Unterkante der Konsolen und dem Boden (Bodendekor, nicht vom Hauptdeck gemessen) mindestens 1.800 mm beträgt, um die Sichtbereiche zu den Seiten nicht einzuschränken. _x000D_
Die finale Ausrichtung erfolgt zusammen mit dem Auftraggeber. _x000D_
Im Bereich für die Unterbringung der Bedien- und Navigationselemente ist das gleiche Material in Stärke, Optik und Beschichtung zu verwenden, aus dem das neue Brückenpult besteht. _x000D_
Die Außenkanten der Deckenkonsolen sollen bündig mit dem Brückenpult abschließen._x000D_
In der Bb.-Konsole werden folgende Komponenten untergebracht: Navigationslaternen inkl. Wahlschalter der Spannungsversorgung; Liegelicht; Steuerung „Blaue Tafel“; 1× UKW-Funkgerät; Lautsprecher Betriebsfunk._x000D_
In der Stb-Konsole werden folgende Komponenten untergebracht: AIS; 1× UKW-Funkgerät; sämtliche Schalter für Beleuchtung, FGR, Brücke, Strahler etc.; Brandmeldeanlage.
Die Anordnung der Komponenten und Schalter ist analog zur „Elbmeile“ auszuführen. _x000D_
Abweichungen der Anordnung, z. B. aus Platzgründen, sind mit dem Auftraggeber abzustimmen._x000D_
Inkl. Installation, Inbetriebnahme, Erneuerung der notwendigen Komponenten sowie Rückbau und Entsorgung des bestehenden Ruderhauspultes sowie aller weiteren erforderlichen Nebenarbeiten._x000D_
_x000D_
Menge: gesamte beschriebene Maßnahme._x000D_
_x000D_
Das Pult und die Konsolen sind nach den Vorgaben der "Spezifikation Innenausbau" anzufertigen._x000D_
</t>
  </si>
  <si>
    <t>012/10321/2026</t>
  </si>
  <si>
    <t>Deckenverkleidung Steuerhaus</t>
  </si>
  <si>
    <t>Deckenverkleidung im Steuerhaus erneuern, hierfür alte Deckenverkleidung demontieren und entsorgen, neue Deckenverkleidung (Dampa DCC315, perforiert mit Rieselschutz und Isolierung) liefern und montieren; die Deckenpaneele müssen aufgrund erheblicher operativer Belastungen gesondert verschraubt werden; wo erforderlich, ist die Unterkonstruktion zu erneuern; die Isolierung zum Oberdeck ist mit Alu-kaschiertem Isoliermaterial aufzudoppeln; alle elektrischen Komponenten im Deckenbereich (Lampen, Lautsprecher, Kameraüberwachung) sind jeweils betriebsfertig zu erneuern, wobei Leuchtmittel in LED (Deckenleuchte Degma Down Light LED, dimmbar, DE 5068 Flat, 7 Stk.) auszuführen sind _x000D_
Inkl. aller erforderlichen Nebenarbeiten_x000D_
_x000D_
Menge: ca. 25qm  _x000D_
_x000D_
siehe Anlage "Liste der Drittunternehmen</t>
  </si>
  <si>
    <t>012/10290/2026</t>
  </si>
  <si>
    <t>Deckenverkleidung FGR</t>
  </si>
  <si>
    <t xml:space="preserve">Deckenverkleidung in allen Innenräumen (Fahrgastraum, Fahrgast-WC, ehemaliger Pantrybereich, Ruderhaus) erneuern, hierfür alte Deckenverkleidung demontieren und entsorgen, neue Deckenverkleidung gemäß "Spezifikation Innenausbau" liefern und montieren; 
die Deckenpaneele müssen aufgrund erheblicher operativer Belastungen gesondert verschraubt werden und sind am Ende umzubördeln, um Beulungen zu vermeiden; wo erforderlich, ist die Unterkonstruktion zu erneuern; Verlegerichtung ist längs zur Schiffsrichtung auszuführen. 
die Isolierung zum Oberdeck ist mit Alu-kaschiertem Isoliermaterial aufzudoppeln; 
alle elektrischen Komponenten im Deckenbereich sind jeweils betriebsfertig zu montieren, Lampen Round Panel S6C
_x000D_
_x000D_
Menge: ca. 150qm  
_x000D_
_x000D_
siehe Anlage "Liste der Drittunternehmen" uind "Spezifikation Innenausbau"_x000D_
</t>
  </si>
  <si>
    <t>012/10410/2026</t>
  </si>
  <si>
    <t>Hilfsaggregat Stb. erneuern</t>
  </si>
  <si>
    <t>Demontage des bestehenden Gensets und fachgerechte Entsorgung._x000D_
Die vorhandene Abgasnachbehandlungsanlage ist zu demontieren und fachgerecht zu entsorgen._x000D_
Die Partikelfilter sind dem Auftraggeber zu übergeben._x000D_
Lieferung und betriebsfertige Montage eines neuen John Deere 6068 AFM85 gemäß EU IWW Stage V Certificate für den gewerblichen Binnen- und Seeverkehr. Fachgerechte Montage und Integration in das bestehende Antriebs- und Überwachungssystem, analog zur Ausführung auf der Elbmeile._x000D_
Anpassung des Kühlwassersystems einschließlich Vergrößerung des Kühlers._x000D_
Neubau der Abgasanlage aus doppelwandigem, druckdichtem Edelstahl-Abgassystem mit Dichtung im Außenmantel (z. B. Fabrikat Jeremias oder gleichwertig)._x000D_
Anpassung der elektrischen Leitungen sowie Modifikation der Hauptschalttafel zur Anbindung des neuen Gensets (siehe Pos.012/10483/2026)_x000D_
Inkl. Transport, Öffnen/Schließen der Wartungsklappe/n, Inbetriebnahme, Elektroinstallation, Schottdurchführungen, Integration in die Überwachung, Isolierung, Anpassen von Rohrleitungen Batteriekästen etc., sowie aller weiteren erforderlichen Nebenarbeiten._x000D_
_x000D_
Menge: Gesamte beschriebene Maßnahme</t>
  </si>
  <si>
    <t>012/10409/2026</t>
  </si>
  <si>
    <t>Hilfsaggregat Bb. erneuern</t>
  </si>
  <si>
    <t>012/10367/2026</t>
  </si>
  <si>
    <t>Erneuerung Sammelrettungsmittel Bb.</t>
  </si>
  <si>
    <t xml:space="preserve">Lieferung und betriebsfertige Installation eines neuen Sammelrettungsmittels des _x000D_
Herstellers Survitec, Typ „MES ESS R100V SIS3.8“, in Kombination mit der Evakuierungsrutsche Typ „MES ESS SIS 3,8R151V“._x000D_
Inkl. aller erforderlichen Nebenarbeiten, z. B. Anpassung der Schanz und Schaffung eines Fundaments für die Montage_x000D_
_x000D_
Menge: 1 Stk. Sammelrettungsmittel Bb_x000D_
 _x000D_
_x000D_
</t>
  </si>
  <si>
    <t>012/10368/2026</t>
  </si>
  <si>
    <t>Erneuerung Sammelrettungsmittel Stb.</t>
  </si>
  <si>
    <t>Demontage des Sammelrettungsmittels und Übergabe an den Auftraggeber. 
Lieferung und betriebsfertige Installation eines neuen Sammelrettungsmittels des _x000D_
Herstellers Survitec, Typ „MES ESS R100V SIS3.8“, in Kombination mit der Evakuierungsrutsche Typ „MES ESS SIS 3,8R151V“.
_x000D_
Inkl. aller erforderlichen Nebenarbeiten, z. B. Anpassung der Schanz und Schaffung eines Fundaments für die Montage_x000D_
_x000D_
Menge: 1 Stk. Sammelrettungsmittel Stb._x000D_
_x000D_
Hinweis: Das alte Sammelrettungsmittel ist dem Auftraggeber auszuhändigen</t>
  </si>
  <si>
    <t>012/10359/2026</t>
  </si>
  <si>
    <t>Videoüberwachung</t>
  </si>
  <si>
    <t xml:space="preserve">Die vorhandene Videoüberwachungsanlage ist vollständig zurückzubauen und durch eine neue, IP-basierte Videoüberwachungsanlage gemäß HADAG-Standard zu ersetzen. Die Anlage ist betriebsfertig zu liefern, zu montieren, zu parametrieren und in Betrieb zu nehmen._x000D_
Der Leistungsumfang umfasst mindestens folgende Komponenten:_x000D_
_x000D_
• 2 Stück Hanwha QNV-6082R (Bug- und Heckkamera)_x000D_
• 5 Stück AXIS P1265 MK II MODULAR PINHOLE CAWAXI + Halter F8225 (Fahrgastraumkameras)_x000D_
• 3 Stück Hanwha QNO-6082R (2 × Rampenbereiche, 1 × Betriebsräume)_x000D_
• 5 Stück Hanwha QNV-6082R (2 × Rampenbereiche, 2 × Treppenaufgänge, 1 × Oberdeck)_x000D_
• 1 Stück Aufzeichnungsserver / Visual Station VS600HD_x000D_
• 2 Stück SSD-Festplatten mit jeweils mindestens 4 TB Speicherkapazität_x000D_
• 1 Stück Rackstation_x000D_
• 1 Stück Netzwerk-Switch_x000D_
• 2 Stück Monitore gemäß aktuellem HADAG-Standard einschließlich externer Dimmereinrichtung zur Montage im Steuerhaus_x000D_
Alternativ können gleichwertige, vom Auftraggeber freigegebene Komponenten eingesetzt werden._x000D_
Die Anlage ist für eine kontinuierliche Aufzeichnung sämtlicher Kamerakanäle in einer Mindestauflösung von 2K auszulegen. Die Aufzeichnungen sind für mindestens 72 Stunden vorzuhalten. Die Kameras müssen für den Tag- und Nachtbetrieb geeignet sein._x000D_
Die Aufzeichnung kann lokal auf dem Schiff oder über eine zentrale Speicherlösung erfolgen. Das System ist so auszulegen, dass ein einfacher Austausch der Datenträger möglich ist. Darüber hinaus ist die Anlage für eine zukünftige Anbindung an zentrale HADAG-Speicherlösungen oder cloudbasierte Auswertungsplattformen vorzubereiten. Die konkrete Ausführungsvariante ist vor Umsetzung mit dem Auftraggeber abzustimmen._x000D_
Vor Beginn der Arbeiten ist gemeinsam mit dem Auftraggeber ein Abstimmungstermin durchzuführen. Dabei sind insbesondere Kamerastandorte, Kamerawinkel, Sichtfelder, Aufzeichnungs- und Auswertungskonzept, Bedienung sowie die Anforderungen der geltenden HADAG-Betriebsvereinbarung zur Videoüberwachung festzulegen._x000D_
Die Bilddarstellung auf den Monitoren ist mit einer maximalen Verzögerung von 1 Sekunde auszuführen._x000D_
Für eine zukünftige Kamerainstallation im Steuerhaus ist ein zusätzlicher Kabelweg oberhalb der Deckenverkleidung vorzusehen. Hierfür sind ein Netzwerkkabel einschließlich PoE-Versorgung bis zum vorgesehenen Montageort zu verlegen. Der Anschluss ist verdeckt oberhalb der Deckenverkleidung bereitzustellen._x000D_
Für das gelieferte System sind eine Systembeschreibung sowie Bedien- und Auswertungsunterlagen anzufertigen. Sämtliche Dokumentationen, Konfigurationsunterlagen, Datenblätter, Lizenzen und Betriebsanleitungen sind dem Auftraggeber sowohl in digitaler Form als auch als Papierausfertigung zu übergeben._x000D_
Die Maßnahme umfasst sämtliche erforderlichen Demontage-, Montage-, Verkabelungs-, Programmier-, Konfigurations-, Prüf-, Dokumentations- und Inbetriebnahmearbeiten einschließlich aller Nebenleistungen zur vollständigen Funktionsfähigkeit der Anlage. Falls notwendig sind exemplarische Einweisungen in das System mit Mitarbeitenden der Hadag durchzuführen. _x000D_
_x000D_
Menge: Gesamte beschriebene Maßnahme_x000D_
_x000D_
</t>
  </si>
  <si>
    <t>012/10348/2026</t>
  </si>
  <si>
    <t>Betriebsfunk</t>
  </si>
  <si>
    <t xml:space="preserve">Betriebsfunksystem EADS TPM 700 überprüfen, hierfür Überprüfung der Funktion und des Gesamtzustandes des Geräts, des Handteils, der Antenne, der Antennenverbindungen, der Kabel und der Erdung; ein Prüfprotokoll ist anzufertigen _x000D_
Inkl. aller erforderlichen Nebenarbeiten _x000D_
_x000D_
Menge: 1 Stk Betriebsfunksystem </t>
  </si>
  <si>
    <t>012/10350/2026</t>
  </si>
  <si>
    <t>Wendeanzeiger erneuern</t>
  </si>
  <si>
    <t>Wendeanzeiger erneuern, hierfür alten Wendeanzeiger demontieren und einen neuen Wendeanzeiger EBF 300 liefern und betriebsfertig montieren_x000D_
Inkl.aller erforderlichen Nebenarbeiten_x000D_
_x000D_
Menge: Gesamte beschriebene Maßnahme</t>
  </si>
  <si>
    <t>012/10439/2026</t>
  </si>
  <si>
    <t>Heizung, E-Heizungen</t>
  </si>
  <si>
    <t>Heizungssystem Ruderhaus und Schiffsführer-WC modifizieren; hierfür das vorhandene, wassergeführte Heizungssystem bis auf das Hauptdeck vollständig zurückbauen, _x000D_
Decksdurchbrüche fachgerecht verschließen und die Räume mit ausreichend dimensionierten E-Heizungen ausrüsten; _x000D_
4 Stk. E-Heizungen Typ DTD 4T 20 der Firma Dimplex (Anordnung 3 Stk. Bugbereich, 1 Stk. Heckbereich des Steuerhauses, in Rücksprache mit Auftraggeber); _x000D_
inkl. fachgerechte und betriebsfertige Montage, die Montage muss mit einer festen Kabelverbindung erfolgen (keine Stecker)._x000D_
Die Temperaurregelung aller Heizkörper im RH muss über ein Zentralthermostat Typ:RTBSB-001.910 der Firma Alre erfolgen. _x000D_
Im Schiffsführer-WC ist ein Heizkörper der Firma AEG Typ WKL 1505 mit 1,5Kw zu verbauen, dieser ist auch fest anzuschließen (ohne Stecker); _x000D_
Inkl. Bereitstellung der Stromversorgung, Kabelverlegung, Transport und aller weiteren erforderlichen Nebenarbeiten _x000D_
_x000D_
Menge: Gesamte beschriebene Maßnahme</t>
  </si>
  <si>
    <t>012/10262/2026</t>
  </si>
  <si>
    <t>Vorpiek</t>
  </si>
  <si>
    <t>Beschichtung der Vorpiek erneuern. _x000D_
Hierfür ist die gesamte Vorpiek zu reinigen, die bereits beschichteten Bereiche anzuschleifen und anschließend gemäß der Anlage „Spezifikation Konservierung“ neu zu beschichten._x000D_
Die Luke ist ebenfalls zu beschichten, die Dichtung ist zu erneuern. _x000D_
Im Anschluss ist eine Dichtigkeitsprüfung durchzuführen. Die Dichtheit muss bei 50 bis 75 % des Verstellweges der Vorreiber gewährleistet sein; mindestens 25 % des Verstellweges sind als Reserve zu belassen._x000D_
Die Vorreiber sind zu überholen, um Funktion und Leichtgängigkeit sicherzustellen._x000D_
Der Zustand der Luke sowie der Vorpiek ist in einem Prüfprotokoll zu dokumentieren._x000D_
Inkl. aller erforderlichen Nebenarbeiten _x000D_
_x000D_
Menge: Gesamte beschriebene Maßnahme</t>
  </si>
  <si>
    <t>012/10263/2026</t>
  </si>
  <si>
    <t>Rampenwanne</t>
  </si>
  <si>
    <t>012/10264/2026</t>
  </si>
  <si>
    <t>Eingangsbereiche, Wassergraben Bb und Stb.</t>
  </si>
  <si>
    <t>Wassergraben inkl. Speigatt instand setzen hierfür schadhafte Stellen austrennen, neue Bleche aus dem ursprünglichem Material und in ursprünglicher Materialstärke einschweißen und das Speigatt anpassen. Wasserablauf auf Verstopfungen prüfen, ggf. reinigen. _x000D_
Inkl. aller erforderlichen Nebenarbeiten _x000D_
_x000D_
Menge: Wassergraben Bb. und Stb.</t>
  </si>
  <si>
    <t>012/10461/2026</t>
  </si>
  <si>
    <t>Steuerhaus, zusätzliche Steckdosen</t>
  </si>
  <si>
    <t>Installation von zwei Steckdosen mit Berührungsschutz im Steuerhaus._x000D_
Es ist je eine Steckdose im vorderem Bereich unter den ersten seitlichen Brückenfenstern zu montieren. _x000D_
Zusätzlich ist eine Steckdose unter dem Tisch zu installieren sowie eine Doppelsteckdose neben dem Sidebord, hiervon eine mit integriertem USB-A und USB-C Anschluss._x000D_
Die achteren Steckdosen sind separat abzusichern, hier sollen Geräte mit hoher Leistung angeschlossen werden, z.B. Mikrowelle, Wasserkocher etc. _x000D_
Die Mikrowelle ist Beistellung der HADAG, diese ist auf dem Steuerschrank nach Rücksprache mit dem Auftraggeber seefest zu verstauen_x000D_
Inkl. aller erforderlichen Nebenarbeiten_x000D_
_x000D_
Menge: Gesamte beschriebene Maßnahme</t>
  </si>
  <si>
    <t>012/10463/2026</t>
  </si>
  <si>
    <t>Rückbau Jalousieschalter</t>
  </si>
  <si>
    <t>Rückbau des Jalousieschalters für den Fahrkartenautomaten, die Leitung ist von der Stromzuführung zu nehmen und beidseitig zu beschriften. _x000D_
Das Kabel ist im Bereich der MR Schleuse hinter der Wandverkleidung zu verstauen für eine eventuelle weitere Verwendung._x000D_
Inkl. aller erforderlichen Nebenarbeiten_x000D_
_x000D_
Menge: Gesamte beschriebene Maßnahme</t>
  </si>
  <si>
    <t>012/10474/2026</t>
  </si>
  <si>
    <t>Lenzpumpen</t>
  </si>
  <si>
    <t xml:space="preserve">Prüfen aller Bilgenpumpen auf Funktion_x000D_
Inkl. aller erforderlichen Nebenarbeiten_x000D_
_x000D_
Menge: Gesamte beschriebene Maßnahme_x000D_
</t>
  </si>
  <si>
    <t>012/10483/2026</t>
  </si>
  <si>
    <t>Neuaufbau der elektrischen Anlage in den Betriebsräumen</t>
  </si>
  <si>
    <t>Neuaufbau der elektrischen Anlage in den Betriebsräumen.  _x000D_
Hierzu Demontage der alten Haupttafel (HaTa) inkl. 24V-Not-Schalttafel._x000D_
Neuaufbau einer betriebsfertigen Anlage nach heutigen technischen Standards gemäß ES-TRIN Artikel 10.12 bis einschließlich Artikel 10.15, inkl. Bau und Montage der neuen HaTa und der 24V-Not-Schalttafel._x000D_
Die Ausstattung und Anordnung der einzelnen Komponenten ist mit dem Auftraggeber abzustimmen._x000D_
Die neue 24V-Not-Schalttafel ist separat anzufertigen und nicht mehr in die HaTa zu integrieren, sondern im Fäkalientankraum aufzustellen._x000D_
Der Landanschluss ist zu befunden und gemäß ES-TRIN Artikel 10.08, Unterpunkt aa, nach EN 15869-1:2019 und EN 15869-3:2019 zu modifizieren._x000D_
Der hierfür erforderliche 32A-Trenntransformator ist ebenfalls im Fäkalientankraum unterzubringen und fachgerecht zu installieren._x000D_
Alle Kabel in den Betriebsräumen, sämtliche Leitungen von und zur Brücke sowie die Zuleitungen zu den restlichen Unterverteilungen sind vollständig zu erneuern._x000D_
Inkl. aller erforderlichen Nebenarbeiten_x000D_
_x000D_
Menge: Gesamte beschriebene Maßnahme</t>
  </si>
  <si>
    <t>012/10297/2026</t>
  </si>
  <si>
    <t>Fahrradständer</t>
  </si>
  <si>
    <t xml:space="preserve">Vorhandenen Fahrradständer demontieren und fachgerecht entsorgen.
 Neuen, durch die HADAG beigestellten Fahrradständer analog zur Ausführung auf der „Elbmeile“ montieren.
Hierfür ist zuvor eine geeignete Unterkonstruktion zur Befestigung hinter der Wandverkleidung anzufertigen und einzubauen. 
Zum besseren Verständnis der gewünschten Ausführung sind Fotos beigefügt._x000D_
Inkl. aller erforderlichen Nebenarbeiten_x000D_
_x000D_
Menge: 6 Stk._x000D_
</t>
  </si>
  <si>
    <t>Fahrgastinformationssystem</t>
  </si>
  <si>
    <t>012/10357/2026</t>
  </si>
  <si>
    <t>Neuinstallation des Fahrgastinformationssystems:_x000D_
Hierzu, Demontage des alten Fahrgastinformationssystems. (Rechner; Steuergerät; Kabel; Monitore). Die Komponenten (außer Kabel) sind dem Auftraggeber zu übergeben._x000D_
Betriebsfertige Installation des neuen Fahrgastinformationssystems bestehend aus;_x000D_
- Verlegen der Kabel für das neue Fahrgastinformationssystem (Datenkabel wird vom Auftraggeber beigestellt) vom Brückenpult bis unter die Deckenverkleidung des FGR._x000D_
- Installation der neuen Bildschirme (4 Stk, werden vom Auftraggeber beigestellt) Position gem. Rücksprache mit dem Auftraggeber_x000D_
- Installation des Steuergeräts sowie aller dazugehöriger Komponenten im Brückenpult._x000D_
- Installation des Tablets inkl. Halterung (wird vom Auftraggeber beigestellt)_x000D_
- Inbetriebnahme des Systems_x000D_
Inkl. aller erforderlichen Nebenarbeiten_x000D_
_x000D_
Menge: Gesamte beschriebene Maßnahme</t>
  </si>
  <si>
    <t>012/10356/2026</t>
  </si>
  <si>
    <t>Fahrtzielanzeigen</t>
  </si>
  <si>
    <t>Betriebsfertige Umrüstung der Fahrtzielanzeigen auf das neue System bestehend aus:_x000D_
- Installation des Bedienpanels und der Fahrzielanzeigen_x000D_
- Verlegen von Datenleitungen (werden vom Auftraggeber gestellt) sowie stromführenden Leitungen (werden nicht vom Auftraggeber gestellt) im Steuerhaus und zu den Schutzgehäusen der Fahrtzielanzeigen_x000D_
- Rückbau des alten Fahrtzielsystems_x000D_
- Inbetriebnahme des Systems_x000D_
Inkl. aller erforderlichen Nebenarbeiten_x000D_
_x000D_
Menge: Gesamte beschriebene Maßnahme</t>
  </si>
  <si>
    <t>012/10252/2026</t>
  </si>
  <si>
    <t>Fender, Block</t>
  </si>
  <si>
    <t>012/10253/2026</t>
  </si>
  <si>
    <t>Fender, Diagonal</t>
  </si>
  <si>
    <t>012/10254/2026</t>
  </si>
  <si>
    <t>Fenderbetten</t>
  </si>
  <si>
    <t>Fender und Fenderbetten auf Beschädigungen visuell befunden, Beschädigungen sind per Foto zu dokumentieren und mit dem Auftraggeber zu besprechen. Gemeinsam ist der Reparaturumfang zur Instandsetzung zu definieren. _x000D_
Inkl. aller erforderlichen Nebenarbeiten _x000D_
_x000D_
Menge: Gesamte beschriebene Maßnahme</t>
  </si>
  <si>
    <t>012/10255/2026</t>
  </si>
  <si>
    <t>Fender, Gleit</t>
  </si>
  <si>
    <t>012/10298/2026</t>
  </si>
  <si>
    <t>Fenster, Versiegelung</t>
  </si>
  <si>
    <t>Erneuerung der Versiegelung zwischen Rahmen und schiffbaulicher Fenstereinfassung, hierfür ist eine dauerelastische und UV-beständige Versiegelung zu verwenden; die alte Versiegelung ist rückstandsfrei zu entfernen, Kontaktflächen sind nach Herstellerangaben zu reinigen _x000D_
Die neu eingedichteten Fenster sind an den Befestigungen zusätzlich mit Siegellack zu sichern._x000D_
Inkl. aller erforderlichen Nebenarbeiten _x000D_
_x000D_
Menge: sämtliche an Bord befindlichen Fenster, Fahrgastraum und Steuerhaus</t>
  </si>
  <si>
    <t>012/10299/2026</t>
  </si>
  <si>
    <t>Fenster, Verglasung</t>
  </si>
  <si>
    <t>012/10300/2026</t>
  </si>
  <si>
    <t>Fenster, Rahmen</t>
  </si>
  <si>
    <t>012/10481/2026</t>
  </si>
  <si>
    <t>Steuerhaus Fenster Bb erneuern</t>
  </si>
  <si>
    <t>Das Fenster im Steuerhaus, Steuerbord achtern hinter der Schiebetür, zieht Wasser._x000D_
Aufgrund des Wassereintritts sind Fenster und Rahmen vollständig zu erneuern._x000D_
Für die Abdichtung ist eine dauerelastische und UV-beständige Versiegelung zu verwenden, um eine langfristig dichte und witterungsbeständige Ausführung sicherzustellen._x000D_
Inkl. aller erforderlichen Nebenarbeiten_x000D_
_x000D_
Menge: 1 Stk. Fenster</t>
  </si>
  <si>
    <t>012/10482/2026</t>
  </si>
  <si>
    <t>Steuerhaus Fenster Stb erneuern</t>
  </si>
  <si>
    <t>Das Fenster im Steuerhaus, Steuerbord vorne, zieht Wasser._x000D_
Infolgedessen sind Fenster und Rahmen vollständig zu erneuern._x000D_
Für die Abdichtung ist eine dauerelastische und UV‑beständige Versiegelung zu verwenden, um eine langfristig dichte und witterungsbeständige Ausführung sicherzustellen.
_x000D_
Inkl. aller erforderlichen Nebenarbeiten_x000D_
_x000D_
Menge: 1 Stk. Fenster</t>
  </si>
  <si>
    <t>012/10289/2026</t>
  </si>
  <si>
    <t xml:space="preserve">FGR Türaufsteller </t>
  </si>
  <si>
    <t>012/10420/2026</t>
  </si>
  <si>
    <t>Bugstrahler, Frequenzumrichter</t>
  </si>
  <si>
    <t>Bedarfsposition:_x000D_
_x000D_
Frequenzumrichter des Querstrahlruder erneuern, hierfür alten Frequenzumrichter demontieren und entsorgen, neuen Frequenzumrichter betriebsfertig montieren. (Frequenzumrichter wird bei Bedarf vom Auftraggeber beigestellt) _x000D_
_x000D_
Menge: 1 Stk</t>
  </si>
  <si>
    <t>012/10280/2026</t>
  </si>
  <si>
    <t>Fußbodenunterkonstruktion FGR</t>
  </si>
  <si>
    <t>Schwingende Fußbodenunterkonstruktion (bestehend aus Stahlplatten, Schwingelementen und Isolierung) erneuern; _x000D_
hierfür alte schwingende Fußbodenunterkonstruktion demontieren und entsorgen; neue, analog aufgebaute Unterkonstruktion liefern und montieren; _x000D_
inkl. aller erforderlichen Nebenarbeiten _x000D_
_x000D_
Menge: ca 140 qm _x000D_
_x000D_
Hinweis: Der Schwingboden besteht aus 5mm geprimerten Stahl- oder Alublechen, die auf einem mit Schwingelementen gelagerten Schienensystem befestigt werden._x000D_
Der Schwingboden ist so auszuführen, dass besonders stark frequentierte Bereiche zusätzliche Schwingelemente erhalten. _x000D_
Siehe "Spezifikation Decksbeläge"</t>
  </si>
  <si>
    <t>012/10281/2026</t>
  </si>
  <si>
    <t>Fußbodenbelag, FGR</t>
  </si>
  <si>
    <t xml:space="preserve">Fußbodenbelag erneuern, hierfür bestehenden Fußbodenbelag inkl. Kleber und PU-Schicht rückbauen und entsorgen; Fläche nach Herstellervorgaben vorbereiten; PU-Schicht gemäß u.g. Anforderungen montieren; neuen Fußbodenbelag mit Dekor in Holzoptik liefern und mittels PU-Kleber montieren_x000D_
Inkl. aller erforderlichen Nebenarbeiten_x000D_
Alle Materialen müssen für den vorgesehenen Einsatz zugelassen sein, entsprechende Zertifikate sind vor Umsetzung bereitzustellen._x000D_
Die PU-Schicht muss zulassungskonform ausgeführt werden und mindestens 2 mm betragen. Sie ist zur Herstellung einer wasserdichten Wanne an den Seitenwänden 20-30mm nach oben zu ziehen.  _x000D_
_x000D_
Menge: ca 140 qm_x000D_
_x000D_
Hinweis: siehe Anlage "Liste der Drittunternehmen" und  "Spezifikation Innenausbau" </t>
  </si>
  <si>
    <t>012/10282/2026</t>
  </si>
  <si>
    <t>Fußbodenleise FGR</t>
  </si>
  <si>
    <t>012/10323/2026</t>
  </si>
  <si>
    <t>Füßbodenbelag Steuerhaus</t>
  </si>
  <si>
    <t>Fußbodenbelag erneuern, hierfür bestehenden Fußbodenbelag inkl. Kleber und PU-Schicht rückbauen und entsorgen; Fläche nach Herstellervorgaben vorbereiten; PU-Schicht gemäß u.g. Anforderungen zu montieren; neuen Fußbodenbelag mit Dekor in Holzoptik liefern und mittels PU-Kleber montieren; _x000D_
inkl. aller erforderlichen Nebenarbeiten. _x000D_
Alle Materialen müssen für den vorgesehenen Einsatz zugelassen sein, entsprechende Zertifikate sind vor Umsetzung bereitzustellen _x000D_
Dekorbelag: Siehe "Spezifikation Innenausstattung"_x000D_
PU-Schicht: Die PU-Schicht muss zulassungskonform ausgeführt werden und mindestens 2 mm betragen. Die PU-Schicht ist an den Seitenwänden 20-30 mm zur Herstellung einer wasserdichten Wanne nach oben zu ziehen.  _x000D_
_x000D_
Menge: ca 20 qm _x000D_
_x000D_
siehe Anlage "Liste der Drittunternehmen"; "Spezifikation Innenausstattung"</t>
  </si>
  <si>
    <t>012/10324/2026</t>
  </si>
  <si>
    <t>Fußbodenunterkonstruktion Steuerhaus</t>
  </si>
  <si>
    <t xml:space="preserve">Schwingende Fußbodenunterkonstruktion (bestehend aus Stahlplatten, Schwingelementen und Isolierung) erneuern; hierfür alte schwingende Fußbodenunterkonstruktion demontieren und entsorgen; neue, analog aufgebaute Unterkonstruktion liefern und montieren; _x000D_
Inkl. aller notwendigen Nebenarbeiten _x000D_
_x000D_
Hinweis: Der Schwingboden besteht aus 5mm geprimerten Stahl- oder Alublechen, die auf einem mit Schwingelementen gelagerten Schienensystem befestigt werden. _x000D_
Der Schwingboden ist so auszuführen, dass besonders stark frequentierte Bereiche zusätzliche Schwingelemente erhalten. _x000D_
Siehe "Spezifikation Decksbelege"_x000D_
_x000D_
Menge: ca 20 qm </t>
  </si>
  <si>
    <t>012/10325/2026</t>
  </si>
  <si>
    <t>Fußbodenleiste Steuerhaus</t>
  </si>
  <si>
    <t>012/10316/2026</t>
  </si>
  <si>
    <t xml:space="preserve">Fußboden Abläufe </t>
  </si>
  <si>
    <t>Abläufe im Zwischenraum des schwingenden Fußbodens visuell befunden, hierzu per Endoskop die Dichtheit und Funktion des Ablaufes prüfen; der Zustand ist in einem Prüfprotokoll zu dokumentieren._x000D_
Inkl. Aller erforderlichen Nebenarbeiten_x000D_
_x000D_
Menge: gesamte beschriebene Maßnahme</t>
  </si>
  <si>
    <t>Geländer</t>
  </si>
  <si>
    <t>012/10266/2026</t>
  </si>
  <si>
    <t>Geländer Oberdeck</t>
  </si>
  <si>
    <t>012/10267/2026</t>
  </si>
  <si>
    <t>012/10259/2026</t>
  </si>
  <si>
    <t>012/10260/2026</t>
  </si>
  <si>
    <t>Geländer / Pforte Rampe</t>
  </si>
  <si>
    <t>012/10362/2026</t>
  </si>
  <si>
    <t>Feuerlöschpumpe</t>
  </si>
  <si>
    <t>Feuerlöschpumpe instand setzen, hierfür Pumpe zerlegen und reinigen; alle Dichtungen inkl. Gleitringdichtung, Kugel- und Gleitlager erneuern; Laufrad &amp; Anlaufring je nach Befund erneuern; der Elektromotor ist mit einem Megaohm-Test zu prüfen, nach Befund neu zu lagern und vor dem Zusammenbau mit Schutzlack zu konservieren; die Motorschutzeinrichtungen sind zu prüfen und ggf. instand zu setzen; _x000D_
Inkl. De-/Montage und Inbetriebnahme sowie aller weiteren erforderlichen Nebenarbeiten _x000D_
_x000D_
Menge: 1 Stk</t>
  </si>
  <si>
    <t>012/10353/2026</t>
  </si>
  <si>
    <t xml:space="preserve">Elektronische Seekarte </t>
  </si>
  <si>
    <t>Die bestehende Navigationsanlage ist auf den aktuellen Stand der Technik zu bringen. Der vorhandene RADARpilot720° ist durch einen argoRadarPilot oder ein gleichwertiges, vom Auftraggeber freigegebenes System zu ersetzen._x000D_
Das System muss die Anforderungen des ES-RIS 2027 erfüllen, sämtliche Funktionen eines aktuellen Inland-ECDIS-Systems bereitstellen und vollständig in die vorhandenen Navigations- und Bordsysteme integriert werden. Alle erforderlichen Hard- und Softwarekomponenten, Lizenzen sowie Schnittstellen sind im Lieferumfang enthalten._x000D_
Die Lösung ist so auszulegen, dass zukünftige Erweiterungen um weitere Navigations- und Assistenzsysteme ohne grundlegende Änderungen der installierten Hardware möglich sind._x000D_
Inkl. aller erforderlichen Nebenarbeiten _x000D_
_x000D_
Menge: 1 Stk. elektronisches Seekartensystem</t>
  </si>
  <si>
    <t>012/10355/2026</t>
  </si>
  <si>
    <t>Suchscheinwerfer</t>
  </si>
  <si>
    <t>Suchscheinwerfer erneuern, hierfür einen neuen Suchscheinwerfer vom Typ Böning AHD-SL LED liefern und betriebsfertig installieren, inkl. Bedienpanel AHD-SLP V2 mit Joystick. Der alte Suchscheinwerfer inkl. Verkabelung ist vollständig zurück zu bauen, die Verkabelung ist zu erneuern._x000D_
Inkl. aller erforderlichen Nebenarbeiten _x000D_
_x000D_
Menge: 1 Stk.</t>
  </si>
  <si>
    <t>012/10351/2026</t>
  </si>
  <si>
    <t>GPS-Kompass erneuern</t>
  </si>
  <si>
    <t>GPS Kompass erneuern altes bestehendes GPS-Kompass-System inkl. Antennen und Kabel demontieren und fachgerecht entsorgen. _x000D_
Neuen GPS-Kompass Typ: JRC JLR41 fachgerecht betriebsfertig montieren inkl. Antenne, Bildschirm, Interface zur Anbindung von Radar / ECDIS und Kabelsatz_x000D_
Funktionsprüfung durchführen, ein Prüfprotokoll ist anzufertigen _x000D_
Inkl. aller erforderlichen Nebenarbeiten _x000D_
_x000D_
Menge: Gesamte beschriebene Maßnahme</t>
  </si>
  <si>
    <t>012/10421/2026</t>
  </si>
  <si>
    <t>Bugstrahler</t>
  </si>
  <si>
    <t>Jastram  BU10F_x000D_
_x000D_
Querstrahlrudergetriebe inkl. Propeller gundüberholen. _x000D_
Inkl. aller erforderlichen Nebenarbeiten; hierfür u.a. Zahnflanken befunden und nach Absprache erneuern, alle Lager sowie das komplette Systemöl nach Herstellerangaben erneuern; der Elektromotor ist mit einem Megaohm-Test zu prüfen, nach Befund neu zu lagern und vor dem Zusammenbau mit Schutzlack zu konservieren, die Motorschutzeinrichtungen sind zu prüfen und ggf. instand zu setzen; den Propeller aufarbeiten und wuchten; alle Systeme in Betrieb zu nehmen _x000D_
Systemöl: prüfen, ob ein Bio-Öl als Systemöl benutzt werden kann, die Nutzung ist zuvor mit dem Auftraggeber abzustimmen._x000D_
_x000D_
Menge: 1 Stk Querstrahlruder _x000D_
_x000D_
Systemdienstleister: siehe Anlage "Liste der Drittunternehmen"</t>
  </si>
  <si>
    <t>012/10449/2026</t>
  </si>
  <si>
    <t>Ankerwinde, Grundüberholung</t>
  </si>
  <si>
    <t xml:space="preserve">Ankerwinde grundüberholen inkl. Befundung des Ankers, Ankerseilen und Schäkel._x000D_
Die Ankerwinde ist zu demontieren und nach Abschluss der Arbeiten wieder zu montieren._x000D_
Die Winde ist vollständig zu zerlegen, alle beweglichen und tragenden Teile sind zu prüfen, der Zustand ist in einem Prüfprotokoll zu dokumentieren._x000D_
Bei der Montage sind sämtliche alten Lager durch neue Lager zu ersetzen. _x000D_
Das Getriebeöl ist vollständig zu erneuern._x000D_
Die Beschichtung ins zu erneuern, inkl Fundament der Winde (1x Primer, 2x Hauptanstrich)_x000D_
Vor der Auslieferung sind alle Reibflächen an freiliegenden Zahnrädern, Spindeln und Lager sowie das Ankerseil mit seewasserbeständigem Fett zu versehen._x000D_
Die bestehende Persenning ist in schwarzem Material als Maßanfertigung (wie vorher) zu erneuern. _x000D_
Die Einsatzfähigkeit der Winde (insbesondere die Notauslösung) muss trotz Persenning gewährleistet bleiben._x000D_
Ankerseil, Kettenvorläufer, Schäkel und Anker sind zu reinigen und zu befunden._x000D_
Festgestellte Mängel sind zu protokollieren und dem Auftraggeber mitzuteilen; hierfür ist ein Angebot zu erstellen._x000D_
Inkl. aller erforderlichen Nebenarbeiten_x000D_
_x000D_
Menge: Gesamte beschriebene Maßnahme_x000D_
</t>
  </si>
  <si>
    <t>012/10451/2026</t>
  </si>
  <si>
    <t>Ankerwinde</t>
  </si>
  <si>
    <t>Pneumatik-Schlauch von der Bremse der Ankerwinde erneuern, der Schlauch muss in aktuellem Jahr hergestellt sein und der zulässige Arbeitsdruck über dem Systemdruck der Anlage liegen _x000D_
Inkl. aller erforderlichen Nebenarbeiten_x000D_
_x000D_
Menge 1 Stück</t>
  </si>
  <si>
    <t>012/10452/2026</t>
  </si>
  <si>
    <t>012/10287/2026</t>
  </si>
  <si>
    <t>Automatik Schiebetür Stb</t>
  </si>
  <si>
    <t>Automatik-Schiebetür erneuern, hierfür alte Schiebetür inkl. Mechanik, Türtaster und Bodenschienen demontieren und entsorgen und neue Schiebetür mit „Fluchtwegfunktion“ inkl. Mechanik und Elektronik, Türtaster und Bodenlaufschienen liefern und betriebsfertig montieren (Achtung: ggf. Systemwechsel auf ein System mit zwei Bodenschienen durch den Türlieferanten);_x000D_
inkl. Erneuerung der Gitterroste sowie aller weiteren erforderlichen Nebenarbeiten _x000D_
_x000D_
Menge: 1 Stk Schiebetür Stb_x000D_
_x000D_
siehe Anlage "Liste der Drittunternehmen"</t>
  </si>
  <si>
    <t>012/10288/2026</t>
  </si>
  <si>
    <t>Automatik Schiebetür Stb.</t>
  </si>
  <si>
    <t>Einspeisung der Automatik-Schiebetür mit einer permanenten Stromversorgung (230V) über die Automations-Batterien (24V) versehen_x000D_
Inkl. aller erforderlichen Nebenarbeiten _x000D_
_x000D_
Menge: 1 Stk Schiebetür Stb</t>
  </si>
  <si>
    <t>012/10285/2026</t>
  </si>
  <si>
    <t>Automatik Schiebetür Bb</t>
  </si>
  <si>
    <t>Automatik-Schiebetür erneuern, hierfür alte Schiebetür inkl. Mechanik, Türtaster und Bodenschienen demontieren und entsorgen und neue Schiebetür mit „Fluchtwegfunktion“ inkl. Mechanik und Elektronik, Türtaster und Bodenlaufschienen liefern und betriebsfertig montieren (Achtung: ggf. Systemwechsel auf ein System mit zwei Bodenschienen durch den Türlieferanten);_x000D_
inkl. Erneuerung der Gitterroste sowie aller weiteren erforderlichen Nebenarbeiten _x000D_
_x000D_
Menge: 1 Stk Schiebetür Bb_x000D_
_x000D_
siehe Anlage "Liste der Drittunternehmen"</t>
  </si>
  <si>
    <t>012/10286/2026</t>
  </si>
  <si>
    <t>Einspeisung der Automatik-Schiebetür mit einer permanenten Stromversorgung (230V) über die Automations-Batterien (24V) versehen_x000D_
Inkl. aller erforderlichen Nebenarbeiten _x000D_
_x000D_
Menge: 1 Stk Schiebetür Bb</t>
  </si>
  <si>
    <t>012/10365/2026</t>
  </si>
  <si>
    <t>Rettungsmittel für Erwachsene</t>
  </si>
  <si>
    <t>012/10366/2026</t>
  </si>
  <si>
    <t>Rettungsmittel für Kinder</t>
  </si>
  <si>
    <t>012/10352/2026</t>
  </si>
  <si>
    <t>Radar-System</t>
  </si>
  <si>
    <t xml:space="preserve">Radar-System überprüfen, hierfür Überprüfung der Funktion und des Gesamtzustandes der gesamten Anlage inkl. Display, Antenne, Getriebeeinheit, Kabel und der Erdung; ein Prüfprotokoll ist anzufertigen _x000D_
Inkl. aller erforderlichen Nebenarbeiten _x000D_
_x000D_
Menge: 1 Stk Radarsystem_x000D_
</t>
  </si>
  <si>
    <t>012/10468/2026</t>
  </si>
  <si>
    <t>Kühlwasser, zusätzliche Absperrhäne</t>
  </si>
  <si>
    <t>012/10469/2026</t>
  </si>
  <si>
    <t>Kraftstoffvorfilter</t>
  </si>
  <si>
    <t>012/10470/2026</t>
  </si>
  <si>
    <t>Manometer und Thermometer</t>
  </si>
  <si>
    <t>Prüfen aller an Bord befindlichen Manometer und Thermometer auf Funktion; ein Prüfprotokoll ist zu erstellen._x000D_
Bei festgestellten Defekten ist ein Angebot für die Instandsetzung bzw. den Austausch zu erstellen._x000D_
Inkl. aller erforderlichen Nebenarbeiten_x000D_
_x000D_
Menge: Gesamte beschriebene Maßnahme</t>
  </si>
  <si>
    <t>Mast</t>
  </si>
  <si>
    <t>012/10278/2026</t>
  </si>
  <si>
    <t>Austausch aller Flaggen inkl. Flaggenleinen und Blöcke, Flaggen werden durch den Auftraggeber gestellt_x000D_
Inkl. aller erforderlichen Nebenarbeiten _x000D_
_x000D_
Menge: Gesamte beschriebene Maßnahme</t>
  </si>
  <si>
    <t>012/10279/2026</t>
  </si>
  <si>
    <t>012/10358/2026</t>
  </si>
  <si>
    <t>Fahrgastinformationsanlage, Durchsagen</t>
  </si>
  <si>
    <t>Durchsagesystem überprüfen, hierfür Überprüfung der Funktionen und des Gesamtzustandes der gesamten Anlage (gut verständliche und rauschfreie Durchsagen/Musikwiedergabe auch bei starken Hintergundgeräuschen auf allen Lautsprechern, Funktion der Lautstärkeregelung der einzelnen Kanäle, Funktionstest alle Lautsprecher bei Haltestellenansagen und Durchsagen etc.); ein Prüfprotokoll ist anzufertigen _x000D_
Inkl. aller erforderlichen Nebenarbeiten _x000D_
_x000D_
Menge: Gesamte beschriebene Maßnahme</t>
  </si>
  <si>
    <t>012/10375/2026</t>
  </si>
  <si>
    <t>Kontrolllampen</t>
  </si>
  <si>
    <t>Funktionsprüfung aller Kontrolllampen in den Räumen unterhalb des Hauptdecks sowie im Steuerhaus, defekte Kontrolllampen ersetzen. _x000D_
Inkl. aller erforderlichen Nebenarbeiten _x000D_
_x000D_
Menge: Gesamte beschriebene Maßnahme</t>
  </si>
  <si>
    <t>012/10376/2026</t>
  </si>
  <si>
    <t>LED Beleuchtung Außenbeleuchtung und Stors Oberdecks</t>
  </si>
  <si>
    <t>Gesamte Beleuchtung (inkl. Notbeleuchtung) in den Außenbereichen 
(Treppenbereiche, Einstiegsbereiche, Bereiche unter und um das Steuerhaus) sowie in den Decksräumen ist auf LED-Technik in kaltweiß umzurüsten._x000D_
Als Leuchte ist die LED Kompaktleuchte 130, weiß, 230 VAC, 5 W, 120°, IP65 von Schuch zu verwenden, bei Leuchten mit Notbeleuchtung ist entsprechend die 24VDC Ausführung zu wählen._x000D_
Die Beleuchtung des Oberdecks im Fahrgastbereich 
ist durch blaue LED-Beleuchtung zu ersetzen._x000D_
Als Leuchte ist die LED Kompaktleuchte 130 L W BU, blau, 230 VAC, 5 W, 120°, IP65 von Schuch zu verwenden._x000D_
Die Anzahl der in den Räumen befindlichen Leuchten ist zu verdoppeln._x000D_
Die genaue Aufteilung in den jeweiligen Räumen ist vor der Montage mit dem Auftraggeber abzustimmen._x000D_
Die Strahler der Sammelrettungsmittel  
sind gegen gleichwertige Strahler in LED-Technik auszutauschen, und zu versetzen auf der jeweiligen Seite an die Brücken-Nock_x000D_
Kennzeichnung der Notbeleuchtung:_x000D_
Alle Leuchten, die über eine Notbeleuchtung verfügen, sind mit einem roten Punkt (ca. 10 mm Durchmesser) zu markieren._x000D_
Inkl. aller erforderlichen Nebenarbeiten, z.B. Kabelzug_x000D_
_x000D_
Menge: Gesamte beschriebene Maßnahme</t>
  </si>
  <si>
    <t>012/10377/2026</t>
  </si>
  <si>
    <t>LED-Beleuchtung, Betriebsräume</t>
  </si>
  <si>
    <t>Gesamte Beleuchtung (inkl.Notbeleuchtung) in den Betriebsräumen auf LED Technik (kalt Weiß) umrüsten, hierfür sind die_x000D_
LED-Vielzweckleuchte, wasserdicht, 2×9 W, 220–240 VAC, 50/60 Hz, 4000 K, 2030 lm, Edelstahlgehäuse SS316, IP66/77_x000D_
oder _x000D_
LED-Vielzweckleuchte inkl. LED-Notbeleuchtungsstreifen 24 VDC, wasserdicht, 2×9 W, 220–240 V, 50/60 Hz, 4000 K, 2030 lm, Edelstahlgehäuse SS316, IP66/77, bei Leuchten mit Notbeleuchtung zu verwenden._x000D_
Die Anzahl der in den Räumen befindlichen Leuchten ist zu verdoppeln._x000D_
Kennzeichnung der Notbeleuchtung:_x000D_
Alle Leuchten, die über eine Notbeleuchtung verfügen, sind mit einem roten Punkt (ca. 10 mm Durchmesser) zu markieren._x000D_
Inkl. aller erforderlichen Nebenarbeiten z.B. Kabelzug_x000D_
_x000D_
Menge: Gesamte beschriebene Maßnahme</t>
  </si>
  <si>
    <t>012/10331/2026</t>
  </si>
  <si>
    <t xml:space="preserve">Beschichtung Überwasserschiff </t>
  </si>
  <si>
    <t>Beschichtung des gesamten Überwasserschiffes ab Oberkante obere Wallschiene bis Mastspitze erneuern, hierfür die bereits beschichteten Bereich gemäß Anlage "Spezifikation Konservierung" vorbereiten und neu beschichten (die RAL-Töne der jeweiligen Bereiche werden vom Auftraggeber noch festgelegt); Decksbereiche und Wallschienen sind mit Antirutschbeschichtung mit grobem Einstreu auszuführen; behördliche Vorgaben z.B. zur Kennzeichnung von Stolperstellen, Schiffsidentifikation sind zu erfüllen; _x000D_
inkl. aller erforderlichen Nebenarbeiten z.B. mir HD (&gt;200Bar) waschen _x000D_
_x000D_
Menge: gesamte beschriebene Maßnahme</t>
  </si>
  <si>
    <t>012/10332/2026</t>
  </si>
  <si>
    <t>Entfernung Oberdecksbelag</t>
  </si>
  <si>
    <t>Oberdecksbelag durch Wasserstrahlen (2500 bar) entfernen, Oberdeck entrosten und für neue Konservierung vorbereiten, empfindliche Bereiche/Komponenten (z.B. Fenster) sind fachgerecht zu schützen _x000D_
Inkl. aller erforderlichen Nebenarbeiten _x000D_
_x000D_
Menge: Gesamte beschriebene Maßnahme</t>
  </si>
  <si>
    <t>012/10333/2026</t>
  </si>
  <si>
    <t>Oberdeck Anstoßschutz</t>
  </si>
  <si>
    <t xml:space="preserve">Bereich unter dem Ruderhaus gegen Anstoß sichern; hierfür Bodenbereich mit einer Laufweglackierung in Gelb kennzeichnen und den Laufwegsbereich vollflächig gegen Anstoßen sichern (Ausführung in Absprache mit Auftraggeber)  _x000D_
Inkl. aller erforderlichen Nebenarbeiten _x000D_
_x000D_
Menge: Gesamte beschriebene Maßnahme </t>
  </si>
  <si>
    <t>012/10334/2026</t>
  </si>
  <si>
    <t>Beschichtung Oberdeck Store</t>
  </si>
  <si>
    <t>Beschichtung im Store Oberdeck Stb Achtern erneuern, hierfür den gesamten Store reinigen, die bereits beschichteten Bereiche anschleifen und neu beschichten gemäß Anlage "Spezifikation Konservierung" _x000D_
Inkl. aller erforderlichen Nebenarbeiten _x000D_
_x000D_
Menge: 1 Stk Store Oberdeck Stb Achtern</t>
  </si>
  <si>
    <t>012/10335/2026</t>
  </si>
  <si>
    <t>Beschichtung Schiffsführer-WC</t>
  </si>
  <si>
    <t>Beschichtung im Schiffsführer-WC auf dem Oberdeck erneuern, hierfür die bereits beschichteten Bereiche reinigen, anschleifen und neu beschichten gemäß Anlage "Spezifikation Konservierung" _x000D_
Inkl. aller erforderlichen Nebenarbeiten _x000D_
_x000D_
Menge: 1 Stk SF-WC</t>
  </si>
  <si>
    <t>012/10484/2026</t>
  </si>
  <si>
    <t>Umrüstung LTE auf 5G / WIFI</t>
  </si>
  <si>
    <t>Umrüsten des Routers und der Antenne von LTE auf 5G.  
Der alte Router ist zu demontieren und dem Auftraggeber zu übergeben. 
Der neue Router ist anstelle des alten Geräts fachgerecht zu montieren und betriebsbereit anzuschließen._x000D_
Die vorhandene LTE-Antenne ist gegen eine neue 5G-/WLAN‑Antenne auszutauschen und betriebsfertig zu montieren._x000D_
Eine zusätzliche WLAN-Antenne ist im Brückenpult, in unmittelbarer Nähe des Tablets, zu installieren._x000D_
Router, Antennen sowie der komplette Kabelsatz werden vom Auftraggeber gestellt._x000D_
Inkl. aller erforderlichen Nebenarbeiten_x000D_
_x000D_
Menge: Gesamte beschriebene Maßnahme</t>
  </si>
  <si>
    <t>012/10283/2026</t>
  </si>
  <si>
    <t>Rückbau Pantry</t>
  </si>
  <si>
    <t>Pantry vollständig zurückbauen und entsorgen; _x000D_
Abstützen der Ruderhauslast durch eine Stütze in gebürstetem Edelstahl (Durchmesser 100mm, Vergleich "Elbmeile"); _x000D_
Erweiterung des Fußbodenbelags analog Position 012/10280/2026 und 012/10281/2026, der Deckverkleidung analog Position 012/10290/2026 sowie der Wandverkleidung analog Position 012/10291/2026 in den frei gewordenen Bereich; _x000D_
Anpassen der Stromverteilung im Fahrgastraum nach aktuell geltenden Bestimmungen, sowie Rückbau aller nicht mehr benötigter Komponenten. Die Aufteilung der einzelnen Stromkreise erfolgt nach Rücksprache mit dem Auftraggeber, ggf sind einige Stromkreise nicht mehr erforderlich._x000D_
Lieferung und Montage von einer abschließbaren Wartungsklappe für den Sicherungsschrank und der Technik analog "Elbmeile";_x000D_
Schaffung eines Rettungsmittelschrankes analog "Elbmeile" jedoch mit einem Rollladen mit Smartliftfunktion (gefederte Anhebung) anstatt Seilzug; _x000D_
Inkl. aller erforderlichen Nebenarbeiten _x000D_
_x000D_
Zum besseren Verständnis der gewünschten Anordnung sowie Umsetzung sind Fotodateien der „Elbmeile“ angehängt._x000D_
_x000D_
Menge: Gesamte beschriebene Maßnahme</t>
  </si>
  <si>
    <t>012/10476/2026</t>
  </si>
  <si>
    <t>Kompressoren</t>
  </si>
  <si>
    <t>Die Kompressoren sind auf dem Bb-Hauptspant im vorderen Drittel des Fäkalientankraums zu versetzen._x000D_
Hierfür sind neue Fundamente für die Kompressoren anzufertigen, sodass eine tragfähige und vibrationsarme Aufstellung gewährleistet ist._x000D_
Die Kompressoren sind so aufzustellen, dass die tägliche Bedienung sowie Wartungs- und Servicearbeiten an den Anlagen uneingeschränkt durchgeführt werden können._x000D_
Die bestehenden Flurplatten sind bis zu den Kompressoren zu verlängern. Die Ausführung hat aus identischem Material und in gleicher Bauart zu erfolgen._x000D_
Die Entwässerungsleitungen sind mit HD-Kugelhähnen auszustatten sowie mit Schläuchen zu versehen, die das Kondensat sicher in die Bilge ableiten._x000D_
Inklusive aller erforderlichen Nebenarbeiten, einschließlich Anpassungen der Leitungen sowie des Kabelzugs_x000D_
_x000D_
Menge: Gesamte beschriebene Maßnahme</t>
  </si>
  <si>
    <t>012/10400/2026</t>
  </si>
  <si>
    <t xml:space="preserve">Schiffshydraulik </t>
  </si>
  <si>
    <t>Hydraulische Anlage inkl Schaltschrank und Steuergeräte in den Wellenraum versetzen._x000D_
Pumpen auf Verschleiß prüfen, Hydrauliköl und Filter wechseln; _x000D_
Überholung aller Hydraulikzylinder an Rampen und Mast, hierfür Zylinder zerlegen, reinigen und alle Dichtungen und Manschetten erneuern; _x000D_
Austausch aller Hydraulikschläuche über und unter Deck (neue Schläuche müssen aus aktuellem Jahr sein); _x000D_
Wartungsprotokolle und Schlauchliste sind anzufertigen und dem Auftraggeber vorzulegen _x000D_
Inkl. aller erforderlichen Nebenarbeiten _x000D_
_x000D_
Menge: Gesamte beschriebene Maßnahme</t>
  </si>
  <si>
    <t>012/10473/2026</t>
  </si>
  <si>
    <t>Aquamaster, Kühlwasserpumpe</t>
  </si>
  <si>
    <t>Pumpe vom Schiffsrumpf und den Rohrleitungen entkoppeln: Montage auf Schwingungsdämpfern sowie Einbau flexibler Rohrverbindungen, um die Übertragung von Geräuschen und Vibrationen zu verhindern. Zusätzlich ist jeweils vor und nach der Pumpe ein Kugelhahn zu setzen, um ein Erneuern der Pumpe und der flexiblen Leitungen zu ermöglichen ohne das Kühlsystem zu entleeren._x000D_
Inkl. aller erforderlichen Nebenarbeiten_x000D_
_x000D_
Menge: Gesamte beschriebene Maßnahme</t>
  </si>
  <si>
    <t>012/10396/2026</t>
  </si>
  <si>
    <t>Rampe Stb</t>
  </si>
  <si>
    <t>Rampe aus-/einbauen, beim Einbau sind neue Schrauben und Muttern zu verwenden aus Edelstahl, alle beweglichen Teile sind mit seewasserbständigem Fett zu konservieren. _x000D_
Inkl. aller erforderlichen Nebenarbeiten_x000D_
_x000D_
Menge: 1Stk</t>
  </si>
  <si>
    <t>012/10397/2026</t>
  </si>
  <si>
    <t>Rampe erneuern, hierzu alte Rampe entsorgen und neue Rampe nach Vorlage der alten, jedoch mit längeren Flaps (Länge von 650mm), aus dem gleichen Material und in ursprünglicher Materialstärke nachbauen und gemäß Anlage „Spezifikation Konservierung“ beschichten; Die Beschichtung der Rampe und Flaps ist mit Antirutschbeschichtung mit grobem Einstreu auszuführen; Die Beschichtung der Flaps ist in Verkehrsgelb (RAL 1023) mit Streifen in Tiefschwarz (RAL 9005) auszuführen; Rampe und Flaps sind mit Trittleisten über die gesamte Breite zu versehen; die Sensorik ist zurückzubauen Kabeldurchbrüche zu verschließen.  _x000D_
Inkl. aller erforderlichen Nebenarbeiten _x000D_
_x000D_
Menge: 1 Stk.</t>
  </si>
  <si>
    <t>012/10398/2026</t>
  </si>
  <si>
    <t>012/10399/2026</t>
  </si>
  <si>
    <t>Rampe Stb / Rampenblitz</t>
  </si>
  <si>
    <t>Rampenblitz Typ: LED-Meldeleuchte BLE-LED, 24 VDC, rot (Eaton, FHF 23201302)  inkl. Halterung, nach Absprache gut sichtbar in Rampennähe montieren und anschließen. _x000D_
Inkl. alle erforderlichen Nebnarbeiten_x000D_
_x000D_
Menge 1 Stk. Stb</t>
  </si>
  <si>
    <t>012/10392/2026</t>
  </si>
  <si>
    <t>Rampe Bb</t>
  </si>
  <si>
    <t>Rampe aus-/einbauen, beim Einbau sind neue Schrauben und Muttern zu verwenden aus Edelstahl, alle beweglichen Teile sind mit seewasserbeständigem Fett zu konservieren._x000D_
Inkl. aller erforderlichen Nebenarbeiten_x000D_
_x000D_
Menge: 1 Stk. Bb Rampe</t>
  </si>
  <si>
    <t>012/10393/2026</t>
  </si>
  <si>
    <t>012/10394/2026</t>
  </si>
  <si>
    <t>012/10395/2026</t>
  </si>
  <si>
    <t>Rampe Bb / Rampenblitz</t>
  </si>
  <si>
    <t>Rampenblitz Typ: LED-Meldeleuchte BLE-LED, 24 VDC, rot (Eaton, FHF 23201302)  inkl. Halterung, nach Absprache gut sichtbar in Rampennähe montieren und anschließen. _x000D_
Inkl. alle erforderlichen Nebnarbeiten_x000D_
_x000D_
Menge 1 Stk. Bb</t>
  </si>
  <si>
    <t>012/10453/2026</t>
  </si>
  <si>
    <t>Feuerlöschpumpe nachrüsten</t>
  </si>
  <si>
    <t>Es ist eine zusätzliche Feuerlöschpumpe, baugleich der bereits verbauten, zu beschaffen und betriebsfertig im Fäkalientankraum zu installieren und in das bestehende Feuerlöschsystem zu integrieren, inkl. Schaffen eines eigenen Seewasseranschlusses mit separatem Filter und Absperrventilen_x000D_
Die Feuerlöschpumpe ist mit einem separaten Stromanschluss mit eigener Absicherung zu versehen. Für die Pumpe sind Bedienelemente sowie eine Betriebsleuchte vorzusehen: lokal an der Pumpe, im Steuerpult, an der Hauptschalttafel sowie neben dem Feuerlöschanschluss unter dem Steuerhaus_x000D_
inkl. aller erforderlichen Nebenarbeiten_x000D_
_x000D_
Menge: Gesamte beschriebene Maßnahme</t>
  </si>
  <si>
    <t>012/10454/2026</t>
  </si>
  <si>
    <t>Frischwasserleitungen</t>
  </si>
  <si>
    <t>Sämtliche Frischwasserleitungen erneuern, hierfür sind die alten Frischwasserleitungen zu demontieren und zu entsorgen.
_x000D_
Neue Frischwasserleitungen sind in Edelstahl (1.4571 / AISI 316) bzw. hinter der Drucktankanlage / Hauswasserwerk in Kupfer zu liefern und zu montieren._x000D_
Eine Befestigung der Leitungen mit Spantenklammern ist nicht zulässig. _x000D_
Es sind ausschließlich zugelassene, formschlüssige und vibrationssichere Befestigungssysteme zu verwenden, die den geltenden technischen Regeln sowie den schiffbaulichen Anforderungen entsprechen._x000D_
Inkl. aller erforderlichen Nebenarbeiten._x000D_
_x000D_
Menge: Gesamte beschriebene Maßnahme</t>
  </si>
  <si>
    <t>012/10455/2026</t>
  </si>
  <si>
    <t xml:space="preserve">Lenzsystem </t>
  </si>
  <si>
    <t>Lenzsystem visuell befunden, hierzu mit einem fllüssigen Medium die Dichtheit und Funktion aller Leitungen prüfen; der Zustand ist in einem Prüfprotokoll zu dokumentieren _x000D_
Inkl. aller erforderlichen Nebenarbeiten _x000D_
_x000D_
Menge: Gesamte beschriebene Maßnahme</t>
  </si>
  <si>
    <t>012/10458/2026</t>
  </si>
  <si>
    <t>Seewasser-, Feuerlöschleitungen</t>
  </si>
  <si>
    <t xml:space="preserve">Seewasser- und Feuerlöschleitungen visuell und durch schallen prüfen._x000D_
Hierbei sind alle Leitungen auf Beschädigungen, festen Sitz, defekte Dichtungen oder Verbindungen, Dichtheit sowie die Gangbarkeit der Ventile zu prüfen._x000D_
Zusätzlich sind sonstige Mängel und Auffälligkeiten zu erfassen und in einem Prüfprotokoll zu dokumentieren._x000D_
Inkl. aller erforderlichen Nebenarbeiten_x000D_
_x000D_
Menge: alle Seewasser- und Feuerlöschleitungen_x000D_
</t>
  </si>
  <si>
    <t>012/10459/2026</t>
  </si>
  <si>
    <t xml:space="preserve">Abwasserleitungen erneuern </t>
  </si>
  <si>
    <t>Alle Abwasserleitungen sind zu erneuern._x000D_
Dazu werden sämtliche vorhandenen Leitungen vollständig demontiert und fachgerecht entsorgt und anschließend durch ein Loro XCL System in Edelstahl im gleichen Durchmesser ersetzt._x000D_
Die neuen Rohrleitungen sind fachgerecht und dauerhaft stabil zu befestigen. 
Spantenklammern dürfen nicht verwendet werden._x000D_
Beim Durchführen der Leitungen durch Schotten ist darauf zu achten, dass die Dichtheit der einzelnen Abteilungen jederzeit gewährleistet bleibt._x000D_
Inkl. aller erforderlichen Nebenarbeiten_x000D_
_x000D_
Menge: Gesamte beschriebene Maßnahme</t>
  </si>
  <si>
    <t>012/10464/2026</t>
  </si>
  <si>
    <t xml:space="preserve">Sitzgruppe im Steuerhaus </t>
  </si>
  <si>
    <t>Sitzgruppe im Steuerhaus auf Beschädigung prüfen und aufarbeiten, Sitz und Rückenteile sind neu zu beziehen und aufzupolstern. _x000D_
Im Fensterrahmen ist mittig zum Tisch eine Schwanenhalslampe (rot/weiß baugleich zum Brückenpult) funktionsfähig zu montieren (24V)._x000D_
Inkl. aller erforderlichen Nebenarbeiten_x000D_
_x000D_
Menge: Gesamte beschriebene Maßnahme</t>
  </si>
  <si>
    <t>012/10465/2026</t>
  </si>
  <si>
    <t>Steuerhaus Klimagerät</t>
  </si>
  <si>
    <t>Klimagerät im Steuerhaus prüfen (Funktion und Zustand) und befunden._x000D_
ein Prüfprotokoll ist zu erstellen._x000D_
Inkl. aller erforderlichen Nebenarbeiten_x000D_
_x000D_
Mege: 1 Stk Klimagerät</t>
  </si>
  <si>
    <t>012/10466/2026</t>
  </si>
  <si>
    <t>Steuerhausscharnk</t>
  </si>
  <si>
    <t>Steuerhaus-Schrank aufarbeiten und an das neue Wand-/Fußboden-Dekor optisch anpassen._x000D_
Die Tiefe des Schranks ist um 50 mm zu erweitern. _x000D_
Die Schranktüren sind zu erneuern und optisch an den Schrank anzupassen._x000D_
Möbelschlösser der Firma Schwepper, Typ 5846, sind in der oberen Ecke der Türen zu montieren._x000D_
Die Scharniere sind verdeckt und verstärkt auszuführen, um ein Ausreißen der Türen bei Seegang zu verhindern._x000D_
Für den im Schrank installierten Verstärker ist ein ausreichender Luftaustausch zur Kühlung sicherzustellen._x000D_
Alternativ ist ein neuer Schrank anzubieten, der sowohl den aktuellen Vorschriften als auch den Anforderungen der überarbeiteten Ausführung entspricht._x000D_
Inkl. aller erforderlichen Nebenarbeiten_x000D_
_x000D_
Menge: Gesamte beschriebene Maßnahme</t>
  </si>
  <si>
    <t>012/10477/2026</t>
  </si>
  <si>
    <t>Steuerhaus, Sonnenrollos erneuern</t>
  </si>
  <si>
    <t>Alle Scheiben des Steuerhauses sind jeweils mit einem maßgefertigten Sonnenschutzrollo auszustatten gemäß "Spezifikation Innenausbau" und "Liste Drittunternehmen"_x000D_
Vor der Bestellung sind dem Auftraggeber Muster verschiedener Systemanbieter sowie unterschiedliche Folienvarianten zur Auswahl vorzulegen._x000D_
Für die Türen sowie die kleinen Seitenscheiben ist alternativ eine Tönungsfolie anzubieten. Diese soll optisch der Folie der Sonnenschutzrollos entsprechen_x000D_
Inkl. aller erforderlichen Nebenarbeiten, Befestigungsmaterialien, Anpassungsarbeiten sowie der betriebsfertigen Montage_x000D_
_x000D_
Menge:5 x Sonnenschutzrollos für die Frontscheiben, 6 x Sonnenschutzrollos für die Seitenscheiben, 3 x Sonnenschutzrollos für die Heckscheiben, 2x Tönungsfolie für die Türen und 2x Tönungsfolie für die kleinen Seitenscheiben</t>
  </si>
  <si>
    <t>012/10349/2026</t>
  </si>
  <si>
    <t>AIS erneuern</t>
  </si>
  <si>
    <t>AIS-System erneuern, hierfür bestehendes AIS-System inkl. Antennen und Kabel demontieren und fachgerecht entsorgen. _x000D_
AIS System Typ: Simrad V5043 fachgerecht betriebsfertig montieren inkl. Antennen (UKW/GPS), Bildschirm / Transponder und Kabelsatz_x000D_
Funktionsprüfung durchführen, ein Prüfprotokoll ist anzufertigen _x000D_
Inkl. aller erforderlichen Nebenarbeiten _x000D_
_x000D_
Menge: Gesamte beschriebene Maßnahme</t>
  </si>
  <si>
    <t>012/10391/2026</t>
  </si>
  <si>
    <t>Bugstrahler Schaltschrank</t>
  </si>
  <si>
    <t>E-Anlage des Querstrahlruders überprüfen, hierzu Kabel auf Beschädigungen kontrollieren, alle elektrischen Verbindungen und Komponenten auf festen Sitz und ausreichende Belüftung/Kühlung prüfen _x000D_
Inkl. aller erforderlichen Nebenarbeiten _x000D_
_x000D_
Menge: 1 Stk Querstrahlruder</t>
  </si>
  <si>
    <t>012/10250/2026</t>
  </si>
  <si>
    <t>Aufbauten instand setzen</t>
  </si>
  <si>
    <t>Bedarfsposition:_x000D_
_x000D_
Aufbauten schiffbaulich instand setzen,  hierfür schadhafte Stellen austrennen, neue Bleche aus dem ursprünglichem Material und in ursprünglicher Materialstärke einschweißen und gemäß Anlage "Spezifikation Konservierung" zu beschichten _x000D_
Inkl. aller erforderlichen Nebenarbeiten _x000D_
_x000D_
Menge: € pro m²</t>
  </si>
  <si>
    <t>012/10276/2026</t>
  </si>
  <si>
    <t>Scheibenwischer, inkl. Antrieb und Gestänge</t>
  </si>
  <si>
    <t>012/10271/2026</t>
  </si>
  <si>
    <t xml:space="preserve">Schiffsführer WC </t>
  </si>
  <si>
    <t xml:space="preserve">Schiffsführer-WC auf dem Oberdeck erneuern; hierfür die Toilette und das Handwaschbecken inkl. Armaturen demontieren und entsorgen;  gemäß "Spezifikation Innenausbau" liefern und montieren _x000D_
Inkl. aller erforderlichen Nebenarbeiten  _x000D_
_x000D_
Menge: Gesamte beschriebene Maßnahme_x000D_
_x000D_
Zum besseren Verständnis der gewünschten Anordnung sowie Umsetzung sind Fotodateien der Elbmeile angehängt. </t>
  </si>
  <si>
    <t>012/10386/2026</t>
  </si>
  <si>
    <t xml:space="preserve">Ladegerät </t>
  </si>
  <si>
    <t>Ladegerät reinigen, prüfen und befunden, ein Prüfprotokoll ist anzufertigen _x000D_
Inkl. aller erforderlichen Nebenarbeiten _x000D_
_x000D_
Menge: 1 Stück</t>
  </si>
  <si>
    <t>012/10369/2026</t>
  </si>
  <si>
    <t>Seeventil / Seewasserfilter</t>
  </si>
  <si>
    <t>Seewasserventil erneuern, gegen ein neues baugleiches Ventil austauschen._x000D_
Seewasserfilter auf Funktion prüfen, reinigen und Dichtung im Deckel erneuern._x000D_
Inkl. aller erforderlichen Nebenarbeiten_x000D_
_x000D_
Menge: Gesamte beschriebene Maßnahme</t>
  </si>
  <si>
    <t>012/10310/2026</t>
  </si>
  <si>
    <t>Fahrgastraum, Getränkeautomaten</t>
  </si>
  <si>
    <t>Vorbereitung für die Installation von 2 Getränkeautomaten im Bereich der ehemaligen Pantry analog zur "Elbmeile", hierfür Unterkonstruktion hinter der Wandverkleidung einbringen. Oberhalb der Unterkonstruktion sind 2 Schuko-Steckdosen mit eigener Zuleitung und Absicherung zu installieren_x000D_
Inkl. aller erforderlichen Nebenarbeiten_x000D_
_x000D_
Menge: Gesamte beschriebene Maßnahme</t>
  </si>
  <si>
    <t>012/10311/2026</t>
  </si>
  <si>
    <t>Rettungsmittelkiste FGR Bugbereich</t>
  </si>
  <si>
    <t xml:space="preserve">Konstruktion und Einbau einer Baks-/Rettungsmittel-Kiste aus Aluminium im vorderem Bereich der ersten 3 Fenster BB und STB des FGR; hierfür eine Konstruktion bauen mit einer Höhe von 510mm und einer min Tiefe von 550 mm; _x000D_
Inkl. aller erforderlichen Nebenarbeiten_x000D_
Zum besseren Verständnis ist eine Fotodatei angehängt. _x000D_
_x000D_
Menge: Gesamte beschriebene Maßnahme_x000D_
_x000D_
Hinweis: Diese Kiste ist so stabil anzufertigen, dass die Kiste als Sitzgelegenheit benutzt werden kann; _x000D_
Anpassungen an die Schiffsform sind im Bereich der Fenster auszuführen; _x000D_
Die Sitzfläche der Kiste dient als Deckel mit einer Mindestöffnung von 470mm, das Rettungswesten ohne Schwierigkeiten entnommen werden können; _x000D_
Des Weiteren ist jeder Deckel mit einem Klavierband an der Rückseite und mit 2 Magnetschließern an der Vorderseite zu versehen, um Vibrationsgeräusche zu vermeiden. _x000D_
Die Schrauben sind mit Schraubenkleber zu sichern. _x000D_
Das Dekor des Deckels ist identisch mit dem des Fußbodens und die Seitenteile mit dem Dekor der Wände zu gestalten. _x000D_
Kanten-Umfassungen sind mit einer Alu-Schiene 25 x 25 x 3mm auszustatten, diese ist so anzubringen, dass eine ebene Oberfläche entsteht; Schrauben sind abzusenken und die Aluleisten in Höhe des Dekors anzupassen. _x000D_
Es dürfen keine scharfen Kanten entstehen, an denen sich Fahrgäste verletzen können! Im Bereich der Fenster sind Bügel mit einem Durchmesser von 45 mm eine Gesamthöhe von 120mm und einer Länge von 2x ca. 1065mm und 4x ca.1175mm aus gebürstetem Edelstahl anzubringen; diese sollen als Haltestange dienen und sind dementsprechend stabil mit je 4 M8 Schrauben aus Edelstahl auf den Fensterbänken zu befestigen._x000D_
</t>
  </si>
  <si>
    <t>012/10313/2026</t>
  </si>
  <si>
    <t>Fahrgastraum, Temperaturfühler, Mikrophon Buchse</t>
  </si>
  <si>
    <t>Versetzen des Temperaturfühlers und des Mikrophonanschlusses des Fahrgastraums von Bereich der Frontscheiben in das Deckenpaneel des Lüftungsschachtes._x000D_
Inkl. aller erforderlichen Nebenarbeiten_x000D_
_x000D_
Menge: Gesamte beschriebene Maßnahme</t>
  </si>
  <si>
    <t>012/10314/2026</t>
  </si>
  <si>
    <t>Grundreinigung vor Ablieferung</t>
  </si>
  <si>
    <t>Grundreinigung des gesamten Schiffes zur Ablieferung, Reinigung aller Innen- und Außenbereiche, aller Räume, aller Decksflächen, aller Komponenten, aller Fenster, usw. _x000D_
_x000D_
Menge: gesamte beschriebene Maßnahme</t>
  </si>
  <si>
    <t>012/10315/2026</t>
  </si>
  <si>
    <t>012/10272/2026</t>
  </si>
  <si>
    <t>Kabelkanal</t>
  </si>
  <si>
    <t>Kabel unter dem Steuerhaus vor Witterung schützen, hierfür mit verschraubten Blechabdeckungen verkleiden_x000D_
Inkl. aller erforderlichen Nebenarbeiten_x000D_
_x000D_
Menge: Gesamte beschriebene Maßnahme</t>
  </si>
  <si>
    <t>012/10273/2026</t>
  </si>
  <si>
    <t xml:space="preserve">Laufgitter </t>
  </si>
  <si>
    <t>Alle Gummilager der Laufgitter um das Ruderhaus ersetzen, die Gummilager müssen UV-beständig sein, die Befestigung aus Edelstahl. _x000D_
Inkl. aller erforderlichen Nebenarbeiten _x000D_
_x000D_
Menge: Gesamte beschriebene Maßnahme</t>
  </si>
  <si>
    <t>012/10274/2026</t>
  </si>
  <si>
    <t xml:space="preserve">Schiffsglocke </t>
  </si>
  <si>
    <t>Bolzen und Schäkel der Schiffsglocke (Bolzen und Schäkel aus VA) und Glockenseil (traditionell geknotet, länge ca. 15cm) ersetzen. _x000D_
Inkl aller erforderlichen Nebenarbeiten _x000D_
_x000D_
Menge: Gesamte beschriebene Maßnahme</t>
  </si>
  <si>
    <t>012/10275/2026</t>
  </si>
  <si>
    <t>Schiffsglocke polieren _x000D_
Inkl. aller erforderlichen Nebenarbeiten_x000D_
_x000D_
Menge: 1 Stk.</t>
  </si>
  <si>
    <t>012/10284/2026</t>
  </si>
  <si>
    <t xml:space="preserve">FGR Store, Versetzen der Wand, Montage Regal  </t>
  </si>
  <si>
    <t>Umbau des achteren Stores Stb Seite. Wand zum WC versetzen um die Bedingungen aus der Position 012/10296/2026 erfüllen zu können._x000D_
Einbau von Regalen an der Außenwand vom Store der Stb-Seite des Fahrgastraums, die Regale dienen zum Aufbewahren von Einzelrettungsmitteln; hierzu ein Regal anfertigen aus Aluminium-Winkelprofilen (40x40x4mm) mit einer nutzbaren Tiefe von 500mm, die Breite des Regals gibt der Raum durch seine Form vor. Die Gesamthöhe ergibt sich aus 3 Regelböden die einen Abstand von 700mm zwischen den Ebenen aufweisen müssen, der erste Regalboden muss 100mm höher als der Boden sein; für die Regalböden sind Siebdruckplatten mit einer Stärke von 10mm und versiegelten Schnittkanten zu verwenden. Das Regal ist schiffbaulich an allen Kontaktflächen zu Wand und Boden anzuschweißen, um einen sicheren Stand gewährleisten zu können. _x000D_
Zum besseren Verständnis der gewünschten Anordnung sowie Umsetzung sind Fotodateien der „Elbmeile“ angehängt. _x000D_
_x000D_
Menge: Gesamte beschrieben Maßnahme</t>
  </si>
  <si>
    <t>012/10479/2026</t>
  </si>
  <si>
    <t>Zwischendecke Schiffsführer-WC</t>
  </si>
  <si>
    <t>Unter den Hochtanks der Aquamaster im Schffsführer-WC ist ein Zwischenboden einzuziehen._x000D_
Dieser Zwischenboden muss tragfähig, formschlüssig und dicht ausgeführt werden._x000D_
Zudem ist der Boden leicht trichterförmig zu gestalten, damit Flüssigkeiten zum Ablauf geführt werden._x000D_
Ein verschließbarer Bodenablauf ist einzubauen, der durch eine fest installierte Rohrleitung bis in den Wellenraum führt und in einer Höhe endet, so dass ein 20l Eimer untergestellt und befestigt werden kann._x000D_
Inkl. aller erforderlichen Nebenarbeiten und Eimer_x000D_
_x000D_
Menge: Gesamte beschriebene Maßnahme</t>
  </si>
  <si>
    <t>012/10277/2026</t>
  </si>
  <si>
    <t>Steuerhaustür</t>
  </si>
  <si>
    <t>012/10330/2026</t>
  </si>
  <si>
    <t>Beschichtung Rumpf</t>
  </si>
  <si>
    <t>Beschichtung des gesamten Unterwasserschiffes sowie des Rumpfbereichs ab Oberkante obere Wallschiene bis Kiel inkl. Wallschienen und Seekästen erneuern, hierfür die bereits beschichteten Bereiche gemäß Anlage "Spezifikation Konservierung" vorbereiten und neu beschichten (die RAL-Töne der jeweiligen Bereiche werden vom Auftraggeber noch festgelegt); behördliche Vorgaben z.B. Tiefgangsmarken etc. sind zu erfüllen;_x000D_
Inkl. aller erforderlichen Nebenarbeiten,z.B. Öffnen der Seekästen etc. _x000D_
_x000D_
Menge: Gesamte beschriebene Maßnahme</t>
  </si>
  <si>
    <t>012/10385/2026</t>
  </si>
  <si>
    <t>Ladegerät, Automationsbatterien</t>
  </si>
  <si>
    <t>Im Zuge des Umbaus der 24V-Versorgung ist das Ladegerät der Automationsbatterien gegen ein neues Ladegerät vom Typ Victron energy SKYLLA-TG 24V 100A zu ersetzen. Die Dimensionierung der Anschlusskabel ist zu prüfen und bei Bedarf anzupassen._x000D_
Inkl. aller erforderlichen Nebenarbeiten _x000D_
_x000D_
Menge: 1 Stück</t>
  </si>
  <si>
    <t>012/10404/2026</t>
  </si>
  <si>
    <t>Hauptmotor Stb</t>
  </si>
  <si>
    <t>Für Element :  Volvo Penta D13 B-N MH Stb._x000D_
Serien-Nr.:  1013772631_x000D_
Laufzeit total :  37627 Std._x000D_
_x000D_
Hauptmotor grundüberholen, hierzu Motor Inkl. aller Anbau-Teile u. -Geräte.zerlegen und befunden, und instandsetzen. _x000D_
inkl. De-/Montage, Transport, Öffnen/Schließen der Wartungsklappe/n, Inbetriebnahme sowie aller weiteren erforderlichen Nebenarbeiten _x000D_
_x000D_
Menge: 1 Stk</t>
  </si>
  <si>
    <t>012/10405/2026</t>
  </si>
  <si>
    <t xml:space="preserve">Hauptmotor Stb. Modifizierung des Abgasnachbehndlungssystems </t>
  </si>
  <si>
    <t>- Fachgerechte Montage und Integration eines Bypasssystems mit motorisch betätigter Klappensteuerung in das bestehende Abgasnachbehandlungssystem (ANS) sowie in das vorhandene Überwachungs- und Steuerungssystem._x000D_
- Erneuerung der Urea-Tankanlage_x000D_
- Erweiterung der Raumlüftung_x000D_
_x000D_
Durchführung einer Überprüfung der bestehenden ANS-Anlage durch einen qualifizierten Fachbetrieb. _x000D_
Erweiterung der Bestandsanlage um eine Bypassleitung zur Umgehung der RPF-Elemente. _x000D_
Der Bypass ist mit einem automatisch geregelten Stellventil auszurüsten und in die vorhandene Anlagensteuerung einzubinden, sodass bei Überschreitung eines definierten Abgasgegendrucks eine selbsttätige Öffnung des Stellorgans sowie eine Alarmierung beim Schiffsführer erfolgt. _x000D_
Die Dimensionierung der Bypassleitung hat entsprechend der maximalen Volumenströme und Druckverhältnisse zu erfolgen._x000D_
_x000D_
Lieferung und Montage eines PU-Urea-Tanks (Hersteller: Tanknologie) mit einem Fassungsvermögen von 450 l auf der Backbordseite im Wellenraum. Die genaue Einbaulage sowie die geometrischen Abmessungen sind vor Fertigung bzw. Bestellung mit dem Auftraggeber final abzustimmen._x000D_
Sämtliche medienführenden Anschlüsse – mit Ausnahme der Be- und Entlüftung – sind mit geeigneten Absperrarmaturen auszuführen. Installation einer kontinuierlichen Füllstandsmessung (Typ: Vegapuls 31) analog zur Referenzanlage „Elbmeile“ inklusive vollständiger Einbindung in das bestehende Böning-Überwachungssystem._x000D_
_x000D_
Umbau der Adblue-Überfüllsicherung: Verwendung des Leuchtschalters als Bereitschaftsleuchte, eine zusätzliche Leuchte als Füllstandsalarm. Diese soll bei Erreichen des max. Füllstandes (90%) einschalten. Weiterhin soll eine 230V Schuko-Steckdose neben der Alarmierung installiert werden. Diese ist mit einer Freigabe über den Schalter der Überfüllsicherung zu versehen und mit einem Fehlerstromschutzschalter separat abzusichern_x000D_
_x000D_
Erweiterung der Raumlüftung der betroffenen Installationsbereiche zur Sicherstellung eines erhöhten Luftwechsels. Hierzu sind Schwanenhälse in geeigneter Dimensionierung sowie zusätzliche elektrisch betriebene Lüfter vorzusehen und zu installieren._x000D_
Inkl. aller erforderlichern Nebenarbeiten, insbesondere Transport, Öffnen und Schließen von Wartungszugängen, vollständige elektro- und steuerungstechnische Installation, Herstellung und Abdichtung von Schottdurchführungen, Integration in das vorhandene Überwachungssystem, Wärmeisolierung, Anpassungen und Erweiterungen der Rohrleitungsführung, Inbetriebnahme einschließlich Funktionsprüfung sowie Durchführung einer Probefahrt._x000D_
_x000D_
Menge: Gesamte beschriebene Maßnahme</t>
  </si>
  <si>
    <t>012/15723/2026</t>
  </si>
  <si>
    <t>Hauptmotor Stb, Austausch gegen Volvo D13C3-N MH</t>
  </si>
  <si>
    <t>Bedarfsposition:_x000D_
_x000D_
Hauptmotor demontieren und fachgerecht entsorgen. Lieferung eines neuen Volvo D13C3-N MH (294 kW/1800 U/min) inkl. dazugehöriger Abgasnachbehandlung nach EU IWW Stage V Certificate für gewerblichen Binnen-Seeverkehr. Fachgerechte Montage und Integration in das bestehende Antriebs- und Überwachungssystem._x000D_
Lieferung und Montage eines PU Urea-Tanks von Tanknologie mit einer Kapazität von 450L auf der Bb Seite im Wellenraum. Genaue Position und Abmaße sind mit dem Auftraggeber vor der Tankbestellung abzustimmen. Alle Anschlüsse außer Be-/Entlüftung sind mit Absperrhähnen zu versehen. Es ist eine Befüllleitung von Bb und Stb zu installieren, sowie eine Tankniveauüberwachung (Vegaplus 31), Ausführung analog Elbmeile. Zusätzlich ist eine Pumpe zu installieren, die den Harnstoff aus dem Tank nach Bedarf automatisch zu dem „Tagestank“ (Beistellung Volvo) fördert. Die Pumpe ist mit einer Filtereinheit zu versehen. Pumpe und Filtereinheit sind mit Ventilen auszustatten, um Wartungsarbeiten an Pumpe und Filter durchführen zu können. Eine Tropfwanne ist anzubringen. Darüber hinaus ist die Lüftung der Installationsräume zu erweitern, sodass eine fachgerechte Luftzufuhr gewährleistet wird. Hierfür sind Schwanenhälse in ausreichender Dimensionierung sowie aktive Lüfter zu verwenden._x000D_
Sofern die vorhandene Montageluke für den Ein- und Ausbau der Hauptmotoren nicht ausreichend dimensioniert ist, ist diese entsprechend zu vergrößern. Die Abmessungen sind so zu wählen, dass die Motoren einschließlich der fest angebauten Nebenaggregate und Anbauteile ohne vorherige Demontage sicher in den Maschinenraum eingebracht bzw. aus diesem entfernt werden können._x000D_
Inkl. Transport, Öffnen/Schließen der Wartungsklappe/n, Inbetriebnahme, Elektroinstallation, Schottdurchführungen, Integration in die Überwachung, Isolierung, Anpassen von Rohrleitungen Batteriekästen, Probefahrt etc., sowie aller weiteren erforderlichen Nebenarbeiten._x000D_
_x000D_
Menge: Gesamte beschriebene Maßnahme_x000D_
_x000D_
Hinweis: mit dieser Position müssen auch folgende Positionen ausgeführt werden:_x000D_
012/15648/2026_x000D_
012/15724/2026_x000D_
012/15725/2026_x000D_
012/15726/2026_x000D_
012/15738/2026_x000D_
_x000D_
Zugleich entfallen die Positionen:_x000D_
012/10401/2026_x000D_
012/10403/2026_x000D_
012/10404/2026_x000D_
012/10405/2026_x000D_
012/15724/2026_x000D_
012/10476/2026</t>
  </si>
  <si>
    <t>012/10401/2026</t>
  </si>
  <si>
    <t xml:space="preserve">Hauptmotor Bb. </t>
  </si>
  <si>
    <t>Für Element :  Volvo Penta D13 B-N MH Bb._x000D_
Serien-Nr.:  1013772808_x000D_
Laufzeit total :  37526 Std._x000D_
_x000D_
Hauptmotor grundüberholen, hierzu Motor Inkl. aller Anbau-Teile u. -Geräte.zerlegen und befunden, und instandsetzen. _x000D_
inkl. De-/Montage, Transport, Öffnen/Schließen der Wartungsklappe/n, Inbetriebnahme sowie aller weiteren erforderlichen Nebenarbeiten _x000D_
_x000D_
Menge: 1 Stk</t>
  </si>
  <si>
    <t>012/10403/2026</t>
  </si>
  <si>
    <t xml:space="preserve">Hauptmotor Bb. Modifizierung des Abgasnachbehndlungssystems </t>
  </si>
  <si>
    <t xml:space="preserve">- Fachgerechte Montage und Integration eines Bypasssystems mit motorisch betätigter Klappensteuerung in das bestehende Abgasnachbehandlungssystem (ANS) sowie in das vorhandene Überwachungs- und Steuerungssystem._x000D_
- Erneuerung der Urea-Tankanlage_x000D_
- Erweiterung der Raumlüftung_x000D_
_x000D_
Durchführung einer Überprüfung der bestehenden ANS-Anlage durch einen qualifizierten Fachbetrieb. _x000D_
Erweiterung der Bestandsanlage um eine Bypassleitung zur Umgehung der RPF-Elemente. _x000D_
Der Bypass ist mit einem automatisch geregelten Stellventil auszurüsten und in die vorhandene Anlagensteuerung einzubinden, sodass bei Überschreitung eines definierten Abgasgegendrucks eine selbsttätige Öffnung des Stellorgans sowie eine Alarmierung beim Schiffsführer erfolgt. _x000D_
Die Dimensionierung der Bypassleitung hat entsprechend der maximalen Volumenströme und Druckverhältnisse zu erfolgen._x000D_
_x000D_
Lieferung und Montage eines PU-Urea-Tanks (Hersteller: Tanknologie) mit einem Fassungsvermögen von 450 l auf der Backbordseite im Wellenraum. Die genaue Einbaulage sowie die geometrischen Abmessungen sind vor Fertigung bzw. Bestellung mit dem Auftraggeber final abzustimmen._x000D_
Sämtliche medienführenden Anschlüsse – mit Ausnahme der Be- und Entlüftung – sind mit geeigneten Absperrarmaturen auszuführen. Installation einer kontinuierlichen Füllstandsmessung (Typ: Vegapuls 31) analog zur Referenzanlage „Elbmeile“ inklusive vollständiger Einbindung in das bestehende Böning-Überwachungssystem._x000D_
_x000D_
Umbau der Adblue-Überfüllsicherung: Verwendung des Leuchtschalters als Bereitschaftsleuchte, eine zusätzliche Leuchte als Füllstandsalarm. Diese soll bei Erreichen des max. Füllstandes (90%) einschalten. Weiterhin soll eine 230V Schuko-Steckdose neben der Alarmierung installiert werden. Diese ist mit einer Freigabe über den Schalter der Überfüllsicherung zu versehen und mit einem Fehlerstromschutzschalter separat abzusichern_x000D_
_x000D_
Erweiterung der Raumlüftung der betroffenen Installationsbereiche zur Sicherstellung eines erhöhten Luftwechsels. Hierzu sind Schwanenhälse in geeigneter Dimensionierung sowie zusätzliche elektrisch betriebene Lüfter vorzusehen und zu installieren._x000D_
Inkl. aller erforderlichern Nebenarbeiten, insbesondere Transport, Öffnen und Schließen von Wartungszugängen, vollständige elektro- und steuerungstechnische Installation, Herstellung und Abdichtung von Schottdurchführungen, Integration in das vorhandene Überwachungssystem, Wärmeisolierung, Anpassungen und Erweiterungen der Rohrleitungsführung, Inbetriebnahme einschließlich Funktionsprüfung sowie Durchführung einer Probefahrt._x000D_
_x000D_
Menge: Gesamte beschriebene Maßnahme_x000D_
</t>
  </si>
  <si>
    <t>012/15722/2026</t>
  </si>
  <si>
    <t>Hauptmotor Bb, Austausch gegen Volvo D13C3-N MH</t>
  </si>
  <si>
    <t>Wallschiene</t>
  </si>
  <si>
    <t>012/10256/2026</t>
  </si>
  <si>
    <t>012/10257/2026</t>
  </si>
  <si>
    <t>Wallschiene, Klampen</t>
  </si>
  <si>
    <t>012/10258/2026</t>
  </si>
  <si>
    <t>Wallschiene, Schiffstaue</t>
  </si>
  <si>
    <t>Austausch aller Schiffstaue, Tauwerk wird durch den Auftraggeber gestellt _x000D_
Inkl. aller erforderlichen Nebenarbeiten _x000D_
_x000D_
Menge: gesamte beschriebene Maßnahme</t>
  </si>
  <si>
    <t>012/10319/2026</t>
  </si>
  <si>
    <t>Wandverkleidung Steuerhaus</t>
  </si>
  <si>
    <t xml:space="preserve"> Wandverkleidungen Steuerhaus (ca. 20 qm) erneuern; hierfür alte Wandverkleidungen inkl. Unterkonstruktion demontieren und entsorgen; neue Wandverkleidung gemäß "Spezifikation Innenausbau" inkl. Unterkonstruktion liefern und fachgerecht montieren. _x000D_
Inkl. aller erforderlichen Nebenarbeiten _x000D_
_x000D_
Menge: Wandverkleidungen im Steuerhaus (ca. 20 qm Wandfläche).</t>
  </si>
  <si>
    <t>012/10320/2026</t>
  </si>
  <si>
    <t>Wandverkleidung Steuerhaus, Isolierung</t>
  </si>
  <si>
    <t>Wandisolierung erneuern, hierfür alte Wandisolierung demontieren und entsorgen, neue alu-kaschierte Wandisolierung in ausreichender Materialstärke liefern und montieren_x000D_
_x000D_
Menge: 20 qm Wandisolierung</t>
  </si>
  <si>
    <t>012/10291/2026</t>
  </si>
  <si>
    <t>Wandverkleidung FGR</t>
  </si>
  <si>
    <t>Wandverkleidungen im Fahrgastraum erneuern; hierfür alte Wandverkleidungen inkl. Unterkonstruktion demontieren und entsorgen; neue Wandverkleidung gemäß "Spezifikation Innenausbau" inkl. Unterkonstruktion liefern und fachgerecht montieren;_x000D_
Inkl. aller erforderlichen Nebenarbeiten  _x000D_
_x000D_
Menge: ca. 100 qm</t>
  </si>
  <si>
    <t>012/10292/2026</t>
  </si>
  <si>
    <t xml:space="preserve">Wandverkleidung FGR  Isolierung </t>
  </si>
  <si>
    <t xml:space="preserve">Wandisolierung erneuern, hierfür alte Wandisolierung demontieren und entsorgen, neue alu-kaschierte Wandisolierung in ausreichender Materialstärke liefern und montieren _x000D_
Inkl aller erforderlichen Nebenarbeiten_x000D_
 _x000D_
Menge: ca. 100qm </t>
  </si>
  <si>
    <t>012/10296/2026</t>
  </si>
  <si>
    <t>Fahrgast WC</t>
  </si>
  <si>
    <t>Umbau des Fahrgast-WCs auf ein behindertengerechtes WC; _x000D_
hierfür das alte WC vollständig entkernen und entsorgen; 
neue Wand- und Bodenfliesen inkl. Unterkonstruktion liefern und betriebsfertig montieren; _x000D_
Bodenablauf in Edelstahl liefern und montieren;_x000D_
alle elektrischen Komponenten (u.a. Lüftung, Beleuchtung, Steckdosen) erneuern;_x000D_
die Spülung von WC, Urinal und Handwaschbecken sind berührungslos auszuführen;_x000D_
2 Notknöpfe mit Alarmaufschaltung im Brückenpult sind mitzuliefern siehe Pos 012/10472/2026_x000D_
Beleuchtungsansteuerung per Bewegungsmelder;_x000D_
Inkl. aller erforderlichen Nebenarbeiten_x000D_
_x000D_
Menge: Gesamte beschriebene Maßnahme_x000D_
_x000D_
Ausstattung gemäß "Spezifikation Innenausbau"</t>
  </si>
  <si>
    <t>012/10435/2026</t>
  </si>
  <si>
    <t>Heizungsanlage</t>
  </si>
  <si>
    <t>Alte Heizungsanlage demontieren und fachgerecht entsorgen, neue Heizungsanlage Scheer Typ Kabola KB75 Ecoline 38 kW (Beistellung vom Auftraggeber) nach den aktuellen Einbauvorschriften betriebsfertig montieren. _x000D_
Neubau der Abgasleitung aus doppelwandigem, druckdichtem Edelstahl mit Dichtung im Außenmantel (z.B. von Jeremias), inkl. Versaufbogen und Entwässerung._x000D_
Inkl. aller erforderlichen Nebenarbeiten_x000D_
_x000D_
Menge: Gesamte beschriebene Maßnahme</t>
  </si>
  <si>
    <t>012/10437/2026</t>
  </si>
  <si>
    <t>Heizkörper Inkl. Anschlüsse erneuern</t>
  </si>
  <si>
    <t>Alle in den Fahrgastbereichen befindlichen Heizkörper sind vollständig zu erneuern. _x000D_
Hierfür sind die vorhandenen Heizkörper zu demontieren und fachgerecht zu entsorgen. _x000D_
Neue Heizkörper sind zu liefern und gemäß den technischen Vorgaben zu montieren. _x000D_
Die Befestigung und der Anschluss erfolgt ausschließlich an/aus der Wand; ein Anschluss oder eine Montage durch den Fußboden ist nicht zulässig._x000D_
Der Heizkörper im Fahrgast-WC ist mit einem Behördenventil auszustatten_x000D_
Inkl. aller erforderlichen Nebenarbeiten _x000D_
_x000D_
Menge: Gesamte beschriebene Maßnahme (14 Stk Heizkörper)</t>
  </si>
  <si>
    <t>012/10447/2026</t>
  </si>
  <si>
    <t>Kühler</t>
  </si>
  <si>
    <t>Kühler grundüberholen, hierfür Kühler ausbauen, spülen und  reinigen; den Kühler mit dem maximalem Prüfdruck gemäß Typenschild abdrücken; Schäden und Undichtigkeiten sind zu dokumentieren und nach Absprache instandzusetzen; beim Einbau des Kühlers sind ALLE Dichtungen zu erneuern, _x000D_
Kühlwasserrohre inkl. Ventile so modifizieren, dass Arbeiten am Kühler möglich sind ohne das Kühlwasser ablassen zu müssen. Die genauen Änderungen sind Vorort mit dem Auftraggeber abzustimmen._x000D_
Ventile der Zu- und Rücklaufleitungen sind visuell auf Dichtheit zu prüfen und ggf. zu erneuern._x000D_
Inkl. aller erforderlichen Nebenarbeiten_x000D_
_x000D_
Menge: Gesamte beschriebene Maßnahme _x000D_
_x000D_
Anmerkung: nur 5 Kühler, die beiden Kühler der Hilfsaggregate werden erneuert</t>
  </si>
  <si>
    <t>012/10448/2026</t>
  </si>
  <si>
    <t>Kühlmittel erneuern</t>
  </si>
  <si>
    <t>Kühlmittel in allen Kühlsystemen vollständig ersetzen; Beistellung entsprechender Kühlmittel durch Auftraggeber_x000D_
Inkl. aller erforderlichen Nebenarbeiten_x000D_
_x000D_
Menge: Gesamte beschriebene Maßnahme</t>
  </si>
  <si>
    <t>012/10060/2026</t>
  </si>
  <si>
    <t>Slippen</t>
  </si>
  <si>
    <t>Auf- und Abslippen des Schiffes _x000D_
Inkl. aller erforderlichen Nebenarbeiten _x000D_
_x000D_
Menge: Gesamte beschriebene Maßnahme</t>
  </si>
  <si>
    <t>012/10061/2026</t>
  </si>
  <si>
    <t>Landanschluss</t>
  </si>
  <si>
    <t>Landanschluss herstellen und während des Werftaufenthaltes aufrecht erhalten_x000D_
_x000D_
Menge: Gesamte beschriebene Maßnahme</t>
  </si>
  <si>
    <t>012/10062/2026</t>
  </si>
  <si>
    <t>Versorgung mit Landstrom in €/kWh _x000D_
_x000D_
Menge: 1 kWh _x000D_
_x000D_
Hinweis: Alternativ ist eine Angabe in €/Tag mit entsprechendem Hinweis im Angebot zulässig</t>
  </si>
  <si>
    <t>012/10063/2026</t>
  </si>
  <si>
    <t>Liegegebühren</t>
  </si>
  <si>
    <t>Liegegebühren pro Tag _x000D_
_x000D_
Menge: 1 Tag</t>
  </si>
  <si>
    <t>012/10064/2026</t>
  </si>
  <si>
    <t>Stellage</t>
  </si>
  <si>
    <t>012/15740/2026</t>
  </si>
  <si>
    <t>Entsorgung ölhaltige Flüssigkeiten</t>
  </si>
  <si>
    <t>Bedarfsposition: _x000D_
_x000D_
Entsorgung von Altölen sowie ölhaltigen Flüssigkeiten gem. Umweltbestimmungen inkl. Entsorgungsnachweis _x000D_
_x000D_
Menge: 1 qm</t>
  </si>
  <si>
    <t>012/15741/2026</t>
  </si>
  <si>
    <t>Entsorgung von Fäkalabwasser</t>
  </si>
  <si>
    <t>Bedarfsposition:_x000D_
_x000D_
Entsorgung von Fäkalabwasser gem. Umweltbestimmungen inkl. Entsorgungsnachweis _x000D_
_x000D_
Menge: 1 qm</t>
  </si>
  <si>
    <t>012/15742/2026</t>
  </si>
  <si>
    <t>Entsorgung von Schiffsmüll</t>
  </si>
  <si>
    <t>Bedarfsposition:_x000D_
_x000D_
Entsorgung von Schiffsmüll &amp;  sonstigen Abfällen gemäß Umweltbestimmungen inkl. Entsorgungsnachweis _x000D_
_x000D_
Menge: 1 qm</t>
  </si>
  <si>
    <t>012/15743/2026</t>
  </si>
  <si>
    <t xml:space="preserve">Stundenlohn Schiffsbauer/Schweißer </t>
  </si>
  <si>
    <t>Bedarfsposition: _x000D_
_x000D_
Basis Stundenlohn in normaler Arbeitszeit an normalen Arbeitstagen für Schiffsbauer/Schweißer je angefangene Stunde _x000D_
_x000D_
Menge: 1 h</t>
  </si>
  <si>
    <t>012/15744/2026</t>
  </si>
  <si>
    <t>Stundenlohn Maschinenbauer/Mechaniker</t>
  </si>
  <si>
    <t>Bedarfsposition: _x000D_
_x000D_
Basis Stundenlohn in normaler Arbeitszeit an normalen Arbeitstagen für Maschinenbauer/Mechaniker je angefangene Stunde _x000D_
_x000D_
Menge: 1h</t>
  </si>
  <si>
    <t>012/15745/2026</t>
  </si>
  <si>
    <t>Stundenlohn Elektriker</t>
  </si>
  <si>
    <t>Bedarfsposition:_x000D_
_x000D_
Basis Stundenlohn in normaler Arbeitszeit an normalen Arbeitstagen für Elektriker je angefangene Stunde _x000D_
_x000D_
Menge: 1 h</t>
  </si>
  <si>
    <t>012/15746/2026</t>
  </si>
  <si>
    <t>Stundenlohn Tischler</t>
  </si>
  <si>
    <t>Bedarfsposition: _x000D_
_x000D_
Basis Stundenlohn in normaler Arbeitszeit an normalen Arbeitstagen für Tischler je angefangene Stunde _x000D_
_x000D_
Menge: 1 h</t>
  </si>
  <si>
    <t>012/15747/2026</t>
  </si>
  <si>
    <t xml:space="preserve">Stundenlohn Beschichter/Lackierer </t>
  </si>
  <si>
    <t>Bedarfsposition: _x000D_
_x000D_
Basis Stundenlohn in normaler Arbeitszeit an normalen Arbeitstagen für Beschichter/Lackierer je angefangene Stunde _x000D_
_x000D_
Menge: 1 h</t>
  </si>
  <si>
    <t>012/15748/2026</t>
  </si>
  <si>
    <t>Stundenlohn Reinigungskraft</t>
  </si>
  <si>
    <t>Bedarfsposition: _x000D_
_x000D_
Basis Stundenlohn in normaler Arbeitszeit an normalen Arbeitstagen für Reinigungskraft je angefangene Stunde _x000D_
_x000D_
Menge: 1 h</t>
  </si>
  <si>
    <t>012/15749/2026</t>
  </si>
  <si>
    <t>Technische Betreuung</t>
  </si>
  <si>
    <t>012/15750/2026</t>
  </si>
  <si>
    <t xml:space="preserve">Kalkulationshinweise </t>
  </si>
  <si>
    <t>012/15751/2026</t>
  </si>
  <si>
    <t>Zeitplan</t>
  </si>
  <si>
    <t>Vorlaufzeit, die gem. beiliegendem Zeitplan benötigt wird_x000D_
Werftliegezeit, die gem. beiliegendem Zeitplan benötigt wird</t>
  </si>
  <si>
    <t>012/15752/2026</t>
  </si>
  <si>
    <t>Anmerkungen</t>
  </si>
  <si>
    <t>Das Schiff ist komplett grundgereinigt (innen und außen) zu übergeben._x000D_
Sollten Sie Empfehlungen für weitere Instandsetzungsarbeiten haben, bitten wir um eine gesonderte Nachricht._x000D_
Soweit nicht anders spezifiziert, erfolgt keine Beistellung durch den Auftraggeber._x000D_
Alle eingebauten oder ausgetauschten technischen Komponenten die einen Stückpreis von 500€ überschreiten sind in einer "Ausrüstungsliste" mit Hersteller, Typ/Modell, Seriennummer und Baujahr aufzuführen._x000D_
Es sind Technical Files und Typengenehmigungsbögen für alle Motoren beizustellen und ggf. der WSV zwecks Abnahme der Motoren bei Wiederinbetriebnahme vorzulegen._x000D_
Es können keine Generalpläne oder Zeichnungen zur Verfügung gestellt werden. Bei Bedarf sind Aufmaße eigenständig durchzuführen._x000D_
SF=Schiffsführer, RH=Ruderhaus, FGR=Fahrgastraum</t>
  </si>
  <si>
    <t>012/10427/2026</t>
  </si>
  <si>
    <t>Wellenstrang Stb</t>
  </si>
  <si>
    <t>Kompletten Wellenstrang gemäß Anlage "Spezifikation Wellenanlage" grundüberholen. _x000D_
Hierfür alten Wellenstrang ausbauen, neue Komponenten betriebsfertig gem. Herstellervorgaben einbauen und mit Laser/Spitzen ausrichten, Schottdurchbrüche schiffbaulich abdichten; nach 250 Bh Ausrichtung des kompletten Wellenstrangs erneut kontrollieren, ggf. neu ausrichten. Nicht mehr benötigte oder schadhafte Teile sind zu entsorgen _x000D_
Inkl. aller erforderlichen Nebenarbeiten _x000D_
_x000D_
Menge: 1 Stk kompletter Wellenstrang Stb</t>
  </si>
  <si>
    <t>012/10426/2026</t>
  </si>
  <si>
    <t>Wellenstrang Bb</t>
  </si>
  <si>
    <t>Kompletten Wellenstrang gemäß Anlage "Spezifikation Wellenanlage" grundüberholen. _x000D_
Hierfür alten Wellenstrang ausbauen, neue Komponenten betriebsfertig gem. Herstellervorgaben einbauen und mit Laser/Spitzen ausrichten, Schottdurchbrüche schiffbaulich abdichten; nach 250 Bh Ausrichtung des kompletten Wellenstrangs erneut kontrollieren, ggf. neu ausrichten. Nicht mehr benötigte oder schadhafte Teile sind zu entsorgen _x000D_
Inkl. aller erforderlichen Nebenarbeiten _x000D_
_x000D_
Menge: 1 Stk kompletter Wellenstrang Bb</t>
  </si>
  <si>
    <t>012/10308/2026</t>
  </si>
  <si>
    <t>Fenster, Wintergarten</t>
  </si>
  <si>
    <t>012/10436/2026</t>
  </si>
  <si>
    <t>Heizung, Rohrleitungen erneuern</t>
  </si>
  <si>
    <t xml:space="preserve">Sämtliche Rohrleitungen vom Heizkessel bis zu den Heizkörpern in den Betriebsräumen sowie im Fahrgastraum sind vollständig zu erneuern. _x000D_
Die vorhandenen Leitungen werden demontiert und fachgerecht entsorgt. _x000D_
Neue Vor- und Rücklaufleitungen aus Kupferrohren sind mit Pressverbindern fachgerecht zu verlegen, befestigen und zu isolieren._x000D_
Die Leitungen sind so zu verlegen, dass die Heizkörper im Fahrgastraum im Fall eines Defekts jeweils in 2er- oder 3er-Gruppen über Kugelhähne im Vor- und Rücklauf abgesperrt werden können_x000D_
Eine Befestigung der Rohre mit Spantenklammern ist nicht zulässig. _x000D_
Sämtliche Nebenaggregate wie Wärmetauscher, Absperrarmaturen, Filter, Entlüfter sind in die neue Installation einzubinden bzw. bei Bedarf zu erneuern. _x000D_
Eine Dichtigkeitsprüfung ist vor der vollständigen Inbetriebnahme durchzuführen._x000D_
Inkl. aller erforderlichen Nebenarbeiten_x000D_
_x000D_
Menge: Gesamte beschriebene Maßnahme_x000D_
</t>
  </si>
  <si>
    <t>012/15648/2026</t>
  </si>
  <si>
    <t>Raum-, und Objektschutz</t>
  </si>
  <si>
    <t>Bedarfsposition: Bei Aktivierung der Positionen 012/15722/2026 &amp; 012/15723/2026_x000D_
_x000D_
Installation einer betriebsfertigen Löschanlage nach ES-TRIN in den Maschinenräumen und den Hauptschlattafeln (HaTa) des Typs MX1230 inkl. Objektschutz. _x000D_
Hierzu sind eine Absaugung der Bilge und die Verlegung entsprechender Verrohrungen ist zu berücksichtigen._x000D_
Entsprechende Anlagenvarianten sind von dem Auftraggeber vor Ort freizugeben. _x000D_
Aulösestation im MR-Niedergang und Steuerhaus, welche berührungsgeschützt ausgeführt werden. Siehe hierzu Anlage "LAS_Arrangment"_x000D_
Modifikationen am Frischwassertank:_x000D_
Der bestehende Trinkwasseranschluss wird zukünftig für die Wasserentnahme des Objektschutzes verwendet. Für die Trinkwasserentnahme wird ein neuer Anschluss hergestellt, welcher so im Tank zu positionieren ist, dass die vom Objektschutz vorgegebene Mindest-Wassermenge nicht durch das Trinkwassersystem entnommen werden kann. Vorhandenen Schwimmerschalter erneuern und in Feuerlöschanlage Objektschutz einbinden, sowie einen zusätzlichen Schwimmerschalter oberhalb des versetzten Trinkwasseranschlusses installieren und als neuen Alarmgeber für Trinkwassertank Minimum Alarm einbinden. _x000D_
Als Referenz ist das System, welches auf dem FGS Elbmeile verbaut wurde, zu nehmen. Siehe hierzu Anlage "LAS_Funktionsschema"_x000D_
Inkl. aller erforderlichen Nebenarbeiten, z.B. Elektroarbeiten, Alarmsystem, Integration in die Schiffsüberwachung_x000D_
_x000D_
Menge: Gesamte beschriebene Maßnahme</t>
  </si>
  <si>
    <t>012/15721/2026</t>
  </si>
  <si>
    <t xml:space="preserve">Frischwassertank, Magnetklappenanzeige </t>
  </si>
  <si>
    <t>Die vorhandene Frischwasser-Tankanzeige/Füllstandsanzeige ist vollständig zu demontieren und fachgerecht zu entsorgen._x000D_
Neue für Trinkwasser zugelassene Füllstandsanzeige in Form einer Magnetklappenanzeige am Frischwassertank liefern und montieren._x000D_
Für die Wartung sowie einen späteren Austausch der Anzeige sind im Zulauf- und Ablaufbereich der Magnetklappenanzeige geeignete Absperrhähne vorzusehen und zu installieren._x000D_
Nach Abschluss ist die Magnetklappenanzeige auf Funktion und Dichtheit zu prüfen. Die Anzeige ist auf den tatsächlichen Tankfüllstand abzugleichen._x000D_
Inkl. aller erforderlichen Nebenarbeiten_x000D_
_x000D_
Menge: Gesamte beschriebene Maßnahme</t>
  </si>
  <si>
    <t>012/15725/2026</t>
  </si>
  <si>
    <t>Neubau Abgassleitungen</t>
  </si>
  <si>
    <t>Bedarfsposition: _x000D_
_x000D_
Bei Aktivierung der Positionen 012/15722/2026 &amp; 012/15723/2026 ist die Ausführung der Positionen 012/10403/2026, 012/10405/2026 &amp; 012/10446/2026 nicht erforderlich und entfällt. Stattdessen sind sämtliche Abgasleitungen vollständig zu erneuern aus doppelwandigem, druckdichtem Edelstahl mit Dichtung im Außenmantel (z.B. von Jeremias), inkl. Versaufbogen und Entwässerung._x000D_
Die Demontage, Lieferung und Montage aller erforderlichen Komponenten einschließlich Befestigungen, Isolierungen, Kompensatoren, Flansche und Anschlussstücke sind Bestandteil des Leistungsumfangs._x000D_
Die Filterelemente des alten Abgasnachbehandlungssysteme sind auszubauen, gegen Beschädigung zu schützen und dem Auftraggeber zur weiteren Verwendung zu übergeben._x000D_
Die restlichen Elemente das alten Abgas-Systems sind fachgerecht zu entsorgen._x000D_
Inkl. aller erforderlichen Nebenarbeiten_x000D_
_x000D_
Menge: Gesamte beschribene Maßnahme</t>
  </si>
  <si>
    <t>012/15726/2026</t>
  </si>
  <si>
    <t>Umbau Urea Überfüllsicherung</t>
  </si>
  <si>
    <t>Bedarfsposition: Bei Aktivierung der Positionen 012/15722/2026 &amp; 012/15723/2026_x000D_
_x000D_
Umbau der Adblue-Überfüllsicherung: _x000D_
Verwendung des Leuchtschalters als Bereitschaftsleuchte, eine zusätzliche Leuchte als Füllstandsalarm. _x000D_
Diese soll bei Erreichen des max. Füllstandes (90%) einschalten. _x000D_
Weiterhin soll eine 230V Schuko-Steckdose neben der Alarmierung installiert werden. _x000D_
Diese ist mit einer Freigabe über den Schalter der Überfüllsicherung zu versehen und mit einem Fehlerstromschutzschalter separat abzusichern._x000D_
Inkl. aller erforderlichen Nebenarbeiten_x000D_
_x000D_
Menge: Gesamte beschriebene Maßnahme</t>
  </si>
  <si>
    <t>012/15727/2026</t>
  </si>
  <si>
    <t>Installation von Kraftstoff-Messgeräten</t>
  </si>
  <si>
    <t>An allen Verbrennungskraftmaschinen sowie der Heizung an Bord sind Kraftstoff-Messgeräte zur Erfassung des jeweils verbrauchten Kraftstoffs zu liefern und zu montieren._x000D_
Dies umfasst:_x000D_
 2 x Hauptmotoren,_x000D_
 2 x Hilfsdieselaggregate, _x000D_
 1 x Heizung_x000D_
Die Messung ist für jedes Aggregat separat auszuführen, sodass der Kraftstoffverbrauch jedes Verbrauchers einzeln erfasst werden kann._x000D_
Die Verbrauchsdaten der einzelnen Verbraucher sind in das vorhandene Böning-System einzubinden und dort darzustellen. _x000D_
Darüber hinaus sind die Daten über die Fernwartung (Position 012/10378/2026) zu übermitteln._x000D_
Das System ist so auszulegen, dass die Verbrauchswerte jährliche zurückgesetzt werden können, diese Funktion ist passwortgeschützt anzulegen._x000D_
Die Lieferung umfasst sämtliche für den Betrieb erforderlichen Komponenten, Sensoren, Auswerteeinheiten, Schnittstellen, Kabel sowie die vollständige Inbetriebnahme und Funktionsprüfung._x000D_
Die korrekte Erfassung, Anzeige und Übertragung der Verbrauchsdaten ist nach Abschluss der Arbeiten nachzuweisen._x000D_
Inkl. aller erforderlichen Nebenarbeiten_x000D_
_x000D_
Menge: Gesamte beschribene Maßnahme</t>
  </si>
  <si>
    <t>012/15738/2026</t>
  </si>
  <si>
    <t>Pneumatische Anlage, Rückbau, Neuinstallation</t>
  </si>
  <si>
    <t xml:space="preserve">Bedarfsposition: Bei Aktivierung der Positionen 012/15722/2026 &amp; 012/15723/2026, zusätzlich entfällt die Position 012/10476/2026_x000D_
_x000D_
Rückbau der im Fäkalientankraum installierten Kompressoren einschließlich aller zugehörigen Komponenten. _x000D_
Die demontierten Kompressoren sind auszubauen, fachgerecht zu sichern und im HADAG-Lager Finkenwerder einzulagern._x000D_
Sämtliche vorhandenen Druckluftleitungen der außer Betrieb genommenen Anlage sind vollständig zurückzubauen. Nicht mehr benötigte Schott-, Decks- und Wanddurchführungen sind fach- und sachgerecht zu verschließen. _x000D_
Vorhandene Fundamente und Befestigungskonstruktionen der Kompressoren sind vollständig zurückzubauen._x000D_
Im Frischwassertankraum ist ein öl- und wartungsfreier Kompressor mit einem Betriebsdruck von mindestens 8 bar und einem Druckbehältervolumen von ca. 20 bis 30 Litern neu zu installieren. z.B.Metabo Basic 250-24 W OF oder technisch gleichwertig_x000D_
Der Kompressor ist fest auf einem neu zu errichtenden Fundament zu montieren._x000D_
Für die Stromversorgung ist eine fest installierte Zuleitung vorzusehen. _x000D_
Der Anschluss erfolgt über eine Schuko-Steckdose im unmittelbaren Bereich des Kompressors. _x000D_
Sämtliche erforderlichen elektrischen Installationsarbeiten einschließlich Leitungsverlegung, Befestigungsmaterial und Schutzmaßnahmen sind im Leistungsumfang enthalten._x000D_
Der neu installierte Kompressor ist ausschließlich zur Versorgung der Ankerfallbremse vorzusehen. _x000D_
Hierfür sind sämtliche erforderlichen Druckluftanschlüsse, Armaturen, Absperreinrichtungen sowie die Anbindung an die bestehende Ankerfallbremsanlage herzustellen. _x000D_
Nach Abschluss der Arbeiten ist die ordnungsgemäße Funktion der Anlage durch geeignete Prüfungen nachzuweisen und zu dokumentieren (Ankerfallprobe)._x000D_
Inkl. aller erforderlichen Nebenarbeiten_x000D_
_x000D_
Menge: Gesamte beschriebene Maßnahme
</t>
  </si>
  <si>
    <t>Zwischensumme:</t>
  </si>
  <si>
    <t>Rabatt gesamt:</t>
  </si>
  <si>
    <t>%</t>
  </si>
  <si>
    <t>Zusatzkosten:</t>
  </si>
  <si>
    <t>Gesamtsumme:</t>
  </si>
  <si>
    <t>EUR</t>
  </si>
  <si>
    <t>Lieferdatum:</t>
  </si>
  <si>
    <t>Hadag Betriebsanlage</t>
  </si>
  <si>
    <t xml:space="preserve">gemäß Zeitplan </t>
  </si>
  <si>
    <t xml:space="preserve">Bedarfs-position </t>
  </si>
  <si>
    <t>X</t>
  </si>
  <si>
    <t>Wahrscheinlich-keit b. Bedarfspos. [%]</t>
  </si>
  <si>
    <t>Bestell-einheit</t>
  </si>
  <si>
    <t>Stellagen Auf- und Abbau sowie Bereitstellung für die erforderlichen Arbeiten am Schiff über die gesamte Liegezeit
Inkl. aller erforderlichen Nebenarbeiten
Menge: Gesamte beschriebene Maßnahme</t>
  </si>
  <si>
    <t xml:space="preserve">Bedarfsposition: 
Beschädigten Block-Fender erneuern, hierfür Fender (Typ: Schlüssellochfender WGKH 250x250x250mm glatt) inkl. Bolzen demontieren, Fender aus ursprünglichem Material und ursprünglicher Materialstärke liefern und mittels neuer Fenderbolzen aus Stahl montieren
Inkl. aller erforderlichen Nebenarbeiten  </t>
  </si>
  <si>
    <t xml:space="preserve">Bedarfsposition: 
Beschädigten Diagonal-Fender (Typ: Schlüssellochfender WGKH 250x250mm glatt Länge ca.500mm) erneuern, hierfür Fender inkl. Bolzen demontieren, Fender aus ursprünglichem Material und ursprünglicher Materialstärke liefern und mittels neuer Fenderbolzen aus Stahl montieren
Inkl. aller erforderlichen Nebenarbeiten </t>
  </si>
  <si>
    <t xml:space="preserve">Bedarfsposition:
Geländer instand setzen, hierfür den beschädigten Bereich austrennen, neue Streben aus dem ursprünglichem Material und der ursprünglichen Materialstärke einschweißen und gemäß Anlage "Spezifikation Konservierung" beschichten </t>
  </si>
  <si>
    <t>Bedarfsposition 
Schottürsensor erneuern, hierzu alten Sensor ausbauen und entsorgen, neuen Sensor nach Herstellerangaben an gleicher Stelle liefern und montieren; Halterungen sind ggf. anzupassen und gemäß Anlage "Spezifikation Konservierung" zu beschichten , 
Funktionsprüfung ist durchzuführen und dokumentieren
Inkl. aller erforderlichen Nebenarbeiten</t>
  </si>
  <si>
    <t xml:space="preserve">Entwässerung der Rampenwanne instand setzen, hierfür Rohrleitung aus ursprünglichem Material und Stärke ersetzen und Absperrarmatur erneuern. 
Inkl. aller erforderlichen Nebenarbeiten 
</t>
  </si>
  <si>
    <t>Radarmast instand setzen, hierfür schadhafte Stellen austrennen, neue Bleche / Streben aus dem ursprünglichem Material und in ursprünglicher Materialstärke einschweißen und gemäß Anlage "Spezifikation Konservierung" beschichten
Inkl. aller erforderlichen Nebenarbeiten
Menge: 1 Stk. Radarmast</t>
  </si>
  <si>
    <t>Technische Betreuung pro Tag 
Menge: 1 Tag</t>
  </si>
  <si>
    <t xml:space="preserve">Die Kalkulationsbasis soll einen Anhaltspunkt geben, welche Kosten in Budget-/Festpreis zu kalkulieren sind, garantiert aber keine Beauftragung.
Preisgrundlage müssen grundsätzlich alle Personal- und Materialkosten inkl. aller erforderlichen Nebenarbeiten sein! Ausnahmen sind bei Angebotsabgabe zu kennzeichnen.
Festpreis = inkl. aller erforderlichen Nebenarbeiten (z.B. Gestellung von Stellagen, Engineering, Transport, Inbetriebnahme etc.). Sollte kein Festpreis möglich sein, bitten wir um Abgabe eines Budgetpreises sowie entsprechender Kennzeichnung!
Budgetpreis = Kalkulation eines realistischen Budgets inkl. aller erforderlichen Nebenarbeiten
Bedarfspos. = Kalkulation eines realistischen Budgets; fließt mit prozentualer Wahrscheinlichkeit in die Endsumme ein
komplett = komplettes Schiff = alle auf dem Schiff vorhandenen, entsprechenden Komponenten
Die in der Herstellerliste aufgeführten Unternehmen sind anzufragen und ggf. Mehrkosten zwischen den Optionen aufzuzeigen. Als Nachweise sind die Angebote sowie im Projektverlauf die Rechnungen zwingend erforderlich.
</t>
  </si>
  <si>
    <t>Liefern und fachgerechtes Montieren von D-Fendern an der oberen vorderen Wallschiene.
Die vorhandenen Gleitfender sind vollständig zu demontieren und fachgerecht zu entsorgen.
Sämtliche bei der Demontage anfallenden Befestigungsmittel sind zu entfernen.
Es sind insgesamt 2 Stück D-Fender in der Abmessung 100 × 100 × 3.500 mm (z.B.Wilbrandt WGDF 100 × 100 mm
 oder gleichwertig) zu liefern und zu montieren.
Vor der Montage ist das Fenderbett aufzuarbeiten, und ggf. anzupassen. D-Fender und Diagonalfender sind in einer Ebene und fluchtend zueinander anzuordnen.
Die Befestigung hat mittels korrosionsbeständiger Schrauben und selbstsichernder Muttern zu erfolgen.
Zur Reduzierung von Stolper- und Hängenbleibkanten auf der Wallschiene sind Bolzen bzw. Schrauben mit abgerundeten bzw. flach ausgeführten Köpfen zu verwenden (z.B. Schlossschrauben).
Inkl. aller erforderlichen Nebenarbeiten
Menge: 2 Stück - Preis pro Stück</t>
  </si>
  <si>
    <t>Wallschiene erneuern, hierfür schadhafte Stellen austrennen, neue Bleche aus ursprünglichem Material und der ursprünglichen Materialstärke einschweißen  und gemäß Anlage "Spezifikation Konservierung" zu beschichten 
Inkl. aller erforderlichen Nebenarbeiten 
Menge: 2m - Preis pro Meter</t>
  </si>
  <si>
    <t xml:space="preserve">Klampen mit ausreichend Festigkeit zur Verschleppung auf jeder Seite herstellen. Hierfür sind Dopplungsbleche anzubringen und die Klampen mittels diesen auf der Wallschiene zumontieren. Die Positionierung ist mit dem Auftraggeber abzustimmen. Eine fehlende Beschichtung ist  gemäß Anlage "Spezifikation Konservierung" auszuführen.
Inkl. aller erforderlichen Nebenarbeiten 
Menge: 2 Stk. - Preis pro Stück
</t>
  </si>
  <si>
    <t>Seitliche Bereiche neben den Rampen Richtung achtern mit einer Geländerkonstruktion schiffbaulich verschließen.
Das Geländer muss eine Höhe von 1000mm haben, die Breite ist der oberen Wallschiene anzupassen, die äußeren 100mm sind frei zu halten. 
Das äußere Rohr der Geländerkonstruktion muss einen Durchmesser von 45mm haben, die inneren Streben einen Durchmesser von 25mm. Das Geländer muss an 3 Punkten befestigt sein, um Stabilität zu gewährleisten und Geräusche durch Vibrationen zu vermeiden.
Zugleich muss es mit Werkzeug und wenigen Handgriffen entfernt werden können, um Wartungsarbeiten an den Rampen durchführen zu können.
Die vorhandene Pforte ist vollständig auszubauen und zu entsorgen. Eine neue Pforte ist in Ausführung, Material und Funktion baugleich zur auf dem Fahrgastschiff Elbmeile verbauten Pforte herzustellen und zu montieren (siehe Anhang).
 Im Zuge der Erneuerung ist die vorhandene Durchgangsöffnung auf eine lichte Breite von 450 bis 500 mm zu erweitern.
Inkl. aller erforderlichen Nebenarbeiten 
Menge: 2 Stk  - Preis pro Stück</t>
  </si>
  <si>
    <t>Rohrrahmen für Werbebanner liefern und montieren. Das Rohr hat einen Durchmesser 25mm und eine Gesamtlänge von ca.14m  und muss der Schiffsform folgen, die Ecken sind rund auszuführen; der Rohrrahmen ist in einem Abstand von 45mm vom Schiffskörper mit Winkelstücken zu montieren; die Winkelstücke sind in einem Abstand von 400mm am Rohrrahmen zu befestigen, die Befestigung am Schiff erfolgt durch jeweils 2 Stk. M8 Sechskantschrauben je Winkelstück, die in den Schiffskörper geschraubt werden. Zur besseren Verständnis ist eine Fotodatei der Elbmeile angehängt.
Inkl. aller erforderlichen Nebenarbeiten
Menge 2 Stk. (1 Stk Bb. &amp; 1 Stk Stb.) - Preis pro Stück</t>
  </si>
  <si>
    <t>Plexiglashalterungen erneuern, alte Halterung demontieren und entsorgen, neue Halterungen aus gebürstetem Edelstahl montieren, Fundamente aus Holz sind gegen welche aus Aluminium herzustellen und zu ersetzen ggf. nach Absprache zu beschichten 
Inkl. aller erforderlichen Nebenarbeiten 
Menge: 100 Stk. - Preis pro Stück</t>
  </si>
  <si>
    <t xml:space="preserve">Plexiglasscheibe erneuern, alte Plexiglasscheibe demontieren und entsorgen, neue Plexiglasscheibe nach Vorlage der Alten aus dem ursprünglichem Material und in ursprünglicher Materialstärke montieren 
Inkl. aller erforderlichen Nebenarbeiten 
Menge: 16 Stk.  - Preis pro Stück
</t>
  </si>
  <si>
    <t>Scheibenwischer (Länge 700) inkl. Motor und Scheibenwischerarm (Gestänge) austauschen 
Inkl aller erforderlichen Nebenarbeiten 
Hersteller: SWF 
Menge: 5 Stk  - Preis pro Stück</t>
  </si>
  <si>
    <t>Steuerhaustür aufarbeiten und warten, hierfür Laufrollen einstellen und Verriegelung und Stopper auf Funktion und Verschleiß prüfen; ein Prüfprotokoll ist zu erstellen 
Anhand des Protokolls ist eine Instandsetzung der Tür(en) anzubieten, Alternativ die Lieferung und Installation einer neuen Tür
Inkl. aller erforderlichen Nebenarbeiten 
Menge: 2 Stk.  - Preis pro Stück</t>
  </si>
  <si>
    <t>Fußbodenleiste gemäß "Spezifikation Innenausbau" liefern und montieren, hierfür auch eine dauerelastische Versiegelung zur Wandverkleidung und zum Fußboden herstellen;
Inkl. aller erforderlichen Nebenarbeiten sowie Rückbau und Entsorgung der alten Fußbodenleisten
Menge: ca. 55m  - Preis pro Meter</t>
  </si>
  <si>
    <t>Türfeststeller für Bodenmontage, magnetisch, Haftkraft 20Kg, in Braun der Fa. Häfele im Fahrgastraum erneuern
Inkl. aller erforderlichen Nebenarbeiten 
Menge: 3 Stk. - Preis pro Stück</t>
  </si>
  <si>
    <t>Fensterversiegelung eines Fensters zwischen Scheibe und Rahmen erneuern, hierfür ist eine dauerelastische und UV-beständige Versiegelung zu verwenden; die alte Versiegelung ist rückstandsfrei zu entfernen, Kontaktflächen sind nach Herstellerangaben zu reinigen 
Inkl. aller erforderlichen Nebenarbeiten 
Menge: 35 Stk.  - Preis pro Stück</t>
  </si>
  <si>
    <t>Schiffbauliche Fenstereinfassung ("schiffbaulicher Fensterrahmen") instand setzen; inkl. De-/Montage des Fensters inkl. Rahmen, Rostentfernung, Neubeschichtung (1x Primer, 2x Hauptanstrich) sowie Erneuerung der Abdichtung aus UV-beständiger Versiegelung sowie sonstigen Nebenarbeiten
Menge: 8 Stk (Bug + vorderer FGR)  - Preis pro Stück</t>
  </si>
  <si>
    <t xml:space="preserve">Das vorhandene Holzdekor ist zu demontieren und zu entsorgen;
Die beiden unteren Fenster sind zu ersetzen. 
Inkl. aller erforderlichen Nebenarbeiten 
Menge: 2 Stk Fenster  - Preis pro Stück
</t>
  </si>
  <si>
    <t>FGR Ausstattung - Mülleimer</t>
  </si>
  <si>
    <t>Erneuerung der Mülleimer im Fahrgastraum, hierfür alten Mülleimer entsorgen und neuen selbstlöschenden Mülleimer der Fa. Kaiser+Kraft  Art-Nr.: 71482549  in RAL 9011 liefern und im Fahrgastraum aufstellen 
Menge: 2 Stk  - Preis pro Stück</t>
  </si>
  <si>
    <t>Fußbodenleiste liefern und montieren, hierfür auch eine dauerelastische Versiegelung zur Wandverkleidung und zum Fußboden herstellen; 
Inkl. aller notwendigen Nebenarbeiten sowie Rückbau und Entsorgung der alten Fußbodenleisten 
Menge: ca. 10m  - Preis pro Meter</t>
  </si>
  <si>
    <t>Schotttürsensor reinigen und auf Funktion prüfen, Funktion und Zustand des Sensors inkl. Halter und Verkabelung sind bei Beanstandungen zu dokumentieren
Inkl. aller erforderlichen Nebenarbeiten
Menge: 6 Stk.  - Preis pro Stück</t>
  </si>
  <si>
    <t>Beschichtung eines Maschinenfundaments erneuern, hierfür ein Maschinenfundament reinigen, die bereits beschichteten Bereiche anschleifen und neu beschichten gemäß Anlage "Spezifikation Konservierung" 
Inkl. aller erforderlichen Nebenarbeiten 
Menge: 4 Stk. Maschinenfundamente (2 Stk. Hauptmotoren, 2 Stk. Hilfsmotoren)  - Preis pro Stück</t>
  </si>
  <si>
    <t>Rettungsmittel für Erwachsene erneuern.
Hierfür Feststoff-Rettungswesten für Erwachsene Typ: Compact MINI in orange (Art.Nr.:722142) der Fa. Lalizas liefern und verstauen.
Die Anzahl der Rettungswesten an einem Lagerort ist zu dokumentieren, und in einem gesonderten Dokument, nach Absprache mit dem Auftraggeber im Bereich des Fahrgastraums anzubringen.
Inkl. aller erforderlichen Nebenarbeiten
Menge: 250 Stk - Preis pro Stück</t>
  </si>
  <si>
    <t>Rettungsmittel für Kinder erneuern.
Hierfür Feststoff-Rettungswesten für Kinder Typ: Compact MINI in orange (Art.Nr.:722152) der Fa. Lalizas liefern und verstauen.
Die Anzahl der Rettungswesten an einem Lagerort ist zu dokumentieren, und dem in Pos.:012/10366/2026 gefordertem Dokument, zuzufügen.
Inkl. aller erforderlichen Nebenarbeiten
Menge: 125 Stk  - Preis pro Stück</t>
  </si>
  <si>
    <t>Bilgensensoren erneuern, hierzu alten Sensor ausbauen und entsorgen, neuen Sensor nach Herstellerangaben liefern und an gleicher Stelle montieren; Halterungen sind ggf. anzupassen und gemäß Anlage "Spezifikation Konservierung" zu beschichten , Funktionsprüfung ist durchzuführen und dokumentieren 
Menge: 6 Stk - Preis pro Stück</t>
  </si>
  <si>
    <t>Prüfung nach DGUV Vorschrift 3 durchführen. Die geprüften Betriebsmittel sind mit dem vorgeschriebenen Prüfsiegel zu kennzeichnen und in einem Prüfprotokoll zu dokumentieren.
Zusätzlich sind sämtliche Prüfergebnisse in digitaler Form bereitzustellen. Die Daten müssen in einem allgemein lesbaren und weiterverarbeitbaren Format (z. B. Excel, CSV oder XML) übergeben werden und alle für die Übernahme in ein digitales Prüf- und Instandhaltungsmanagementsystem (z. B. Elektromanager) erforderlichen Informationen enthalten.
Inkl. aller erforderlichen Nebenarbeiten 
Menge: Gesamte beschriebene Maßnahme</t>
  </si>
  <si>
    <t>Einbau neuer Steckdoseneinsätze mit Berührungsschutz (Kindersicherung) 
inkl. aller erforderlichen Nebenarbeiten 
Menge: alle Steckdosen im Fahrgastraum (7 Stk) - Preis pro Stück</t>
  </si>
  <si>
    <t>Hebevorrichtung erneuern, neue Hebevorrichtung nach Vorlage der Alten herstellen, Bleche aus ursprünglichem Material und der ursprünglichen Materialstärke verwenden und gemäß Anlage „Spezifikation Konservierung“ beschichten, 
Hebevorrichtung mit Schrauben und selbstsichernden Muttern aus Edelstahl befestigen.
Inkl. aller erforderlichen Nebenarbeiten
Menge: 2 Stk. - Preis pro Stück</t>
  </si>
  <si>
    <t>Lüfter im technischen Bereich inkl. Kanal und Gitter reinigen, Auffälligkeiten und Schäden sind zu dokumentieren
Die Lüfter sind grundzuüberholen 
Inkl. aller erforderlichen Nebenarbeiten 
Menge: 2 Stk. - Preis pro Stück</t>
  </si>
  <si>
    <t>Schäkel durch einen Wirbelschäkel in vorgeschriebener Stärke ersetzen
Inkl. aller erforderlichen Nebenarbeiten
Menge: 2 Stk Wirbelschäkel (1x Bb, 1x Stb) - Preis pro Stück</t>
  </si>
  <si>
    <t>Ankerwinde, Wirbelschäkel</t>
  </si>
  <si>
    <t>Es sind Absperrhähne an den Kühlmittel-Ausgleichsbehältern zu installieren.
Hiermit soll bezweckt werden, dass beim Wechsel der Pumpe oder einzelner Komponenten so wenig Kühlwasser wie möglich austritt.
Inkl. aller erforderlichen Nebenarbeiten.
Menge: 4 Stk. Kugelhähne 
(1× Stb Hauptmaschine  NT-Kreis, 1× Bb Hauptmaschine NT-Kreis, 1x Stb Hilfsdiesel, 1x Bb Hilfsdiesel) - Preis pro Stück</t>
  </si>
  <si>
    <t>Beide Hauptmaschinen sind mit kombinierten Kraftstofffilter-/Wasserabscheider-Einheiten nachzuzurüsten, passend für den Volvo Penta D13. 
Es sind Filter der Volvo Penta Teilenummer 24293044 (ehemals 877768) mit einem Filtereinsatz von 10 µm vorzusehen. 
Diese sind betriebsfertig in das vorhandene Kraftstoffsystem zu integrieren.
Inkl. aller erforderlichen Nebenarbeiten sowie die Beschaffung von Anschluss-, Befestigungs- und Dichtungsmaterialien.
Menge: 2 Stk (1x Bb Hauptmotor, 1x Stb. Hauptmotor) - Preis pro Stück</t>
  </si>
  <si>
    <t>Die Tür des Oberdeck-Stores ist mit Vorreibern auszustatten, hierfür sind im oberen sowie im unteren Drittel der Tür jeweils ein Vorreiber fachgerecht zu montieren.
Der Vorreiber muss die Tür bei 50–75 % Weg zuverlässig abdichten, der ursprüngliche Verschluss ist zurückzubauen.
Inkl. aller erforderlichen Nebenarbeiten.
Menge: 2 Stk. Vorreiber  - Preis pro Stück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</si>
</sst>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numFmt numFmtId="165" formatCode="#,##0.0"/>
    <numFmt numFmtId="166" formatCode="#,###,##0.0000"/>
    <numFmt numFmtId="167" formatCode="##0.00"/>
    <numFmt numFmtId="168" formatCode="##0"/>
  </numFmts>
  <fonts count="5" x14ac:knownFonts="1">
    <font>
      <sz val="11"/>
      <color theme="1"/>
      <name val="Aptos Narrow"/>
      <family val="2"/>
      <scheme val="minor"/>
    </font>
    <font>
      <sz val="11"/>
      <color theme="1"/>
      <name val="Aptos Narrow"/>
      <family val="2"/>
      <scheme val="minor"/>
    </font>
    <font>
      <sz val="10"/>
      <color indexed="9"/>
      <name val="Arial"/>
      <charset val="1"/>
    </font>
    <font>
      <b/>
      <sz val="10"/>
      <color indexed="64"/>
      <name val="Arial"/>
      <charset val="1"/>
    </font>
    <font>
      <b/>
      <sz val="16"/>
      <color indexed="64"/>
      <name val="Arial"/>
      <charset val="1"/>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rgb="FFFFFF00"/>
        <bgColor indexed="64"/>
      </patternFill>
    </fill>
  </fills>
  <borders count="17">
    <border>
      <left/>
      <right/>
      <top/>
      <bottom/>
      <diagonal/>
    </border>
    <border>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dashed">
        <color indexed="8"/>
      </bottom>
      <diagonal/>
    </border>
    <border>
      <left/>
      <right/>
      <top style="thin">
        <color indexed="8"/>
      </top>
      <bottom style="dashed">
        <color indexed="8"/>
      </bottom>
      <diagonal/>
    </border>
    <border>
      <left/>
      <right style="thin">
        <color indexed="8"/>
      </right>
      <top style="thin">
        <color indexed="8"/>
      </top>
      <bottom style="dashed">
        <color indexed="8"/>
      </bottom>
      <diagonal/>
    </border>
    <border>
      <left style="thin">
        <color indexed="8"/>
      </left>
      <right/>
      <top style="dashed">
        <color indexed="8"/>
      </top>
      <bottom style="thin">
        <color indexed="8"/>
      </bottom>
      <diagonal/>
    </border>
    <border>
      <left/>
      <right/>
      <top style="dashed">
        <color indexed="8"/>
      </top>
      <bottom style="thin">
        <color indexed="8"/>
      </bottom>
      <diagonal/>
    </border>
    <border>
      <left/>
      <right style="thin">
        <color indexed="8"/>
      </right>
      <top style="dashed">
        <color indexed="8"/>
      </top>
      <bottom style="thin">
        <color indexed="8"/>
      </bottom>
      <diagonal/>
    </border>
  </borders>
  <cellStyleXfs count="2">
    <xf numFmtId="0" fontId="0" fillId="0" borderId="0"/>
    <xf numFmtId="9" fontId="1" fillId="0" borderId="0" applyFont="0" applyFill="0" applyBorder="0" applyAlignment="0" applyProtection="0"/>
  </cellStyleXfs>
  <cellXfs count="43">
    <xf numFmtId="0" fontId="0" fillId="0" borderId="0" xfId="0"/>
    <xf numFmtId="0" fontId="2" fillId="0" borderId="0" xfId="0" applyFont="1"/>
    <xf numFmtId="0" fontId="3" fillId="0" borderId="0" xfId="0" applyFont="1"/>
    <xf numFmtId="0" fontId="4" fillId="0" borderId="1" xfId="0" applyFont="1" applyBorder="1" applyAlignment="1">
      <alignment vertical="center"/>
    </xf>
    <xf numFmtId="0" fontId="0" fillId="0" borderId="1" xfId="0" applyBorder="1"/>
    <xf numFmtId="0" fontId="3" fillId="0" borderId="2" xfId="0" applyFont="1"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3" fillId="0" borderId="0" xfId="0" applyFont="1" applyAlignment="1">
      <alignment vertical="top"/>
    </xf>
    <xf numFmtId="0" fontId="0" fillId="0" borderId="0" xfId="0" applyAlignment="1">
      <alignment vertical="top" wrapText="1"/>
    </xf>
    <xf numFmtId="0" fontId="0" fillId="0" borderId="0" xfId="0" applyAlignment="1">
      <alignment vertical="top"/>
    </xf>
    <xf numFmtId="0" fontId="3" fillId="0" borderId="10" xfId="0" applyFont="1" applyBorder="1" applyAlignment="1">
      <alignment horizontal="center" wrapText="1"/>
    </xf>
    <xf numFmtId="0" fontId="0" fillId="2" borderId="10" xfId="0" applyFill="1" applyBorder="1" applyAlignment="1">
      <alignment wrapText="1"/>
    </xf>
    <xf numFmtId="164" fontId="0" fillId="2" borderId="10" xfId="0" applyNumberFormat="1" applyFill="1" applyBorder="1" applyAlignment="1">
      <alignment wrapText="1"/>
    </xf>
    <xf numFmtId="165" fontId="0" fillId="3" borderId="10" xfId="0" applyNumberFormat="1" applyFill="1" applyBorder="1" applyAlignment="1" applyProtection="1">
      <alignment wrapText="1"/>
      <protection locked="0"/>
    </xf>
    <xf numFmtId="164" fontId="0" fillId="3" borderId="10" xfId="0" applyNumberFormat="1" applyFill="1" applyBorder="1" applyAlignment="1" applyProtection="1">
      <alignment wrapText="1"/>
      <protection locked="0"/>
    </xf>
    <xf numFmtId="0" fontId="0" fillId="3" borderId="10" xfId="0" applyFill="1" applyBorder="1" applyAlignment="1" applyProtection="1">
      <alignment wrapText="1"/>
      <protection locked="0"/>
    </xf>
    <xf numFmtId="166" fontId="0" fillId="3" borderId="10" xfId="0" applyNumberFormat="1" applyFill="1" applyBorder="1" applyAlignment="1" applyProtection="1">
      <alignment wrapText="1"/>
      <protection locked="0"/>
    </xf>
    <xf numFmtId="167" fontId="0" fillId="3" borderId="10" xfId="0" applyNumberFormat="1" applyFill="1" applyBorder="1" applyAlignment="1" applyProtection="1">
      <alignment wrapText="1"/>
      <protection locked="0"/>
    </xf>
    <xf numFmtId="168" fontId="0" fillId="3" borderId="10" xfId="0" applyNumberFormat="1" applyFill="1" applyBorder="1" applyAlignment="1" applyProtection="1">
      <alignment wrapText="1"/>
      <protection locked="0"/>
    </xf>
    <xf numFmtId="0" fontId="0" fillId="0" borderId="11" xfId="0" applyBorder="1" applyAlignment="1">
      <alignment vertical="center"/>
    </xf>
    <xf numFmtId="164" fontId="0" fillId="2" borderId="12" xfId="0" applyNumberFormat="1" applyFill="1" applyBorder="1" applyAlignment="1">
      <alignment vertical="center"/>
    </xf>
    <xf numFmtId="0" fontId="0" fillId="2" borderId="13" xfId="0" applyFill="1" applyBorder="1" applyAlignment="1">
      <alignment vertical="center"/>
    </xf>
    <xf numFmtId="0" fontId="0" fillId="0" borderId="5" xfId="0" applyBorder="1" applyAlignment="1">
      <alignment vertical="center"/>
    </xf>
    <xf numFmtId="167" fontId="0" fillId="0" borderId="0" xfId="0" applyNumberFormat="1" applyAlignment="1" applyProtection="1">
      <alignment vertical="center"/>
      <protection locked="0"/>
    </xf>
    <xf numFmtId="0" fontId="0" fillId="2" borderId="6" xfId="0" applyFill="1" applyBorder="1" applyAlignment="1">
      <alignment vertical="center"/>
    </xf>
    <xf numFmtId="164" fontId="0" fillId="0" borderId="0" xfId="0" applyNumberFormat="1" applyAlignment="1" applyProtection="1">
      <alignment vertical="center"/>
      <protection locked="0"/>
    </xf>
    <xf numFmtId="0" fontId="3" fillId="0" borderId="14" xfId="0" applyFont="1" applyBorder="1" applyAlignment="1">
      <alignment vertical="center"/>
    </xf>
    <xf numFmtId="164" fontId="3" fillId="2" borderId="15" xfId="0" applyNumberFormat="1" applyFont="1" applyFill="1" applyBorder="1" applyAlignment="1">
      <alignment vertical="center"/>
    </xf>
    <xf numFmtId="0" fontId="3" fillId="0" borderId="16" xfId="0" applyFont="1" applyBorder="1" applyAlignment="1" applyProtection="1">
      <alignment vertical="center"/>
      <protection locked="0"/>
    </xf>
    <xf numFmtId="14" fontId="0" fillId="0" borderId="0" xfId="0" applyNumberFormat="1" applyAlignment="1">
      <alignment vertical="top"/>
    </xf>
    <xf numFmtId="0" fontId="0" fillId="4" borderId="0" xfId="0" applyFill="1" applyAlignment="1">
      <alignment vertical="top"/>
    </xf>
    <xf numFmtId="0" fontId="0" fillId="2" borderId="0" xfId="0" applyFill="1" applyAlignment="1">
      <alignment vertical="center"/>
    </xf>
    <xf numFmtId="0" fontId="3" fillId="0" borderId="0" xfId="0" applyFont="1" applyAlignment="1" applyProtection="1">
      <alignment vertical="center"/>
      <protection locked="0"/>
    </xf>
    <xf numFmtId="9" fontId="0" fillId="2" borderId="10" xfId="1" applyFont="1" applyFill="1" applyBorder="1" applyAlignment="1">
      <alignment wrapText="1"/>
    </xf>
    <xf numFmtId="164" fontId="0" fillId="4" borderId="10" xfId="0" applyNumberFormat="1" applyFill="1" applyBorder="1" applyAlignment="1">
      <alignment wrapText="1"/>
    </xf>
    <xf numFmtId="0" fontId="0" fillId="4" borderId="10" xfId="0" applyFill="1" applyBorder="1" applyAlignment="1" applyProtection="1">
      <alignment vertical="top"/>
      <protection locked="0"/>
    </xf>
    <xf numFmtId="0" fontId="0" fillId="4" borderId="10" xfId="0" applyFill="1" applyBorder="1" applyAlignment="1">
      <alignment vertical="top"/>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Simon Mau" id="{280496BF-C2CD-458E-8A50-445DD85EC6DC}" userId="S::simon.mau@hadag.de::96fb11f0-2ced-47c2-b27e-89540f9b13f8"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23" dT="2026-10-01T14:58:51.78" personId="{280496BF-C2CD-458E-8A50-445DD85EC6DC}" id="{54D65CC8-A959-4CB5-9B34-A327FCAA74D5}">
    <text>Eintragung gemäß Zeitplan oder Kalkulation der Strommenge pro Tag</text>
  </threadedComment>
  <threadedComment ref="C24" dT="2026-10-01T14:58:51.78" personId="{280496BF-C2CD-458E-8A50-445DD85EC6DC}" id="{43E6A804-6FA5-4B48-B50F-92F1AF435137}">
    <text>Eintragung gemäß Zeitplan</text>
  </threadedComment>
  <threadedComment ref="C243" dT="2026-10-01T14:58:51.78" personId="{280496BF-C2CD-458E-8A50-445DD85EC6DC}" id="{CB1B3D89-E727-44C2-83B5-F23AC3264B4B}">
    <text>Eintragung gemäß Zeitplan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99F41-AFF7-4155-A2B7-8191CDF4AB38}">
  <sheetPr>
    <pageSetUpPr fitToPage="1"/>
  </sheetPr>
  <dimension ref="A1:AX251"/>
  <sheetViews>
    <sheetView tabSelected="1" zoomScale="85" zoomScaleNormal="85" workbookViewId="0">
      <pane ySplit="20" topLeftCell="A21" activePane="bottomLeft" state="frozen"/>
      <selection pane="bottomLeft" activeCell="D10" sqref="D10"/>
    </sheetView>
  </sheetViews>
  <sheetFormatPr baseColWidth="10" defaultRowHeight="15" x14ac:dyDescent="0.25"/>
  <cols>
    <col min="1" max="1" width="17.5703125" customWidth="1"/>
    <col min="2" max="2" width="35.7109375" customWidth="1"/>
    <col min="3" max="3" width="15" customWidth="1"/>
    <col min="4" max="4" width="10.7109375" customWidth="1"/>
    <col min="5" max="5" width="15" customWidth="1"/>
    <col min="6" max="6" width="10.7109375" customWidth="1"/>
    <col min="7" max="7" width="15" customWidth="1"/>
    <col min="8" max="8" width="10.7109375" customWidth="1"/>
    <col min="9" max="11" width="15" customWidth="1"/>
    <col min="12" max="12" width="10.7109375" customWidth="1"/>
    <col min="13" max="13" width="16.140625" bestFit="1" customWidth="1"/>
    <col min="14" max="14" width="10.7109375" customWidth="1"/>
    <col min="15" max="15" width="107.85546875" customWidth="1"/>
    <col min="16" max="16" width="10.7109375" customWidth="1"/>
    <col min="17" max="17" width="15" customWidth="1"/>
    <col min="18" max="18" width="35.7109375" customWidth="1"/>
    <col min="19" max="19" width="0" hidden="1" customWidth="1"/>
    <col min="50" max="50" width="0" hidden="1" customWidth="1"/>
    <col min="255" max="255" width="15" customWidth="1"/>
    <col min="256" max="256" width="35.7109375" customWidth="1"/>
    <col min="257" max="257" width="15" customWidth="1"/>
    <col min="258" max="258" width="10.7109375" customWidth="1"/>
    <col min="259" max="259" width="15" customWidth="1"/>
    <col min="260" max="260" width="10.7109375" customWidth="1"/>
    <col min="261" max="261" width="15" customWidth="1"/>
    <col min="262" max="262" width="10.7109375" customWidth="1"/>
    <col min="263" max="265" width="15" customWidth="1"/>
    <col min="266" max="267" width="10.7109375" customWidth="1"/>
    <col min="268" max="270" width="15" customWidth="1"/>
    <col min="271" max="271" width="35.7109375" customWidth="1"/>
    <col min="272" max="272" width="10.7109375" customWidth="1"/>
    <col min="273" max="273" width="15" customWidth="1"/>
    <col min="274" max="274" width="35.7109375" customWidth="1"/>
    <col min="275" max="275" width="0" hidden="1" customWidth="1"/>
    <col min="306" max="306" width="0" hidden="1" customWidth="1"/>
    <col min="511" max="511" width="15" customWidth="1"/>
    <col min="512" max="512" width="35.7109375" customWidth="1"/>
    <col min="513" max="513" width="15" customWidth="1"/>
    <col min="514" max="514" width="10.7109375" customWidth="1"/>
    <col min="515" max="515" width="15" customWidth="1"/>
    <col min="516" max="516" width="10.7109375" customWidth="1"/>
    <col min="517" max="517" width="15" customWidth="1"/>
    <col min="518" max="518" width="10.7109375" customWidth="1"/>
    <col min="519" max="521" width="15" customWidth="1"/>
    <col min="522" max="523" width="10.7109375" customWidth="1"/>
    <col min="524" max="526" width="15" customWidth="1"/>
    <col min="527" max="527" width="35.7109375" customWidth="1"/>
    <col min="528" max="528" width="10.7109375" customWidth="1"/>
    <col min="529" max="529" width="15" customWidth="1"/>
    <col min="530" max="530" width="35.7109375" customWidth="1"/>
    <col min="531" max="531" width="0" hidden="1" customWidth="1"/>
    <col min="562" max="562" width="0" hidden="1" customWidth="1"/>
    <col min="767" max="767" width="15" customWidth="1"/>
    <col min="768" max="768" width="35.7109375" customWidth="1"/>
    <col min="769" max="769" width="15" customWidth="1"/>
    <col min="770" max="770" width="10.7109375" customWidth="1"/>
    <col min="771" max="771" width="15" customWidth="1"/>
    <col min="772" max="772" width="10.7109375" customWidth="1"/>
    <col min="773" max="773" width="15" customWidth="1"/>
    <col min="774" max="774" width="10.7109375" customWidth="1"/>
    <col min="775" max="777" width="15" customWidth="1"/>
    <col min="778" max="779" width="10.7109375" customWidth="1"/>
    <col min="780" max="782" width="15" customWidth="1"/>
    <col min="783" max="783" width="35.7109375" customWidth="1"/>
    <col min="784" max="784" width="10.7109375" customWidth="1"/>
    <col min="785" max="785" width="15" customWidth="1"/>
    <col min="786" max="786" width="35.7109375" customWidth="1"/>
    <col min="787" max="787" width="0" hidden="1" customWidth="1"/>
    <col min="818" max="818" width="0" hidden="1" customWidth="1"/>
    <col min="1023" max="1023" width="15" customWidth="1"/>
    <col min="1024" max="1024" width="35.7109375" customWidth="1"/>
    <col min="1025" max="1025" width="15" customWidth="1"/>
    <col min="1026" max="1026" width="10.7109375" customWidth="1"/>
    <col min="1027" max="1027" width="15" customWidth="1"/>
    <col min="1028" max="1028" width="10.7109375" customWidth="1"/>
    <col min="1029" max="1029" width="15" customWidth="1"/>
    <col min="1030" max="1030" width="10.7109375" customWidth="1"/>
    <col min="1031" max="1033" width="15" customWidth="1"/>
    <col min="1034" max="1035" width="10.7109375" customWidth="1"/>
    <col min="1036" max="1038" width="15" customWidth="1"/>
    <col min="1039" max="1039" width="35.7109375" customWidth="1"/>
    <col min="1040" max="1040" width="10.7109375" customWidth="1"/>
    <col min="1041" max="1041" width="15" customWidth="1"/>
    <col min="1042" max="1042" width="35.7109375" customWidth="1"/>
    <col min="1043" max="1043" width="0" hidden="1" customWidth="1"/>
    <col min="1074" max="1074" width="0" hidden="1" customWidth="1"/>
    <col min="1279" max="1279" width="15" customWidth="1"/>
    <col min="1280" max="1280" width="35.7109375" customWidth="1"/>
    <col min="1281" max="1281" width="15" customWidth="1"/>
    <col min="1282" max="1282" width="10.7109375" customWidth="1"/>
    <col min="1283" max="1283" width="15" customWidth="1"/>
    <col min="1284" max="1284" width="10.7109375" customWidth="1"/>
    <col min="1285" max="1285" width="15" customWidth="1"/>
    <col min="1286" max="1286" width="10.7109375" customWidth="1"/>
    <col min="1287" max="1289" width="15" customWidth="1"/>
    <col min="1290" max="1291" width="10.7109375" customWidth="1"/>
    <col min="1292" max="1294" width="15" customWidth="1"/>
    <col min="1295" max="1295" width="35.7109375" customWidth="1"/>
    <col min="1296" max="1296" width="10.7109375" customWidth="1"/>
    <col min="1297" max="1297" width="15" customWidth="1"/>
    <col min="1298" max="1298" width="35.7109375" customWidth="1"/>
    <col min="1299" max="1299" width="0" hidden="1" customWidth="1"/>
    <col min="1330" max="1330" width="0" hidden="1" customWidth="1"/>
    <col min="1535" max="1535" width="15" customWidth="1"/>
    <col min="1536" max="1536" width="35.7109375" customWidth="1"/>
    <col min="1537" max="1537" width="15" customWidth="1"/>
    <col min="1538" max="1538" width="10.7109375" customWidth="1"/>
    <col min="1539" max="1539" width="15" customWidth="1"/>
    <col min="1540" max="1540" width="10.7109375" customWidth="1"/>
    <col min="1541" max="1541" width="15" customWidth="1"/>
    <col min="1542" max="1542" width="10.7109375" customWidth="1"/>
    <col min="1543" max="1545" width="15" customWidth="1"/>
    <col min="1546" max="1547" width="10.7109375" customWidth="1"/>
    <col min="1548" max="1550" width="15" customWidth="1"/>
    <col min="1551" max="1551" width="35.7109375" customWidth="1"/>
    <col min="1552" max="1552" width="10.7109375" customWidth="1"/>
    <col min="1553" max="1553" width="15" customWidth="1"/>
    <col min="1554" max="1554" width="35.7109375" customWidth="1"/>
    <col min="1555" max="1555" width="0" hidden="1" customWidth="1"/>
    <col min="1586" max="1586" width="0" hidden="1" customWidth="1"/>
    <col min="1791" max="1791" width="15" customWidth="1"/>
    <col min="1792" max="1792" width="35.7109375" customWidth="1"/>
    <col min="1793" max="1793" width="15" customWidth="1"/>
    <col min="1794" max="1794" width="10.7109375" customWidth="1"/>
    <col min="1795" max="1795" width="15" customWidth="1"/>
    <col min="1796" max="1796" width="10.7109375" customWidth="1"/>
    <col min="1797" max="1797" width="15" customWidth="1"/>
    <col min="1798" max="1798" width="10.7109375" customWidth="1"/>
    <col min="1799" max="1801" width="15" customWidth="1"/>
    <col min="1802" max="1803" width="10.7109375" customWidth="1"/>
    <col min="1804" max="1806" width="15" customWidth="1"/>
    <col min="1807" max="1807" width="35.7109375" customWidth="1"/>
    <col min="1808" max="1808" width="10.7109375" customWidth="1"/>
    <col min="1809" max="1809" width="15" customWidth="1"/>
    <col min="1810" max="1810" width="35.7109375" customWidth="1"/>
    <col min="1811" max="1811" width="0" hidden="1" customWidth="1"/>
    <col min="1842" max="1842" width="0" hidden="1" customWidth="1"/>
    <col min="2047" max="2047" width="15" customWidth="1"/>
    <col min="2048" max="2048" width="35.7109375" customWidth="1"/>
    <col min="2049" max="2049" width="15" customWidth="1"/>
    <col min="2050" max="2050" width="10.7109375" customWidth="1"/>
    <col min="2051" max="2051" width="15" customWidth="1"/>
    <col min="2052" max="2052" width="10.7109375" customWidth="1"/>
    <col min="2053" max="2053" width="15" customWidth="1"/>
    <col min="2054" max="2054" width="10.7109375" customWidth="1"/>
    <col min="2055" max="2057" width="15" customWidth="1"/>
    <col min="2058" max="2059" width="10.7109375" customWidth="1"/>
    <col min="2060" max="2062" width="15" customWidth="1"/>
    <col min="2063" max="2063" width="35.7109375" customWidth="1"/>
    <col min="2064" max="2064" width="10.7109375" customWidth="1"/>
    <col min="2065" max="2065" width="15" customWidth="1"/>
    <col min="2066" max="2066" width="35.7109375" customWidth="1"/>
    <col min="2067" max="2067" width="0" hidden="1" customWidth="1"/>
    <col min="2098" max="2098" width="0" hidden="1" customWidth="1"/>
    <col min="2303" max="2303" width="15" customWidth="1"/>
    <col min="2304" max="2304" width="35.7109375" customWidth="1"/>
    <col min="2305" max="2305" width="15" customWidth="1"/>
    <col min="2306" max="2306" width="10.7109375" customWidth="1"/>
    <col min="2307" max="2307" width="15" customWidth="1"/>
    <col min="2308" max="2308" width="10.7109375" customWidth="1"/>
    <col min="2309" max="2309" width="15" customWidth="1"/>
    <col min="2310" max="2310" width="10.7109375" customWidth="1"/>
    <col min="2311" max="2313" width="15" customWidth="1"/>
    <col min="2314" max="2315" width="10.7109375" customWidth="1"/>
    <col min="2316" max="2318" width="15" customWidth="1"/>
    <col min="2319" max="2319" width="35.7109375" customWidth="1"/>
    <col min="2320" max="2320" width="10.7109375" customWidth="1"/>
    <col min="2321" max="2321" width="15" customWidth="1"/>
    <col min="2322" max="2322" width="35.7109375" customWidth="1"/>
    <col min="2323" max="2323" width="0" hidden="1" customWidth="1"/>
    <col min="2354" max="2354" width="0" hidden="1" customWidth="1"/>
    <col min="2559" max="2559" width="15" customWidth="1"/>
    <col min="2560" max="2560" width="35.7109375" customWidth="1"/>
    <col min="2561" max="2561" width="15" customWidth="1"/>
    <col min="2562" max="2562" width="10.7109375" customWidth="1"/>
    <col min="2563" max="2563" width="15" customWidth="1"/>
    <col min="2564" max="2564" width="10.7109375" customWidth="1"/>
    <col min="2565" max="2565" width="15" customWidth="1"/>
    <col min="2566" max="2566" width="10.7109375" customWidth="1"/>
    <col min="2567" max="2569" width="15" customWidth="1"/>
    <col min="2570" max="2571" width="10.7109375" customWidth="1"/>
    <col min="2572" max="2574" width="15" customWidth="1"/>
    <col min="2575" max="2575" width="35.7109375" customWidth="1"/>
    <col min="2576" max="2576" width="10.7109375" customWidth="1"/>
    <col min="2577" max="2577" width="15" customWidth="1"/>
    <col min="2578" max="2578" width="35.7109375" customWidth="1"/>
    <col min="2579" max="2579" width="0" hidden="1" customWidth="1"/>
    <col min="2610" max="2610" width="0" hidden="1" customWidth="1"/>
    <col min="2815" max="2815" width="15" customWidth="1"/>
    <col min="2816" max="2816" width="35.7109375" customWidth="1"/>
    <col min="2817" max="2817" width="15" customWidth="1"/>
    <col min="2818" max="2818" width="10.7109375" customWidth="1"/>
    <col min="2819" max="2819" width="15" customWidth="1"/>
    <col min="2820" max="2820" width="10.7109375" customWidth="1"/>
    <col min="2821" max="2821" width="15" customWidth="1"/>
    <col min="2822" max="2822" width="10.7109375" customWidth="1"/>
    <col min="2823" max="2825" width="15" customWidth="1"/>
    <col min="2826" max="2827" width="10.7109375" customWidth="1"/>
    <col min="2828" max="2830" width="15" customWidth="1"/>
    <col min="2831" max="2831" width="35.7109375" customWidth="1"/>
    <col min="2832" max="2832" width="10.7109375" customWidth="1"/>
    <col min="2833" max="2833" width="15" customWidth="1"/>
    <col min="2834" max="2834" width="35.7109375" customWidth="1"/>
    <col min="2835" max="2835" width="0" hidden="1" customWidth="1"/>
    <col min="2866" max="2866" width="0" hidden="1" customWidth="1"/>
    <col min="3071" max="3071" width="15" customWidth="1"/>
    <col min="3072" max="3072" width="35.7109375" customWidth="1"/>
    <col min="3073" max="3073" width="15" customWidth="1"/>
    <col min="3074" max="3074" width="10.7109375" customWidth="1"/>
    <col min="3075" max="3075" width="15" customWidth="1"/>
    <col min="3076" max="3076" width="10.7109375" customWidth="1"/>
    <col min="3077" max="3077" width="15" customWidth="1"/>
    <col min="3078" max="3078" width="10.7109375" customWidth="1"/>
    <col min="3079" max="3081" width="15" customWidth="1"/>
    <col min="3082" max="3083" width="10.7109375" customWidth="1"/>
    <col min="3084" max="3086" width="15" customWidth="1"/>
    <col min="3087" max="3087" width="35.7109375" customWidth="1"/>
    <col min="3088" max="3088" width="10.7109375" customWidth="1"/>
    <col min="3089" max="3089" width="15" customWidth="1"/>
    <col min="3090" max="3090" width="35.7109375" customWidth="1"/>
    <col min="3091" max="3091" width="0" hidden="1" customWidth="1"/>
    <col min="3122" max="3122" width="0" hidden="1" customWidth="1"/>
    <col min="3327" max="3327" width="15" customWidth="1"/>
    <col min="3328" max="3328" width="35.7109375" customWidth="1"/>
    <col min="3329" max="3329" width="15" customWidth="1"/>
    <col min="3330" max="3330" width="10.7109375" customWidth="1"/>
    <col min="3331" max="3331" width="15" customWidth="1"/>
    <col min="3332" max="3332" width="10.7109375" customWidth="1"/>
    <col min="3333" max="3333" width="15" customWidth="1"/>
    <col min="3334" max="3334" width="10.7109375" customWidth="1"/>
    <col min="3335" max="3337" width="15" customWidth="1"/>
    <col min="3338" max="3339" width="10.7109375" customWidth="1"/>
    <col min="3340" max="3342" width="15" customWidth="1"/>
    <col min="3343" max="3343" width="35.7109375" customWidth="1"/>
    <col min="3344" max="3344" width="10.7109375" customWidth="1"/>
    <col min="3345" max="3345" width="15" customWidth="1"/>
    <col min="3346" max="3346" width="35.7109375" customWidth="1"/>
    <col min="3347" max="3347" width="0" hidden="1" customWidth="1"/>
    <col min="3378" max="3378" width="0" hidden="1" customWidth="1"/>
    <col min="3583" max="3583" width="15" customWidth="1"/>
    <col min="3584" max="3584" width="35.7109375" customWidth="1"/>
    <col min="3585" max="3585" width="15" customWidth="1"/>
    <col min="3586" max="3586" width="10.7109375" customWidth="1"/>
    <col min="3587" max="3587" width="15" customWidth="1"/>
    <col min="3588" max="3588" width="10.7109375" customWidth="1"/>
    <col min="3589" max="3589" width="15" customWidth="1"/>
    <col min="3590" max="3590" width="10.7109375" customWidth="1"/>
    <col min="3591" max="3593" width="15" customWidth="1"/>
    <col min="3594" max="3595" width="10.7109375" customWidth="1"/>
    <col min="3596" max="3598" width="15" customWidth="1"/>
    <col min="3599" max="3599" width="35.7109375" customWidth="1"/>
    <col min="3600" max="3600" width="10.7109375" customWidth="1"/>
    <col min="3601" max="3601" width="15" customWidth="1"/>
    <col min="3602" max="3602" width="35.7109375" customWidth="1"/>
    <col min="3603" max="3603" width="0" hidden="1" customWidth="1"/>
    <col min="3634" max="3634" width="0" hidden="1" customWidth="1"/>
    <col min="3839" max="3839" width="15" customWidth="1"/>
    <col min="3840" max="3840" width="35.7109375" customWidth="1"/>
    <col min="3841" max="3841" width="15" customWidth="1"/>
    <col min="3842" max="3842" width="10.7109375" customWidth="1"/>
    <col min="3843" max="3843" width="15" customWidth="1"/>
    <col min="3844" max="3844" width="10.7109375" customWidth="1"/>
    <col min="3845" max="3845" width="15" customWidth="1"/>
    <col min="3846" max="3846" width="10.7109375" customWidth="1"/>
    <col min="3847" max="3849" width="15" customWidth="1"/>
    <col min="3850" max="3851" width="10.7109375" customWidth="1"/>
    <col min="3852" max="3854" width="15" customWidth="1"/>
    <col min="3855" max="3855" width="35.7109375" customWidth="1"/>
    <col min="3856" max="3856" width="10.7109375" customWidth="1"/>
    <col min="3857" max="3857" width="15" customWidth="1"/>
    <col min="3858" max="3858" width="35.7109375" customWidth="1"/>
    <col min="3859" max="3859" width="0" hidden="1" customWidth="1"/>
    <col min="3890" max="3890" width="0" hidden="1" customWidth="1"/>
    <col min="4095" max="4095" width="15" customWidth="1"/>
    <col min="4096" max="4096" width="35.7109375" customWidth="1"/>
    <col min="4097" max="4097" width="15" customWidth="1"/>
    <col min="4098" max="4098" width="10.7109375" customWidth="1"/>
    <col min="4099" max="4099" width="15" customWidth="1"/>
    <col min="4100" max="4100" width="10.7109375" customWidth="1"/>
    <col min="4101" max="4101" width="15" customWidth="1"/>
    <col min="4102" max="4102" width="10.7109375" customWidth="1"/>
    <col min="4103" max="4105" width="15" customWidth="1"/>
    <col min="4106" max="4107" width="10.7109375" customWidth="1"/>
    <col min="4108" max="4110" width="15" customWidth="1"/>
    <col min="4111" max="4111" width="35.7109375" customWidth="1"/>
    <col min="4112" max="4112" width="10.7109375" customWidth="1"/>
    <col min="4113" max="4113" width="15" customWidth="1"/>
    <col min="4114" max="4114" width="35.7109375" customWidth="1"/>
    <col min="4115" max="4115" width="0" hidden="1" customWidth="1"/>
    <col min="4146" max="4146" width="0" hidden="1" customWidth="1"/>
    <col min="4351" max="4351" width="15" customWidth="1"/>
    <col min="4352" max="4352" width="35.7109375" customWidth="1"/>
    <col min="4353" max="4353" width="15" customWidth="1"/>
    <col min="4354" max="4354" width="10.7109375" customWidth="1"/>
    <col min="4355" max="4355" width="15" customWidth="1"/>
    <col min="4356" max="4356" width="10.7109375" customWidth="1"/>
    <col min="4357" max="4357" width="15" customWidth="1"/>
    <col min="4358" max="4358" width="10.7109375" customWidth="1"/>
    <col min="4359" max="4361" width="15" customWidth="1"/>
    <col min="4362" max="4363" width="10.7109375" customWidth="1"/>
    <col min="4364" max="4366" width="15" customWidth="1"/>
    <col min="4367" max="4367" width="35.7109375" customWidth="1"/>
    <col min="4368" max="4368" width="10.7109375" customWidth="1"/>
    <col min="4369" max="4369" width="15" customWidth="1"/>
    <col min="4370" max="4370" width="35.7109375" customWidth="1"/>
    <col min="4371" max="4371" width="0" hidden="1" customWidth="1"/>
    <col min="4402" max="4402" width="0" hidden="1" customWidth="1"/>
    <col min="4607" max="4607" width="15" customWidth="1"/>
    <col min="4608" max="4608" width="35.7109375" customWidth="1"/>
    <col min="4609" max="4609" width="15" customWidth="1"/>
    <col min="4610" max="4610" width="10.7109375" customWidth="1"/>
    <col min="4611" max="4611" width="15" customWidth="1"/>
    <col min="4612" max="4612" width="10.7109375" customWidth="1"/>
    <col min="4613" max="4613" width="15" customWidth="1"/>
    <col min="4614" max="4614" width="10.7109375" customWidth="1"/>
    <col min="4615" max="4617" width="15" customWidth="1"/>
    <col min="4618" max="4619" width="10.7109375" customWidth="1"/>
    <col min="4620" max="4622" width="15" customWidth="1"/>
    <col min="4623" max="4623" width="35.7109375" customWidth="1"/>
    <col min="4624" max="4624" width="10.7109375" customWidth="1"/>
    <col min="4625" max="4625" width="15" customWidth="1"/>
    <col min="4626" max="4626" width="35.7109375" customWidth="1"/>
    <col min="4627" max="4627" width="0" hidden="1" customWidth="1"/>
    <col min="4658" max="4658" width="0" hidden="1" customWidth="1"/>
    <col min="4863" max="4863" width="15" customWidth="1"/>
    <col min="4864" max="4864" width="35.7109375" customWidth="1"/>
    <col min="4865" max="4865" width="15" customWidth="1"/>
    <col min="4866" max="4866" width="10.7109375" customWidth="1"/>
    <col min="4867" max="4867" width="15" customWidth="1"/>
    <col min="4868" max="4868" width="10.7109375" customWidth="1"/>
    <col min="4869" max="4869" width="15" customWidth="1"/>
    <col min="4870" max="4870" width="10.7109375" customWidth="1"/>
    <col min="4871" max="4873" width="15" customWidth="1"/>
    <col min="4874" max="4875" width="10.7109375" customWidth="1"/>
    <col min="4876" max="4878" width="15" customWidth="1"/>
    <col min="4879" max="4879" width="35.7109375" customWidth="1"/>
    <col min="4880" max="4880" width="10.7109375" customWidth="1"/>
    <col min="4881" max="4881" width="15" customWidth="1"/>
    <col min="4882" max="4882" width="35.7109375" customWidth="1"/>
    <col min="4883" max="4883" width="0" hidden="1" customWidth="1"/>
    <col min="4914" max="4914" width="0" hidden="1" customWidth="1"/>
    <col min="5119" max="5119" width="15" customWidth="1"/>
    <col min="5120" max="5120" width="35.7109375" customWidth="1"/>
    <col min="5121" max="5121" width="15" customWidth="1"/>
    <col min="5122" max="5122" width="10.7109375" customWidth="1"/>
    <col min="5123" max="5123" width="15" customWidth="1"/>
    <col min="5124" max="5124" width="10.7109375" customWidth="1"/>
    <col min="5125" max="5125" width="15" customWidth="1"/>
    <col min="5126" max="5126" width="10.7109375" customWidth="1"/>
    <col min="5127" max="5129" width="15" customWidth="1"/>
    <col min="5130" max="5131" width="10.7109375" customWidth="1"/>
    <col min="5132" max="5134" width="15" customWidth="1"/>
    <col min="5135" max="5135" width="35.7109375" customWidth="1"/>
    <col min="5136" max="5136" width="10.7109375" customWidth="1"/>
    <col min="5137" max="5137" width="15" customWidth="1"/>
    <col min="5138" max="5138" width="35.7109375" customWidth="1"/>
    <col min="5139" max="5139" width="0" hidden="1" customWidth="1"/>
    <col min="5170" max="5170" width="0" hidden="1" customWidth="1"/>
    <col min="5375" max="5375" width="15" customWidth="1"/>
    <col min="5376" max="5376" width="35.7109375" customWidth="1"/>
    <col min="5377" max="5377" width="15" customWidth="1"/>
    <col min="5378" max="5378" width="10.7109375" customWidth="1"/>
    <col min="5379" max="5379" width="15" customWidth="1"/>
    <col min="5380" max="5380" width="10.7109375" customWidth="1"/>
    <col min="5381" max="5381" width="15" customWidth="1"/>
    <col min="5382" max="5382" width="10.7109375" customWidth="1"/>
    <col min="5383" max="5385" width="15" customWidth="1"/>
    <col min="5386" max="5387" width="10.7109375" customWidth="1"/>
    <col min="5388" max="5390" width="15" customWidth="1"/>
    <col min="5391" max="5391" width="35.7109375" customWidth="1"/>
    <col min="5392" max="5392" width="10.7109375" customWidth="1"/>
    <col min="5393" max="5393" width="15" customWidth="1"/>
    <col min="5394" max="5394" width="35.7109375" customWidth="1"/>
    <col min="5395" max="5395" width="0" hidden="1" customWidth="1"/>
    <col min="5426" max="5426" width="0" hidden="1" customWidth="1"/>
    <col min="5631" max="5631" width="15" customWidth="1"/>
    <col min="5632" max="5632" width="35.7109375" customWidth="1"/>
    <col min="5633" max="5633" width="15" customWidth="1"/>
    <col min="5634" max="5634" width="10.7109375" customWidth="1"/>
    <col min="5635" max="5635" width="15" customWidth="1"/>
    <col min="5636" max="5636" width="10.7109375" customWidth="1"/>
    <col min="5637" max="5637" width="15" customWidth="1"/>
    <col min="5638" max="5638" width="10.7109375" customWidth="1"/>
    <col min="5639" max="5641" width="15" customWidth="1"/>
    <col min="5642" max="5643" width="10.7109375" customWidth="1"/>
    <col min="5644" max="5646" width="15" customWidth="1"/>
    <col min="5647" max="5647" width="35.7109375" customWidth="1"/>
    <col min="5648" max="5648" width="10.7109375" customWidth="1"/>
    <col min="5649" max="5649" width="15" customWidth="1"/>
    <col min="5650" max="5650" width="35.7109375" customWidth="1"/>
    <col min="5651" max="5651" width="0" hidden="1" customWidth="1"/>
    <col min="5682" max="5682" width="0" hidden="1" customWidth="1"/>
    <col min="5887" max="5887" width="15" customWidth="1"/>
    <col min="5888" max="5888" width="35.7109375" customWidth="1"/>
    <col min="5889" max="5889" width="15" customWidth="1"/>
    <col min="5890" max="5890" width="10.7109375" customWidth="1"/>
    <col min="5891" max="5891" width="15" customWidth="1"/>
    <col min="5892" max="5892" width="10.7109375" customWidth="1"/>
    <col min="5893" max="5893" width="15" customWidth="1"/>
    <col min="5894" max="5894" width="10.7109375" customWidth="1"/>
    <col min="5895" max="5897" width="15" customWidth="1"/>
    <col min="5898" max="5899" width="10.7109375" customWidth="1"/>
    <col min="5900" max="5902" width="15" customWidth="1"/>
    <col min="5903" max="5903" width="35.7109375" customWidth="1"/>
    <col min="5904" max="5904" width="10.7109375" customWidth="1"/>
    <col min="5905" max="5905" width="15" customWidth="1"/>
    <col min="5906" max="5906" width="35.7109375" customWidth="1"/>
    <col min="5907" max="5907" width="0" hidden="1" customWidth="1"/>
    <col min="5938" max="5938" width="0" hidden="1" customWidth="1"/>
    <col min="6143" max="6143" width="15" customWidth="1"/>
    <col min="6144" max="6144" width="35.7109375" customWidth="1"/>
    <col min="6145" max="6145" width="15" customWidth="1"/>
    <col min="6146" max="6146" width="10.7109375" customWidth="1"/>
    <col min="6147" max="6147" width="15" customWidth="1"/>
    <col min="6148" max="6148" width="10.7109375" customWidth="1"/>
    <col min="6149" max="6149" width="15" customWidth="1"/>
    <col min="6150" max="6150" width="10.7109375" customWidth="1"/>
    <col min="6151" max="6153" width="15" customWidth="1"/>
    <col min="6154" max="6155" width="10.7109375" customWidth="1"/>
    <col min="6156" max="6158" width="15" customWidth="1"/>
    <col min="6159" max="6159" width="35.7109375" customWidth="1"/>
    <col min="6160" max="6160" width="10.7109375" customWidth="1"/>
    <col min="6161" max="6161" width="15" customWidth="1"/>
    <col min="6162" max="6162" width="35.7109375" customWidth="1"/>
    <col min="6163" max="6163" width="0" hidden="1" customWidth="1"/>
    <col min="6194" max="6194" width="0" hidden="1" customWidth="1"/>
    <col min="6399" max="6399" width="15" customWidth="1"/>
    <col min="6400" max="6400" width="35.7109375" customWidth="1"/>
    <col min="6401" max="6401" width="15" customWidth="1"/>
    <col min="6402" max="6402" width="10.7109375" customWidth="1"/>
    <col min="6403" max="6403" width="15" customWidth="1"/>
    <col min="6404" max="6404" width="10.7109375" customWidth="1"/>
    <col min="6405" max="6405" width="15" customWidth="1"/>
    <col min="6406" max="6406" width="10.7109375" customWidth="1"/>
    <col min="6407" max="6409" width="15" customWidth="1"/>
    <col min="6410" max="6411" width="10.7109375" customWidth="1"/>
    <col min="6412" max="6414" width="15" customWidth="1"/>
    <col min="6415" max="6415" width="35.7109375" customWidth="1"/>
    <col min="6416" max="6416" width="10.7109375" customWidth="1"/>
    <col min="6417" max="6417" width="15" customWidth="1"/>
    <col min="6418" max="6418" width="35.7109375" customWidth="1"/>
    <col min="6419" max="6419" width="0" hidden="1" customWidth="1"/>
    <col min="6450" max="6450" width="0" hidden="1" customWidth="1"/>
    <col min="6655" max="6655" width="15" customWidth="1"/>
    <col min="6656" max="6656" width="35.7109375" customWidth="1"/>
    <col min="6657" max="6657" width="15" customWidth="1"/>
    <col min="6658" max="6658" width="10.7109375" customWidth="1"/>
    <col min="6659" max="6659" width="15" customWidth="1"/>
    <col min="6660" max="6660" width="10.7109375" customWidth="1"/>
    <col min="6661" max="6661" width="15" customWidth="1"/>
    <col min="6662" max="6662" width="10.7109375" customWidth="1"/>
    <col min="6663" max="6665" width="15" customWidth="1"/>
    <col min="6666" max="6667" width="10.7109375" customWidth="1"/>
    <col min="6668" max="6670" width="15" customWidth="1"/>
    <col min="6671" max="6671" width="35.7109375" customWidth="1"/>
    <col min="6672" max="6672" width="10.7109375" customWidth="1"/>
    <col min="6673" max="6673" width="15" customWidth="1"/>
    <col min="6674" max="6674" width="35.7109375" customWidth="1"/>
    <col min="6675" max="6675" width="0" hidden="1" customWidth="1"/>
    <col min="6706" max="6706" width="0" hidden="1" customWidth="1"/>
    <col min="6911" max="6911" width="15" customWidth="1"/>
    <col min="6912" max="6912" width="35.7109375" customWidth="1"/>
    <col min="6913" max="6913" width="15" customWidth="1"/>
    <col min="6914" max="6914" width="10.7109375" customWidth="1"/>
    <col min="6915" max="6915" width="15" customWidth="1"/>
    <col min="6916" max="6916" width="10.7109375" customWidth="1"/>
    <col min="6917" max="6917" width="15" customWidth="1"/>
    <col min="6918" max="6918" width="10.7109375" customWidth="1"/>
    <col min="6919" max="6921" width="15" customWidth="1"/>
    <col min="6922" max="6923" width="10.7109375" customWidth="1"/>
    <col min="6924" max="6926" width="15" customWidth="1"/>
    <col min="6927" max="6927" width="35.7109375" customWidth="1"/>
    <col min="6928" max="6928" width="10.7109375" customWidth="1"/>
    <col min="6929" max="6929" width="15" customWidth="1"/>
    <col min="6930" max="6930" width="35.7109375" customWidth="1"/>
    <col min="6931" max="6931" width="0" hidden="1" customWidth="1"/>
    <col min="6962" max="6962" width="0" hidden="1" customWidth="1"/>
    <col min="7167" max="7167" width="15" customWidth="1"/>
    <col min="7168" max="7168" width="35.7109375" customWidth="1"/>
    <col min="7169" max="7169" width="15" customWidth="1"/>
    <col min="7170" max="7170" width="10.7109375" customWidth="1"/>
    <col min="7171" max="7171" width="15" customWidth="1"/>
    <col min="7172" max="7172" width="10.7109375" customWidth="1"/>
    <col min="7173" max="7173" width="15" customWidth="1"/>
    <col min="7174" max="7174" width="10.7109375" customWidth="1"/>
    <col min="7175" max="7177" width="15" customWidth="1"/>
    <col min="7178" max="7179" width="10.7109375" customWidth="1"/>
    <col min="7180" max="7182" width="15" customWidth="1"/>
    <col min="7183" max="7183" width="35.7109375" customWidth="1"/>
    <col min="7184" max="7184" width="10.7109375" customWidth="1"/>
    <col min="7185" max="7185" width="15" customWidth="1"/>
    <col min="7186" max="7186" width="35.7109375" customWidth="1"/>
    <col min="7187" max="7187" width="0" hidden="1" customWidth="1"/>
    <col min="7218" max="7218" width="0" hidden="1" customWidth="1"/>
    <col min="7423" max="7423" width="15" customWidth="1"/>
    <col min="7424" max="7424" width="35.7109375" customWidth="1"/>
    <col min="7425" max="7425" width="15" customWidth="1"/>
    <col min="7426" max="7426" width="10.7109375" customWidth="1"/>
    <col min="7427" max="7427" width="15" customWidth="1"/>
    <col min="7428" max="7428" width="10.7109375" customWidth="1"/>
    <col min="7429" max="7429" width="15" customWidth="1"/>
    <col min="7430" max="7430" width="10.7109375" customWidth="1"/>
    <col min="7431" max="7433" width="15" customWidth="1"/>
    <col min="7434" max="7435" width="10.7109375" customWidth="1"/>
    <col min="7436" max="7438" width="15" customWidth="1"/>
    <col min="7439" max="7439" width="35.7109375" customWidth="1"/>
    <col min="7440" max="7440" width="10.7109375" customWidth="1"/>
    <col min="7441" max="7441" width="15" customWidth="1"/>
    <col min="7442" max="7442" width="35.7109375" customWidth="1"/>
    <col min="7443" max="7443" width="0" hidden="1" customWidth="1"/>
    <col min="7474" max="7474" width="0" hidden="1" customWidth="1"/>
    <col min="7679" max="7679" width="15" customWidth="1"/>
    <col min="7680" max="7680" width="35.7109375" customWidth="1"/>
    <col min="7681" max="7681" width="15" customWidth="1"/>
    <col min="7682" max="7682" width="10.7109375" customWidth="1"/>
    <col min="7683" max="7683" width="15" customWidth="1"/>
    <col min="7684" max="7684" width="10.7109375" customWidth="1"/>
    <col min="7685" max="7685" width="15" customWidth="1"/>
    <col min="7686" max="7686" width="10.7109375" customWidth="1"/>
    <col min="7687" max="7689" width="15" customWidth="1"/>
    <col min="7690" max="7691" width="10.7109375" customWidth="1"/>
    <col min="7692" max="7694" width="15" customWidth="1"/>
    <col min="7695" max="7695" width="35.7109375" customWidth="1"/>
    <col min="7696" max="7696" width="10.7109375" customWidth="1"/>
    <col min="7697" max="7697" width="15" customWidth="1"/>
    <col min="7698" max="7698" width="35.7109375" customWidth="1"/>
    <col min="7699" max="7699" width="0" hidden="1" customWidth="1"/>
    <col min="7730" max="7730" width="0" hidden="1" customWidth="1"/>
    <col min="7935" max="7935" width="15" customWidth="1"/>
    <col min="7936" max="7936" width="35.7109375" customWidth="1"/>
    <col min="7937" max="7937" width="15" customWidth="1"/>
    <col min="7938" max="7938" width="10.7109375" customWidth="1"/>
    <col min="7939" max="7939" width="15" customWidth="1"/>
    <col min="7940" max="7940" width="10.7109375" customWidth="1"/>
    <col min="7941" max="7941" width="15" customWidth="1"/>
    <col min="7942" max="7942" width="10.7109375" customWidth="1"/>
    <col min="7943" max="7945" width="15" customWidth="1"/>
    <col min="7946" max="7947" width="10.7109375" customWidth="1"/>
    <col min="7948" max="7950" width="15" customWidth="1"/>
    <col min="7951" max="7951" width="35.7109375" customWidth="1"/>
    <col min="7952" max="7952" width="10.7109375" customWidth="1"/>
    <col min="7953" max="7953" width="15" customWidth="1"/>
    <col min="7954" max="7954" width="35.7109375" customWidth="1"/>
    <col min="7955" max="7955" width="0" hidden="1" customWidth="1"/>
    <col min="7986" max="7986" width="0" hidden="1" customWidth="1"/>
    <col min="8191" max="8191" width="15" customWidth="1"/>
    <col min="8192" max="8192" width="35.7109375" customWidth="1"/>
    <col min="8193" max="8193" width="15" customWidth="1"/>
    <col min="8194" max="8194" width="10.7109375" customWidth="1"/>
    <col min="8195" max="8195" width="15" customWidth="1"/>
    <col min="8196" max="8196" width="10.7109375" customWidth="1"/>
    <col min="8197" max="8197" width="15" customWidth="1"/>
    <col min="8198" max="8198" width="10.7109375" customWidth="1"/>
    <col min="8199" max="8201" width="15" customWidth="1"/>
    <col min="8202" max="8203" width="10.7109375" customWidth="1"/>
    <col min="8204" max="8206" width="15" customWidth="1"/>
    <col min="8207" max="8207" width="35.7109375" customWidth="1"/>
    <col min="8208" max="8208" width="10.7109375" customWidth="1"/>
    <col min="8209" max="8209" width="15" customWidth="1"/>
    <col min="8210" max="8210" width="35.7109375" customWidth="1"/>
    <col min="8211" max="8211" width="0" hidden="1" customWidth="1"/>
    <col min="8242" max="8242" width="0" hidden="1" customWidth="1"/>
    <col min="8447" max="8447" width="15" customWidth="1"/>
    <col min="8448" max="8448" width="35.7109375" customWidth="1"/>
    <col min="8449" max="8449" width="15" customWidth="1"/>
    <col min="8450" max="8450" width="10.7109375" customWidth="1"/>
    <col min="8451" max="8451" width="15" customWidth="1"/>
    <col min="8452" max="8452" width="10.7109375" customWidth="1"/>
    <col min="8453" max="8453" width="15" customWidth="1"/>
    <col min="8454" max="8454" width="10.7109375" customWidth="1"/>
    <col min="8455" max="8457" width="15" customWidth="1"/>
    <col min="8458" max="8459" width="10.7109375" customWidth="1"/>
    <col min="8460" max="8462" width="15" customWidth="1"/>
    <col min="8463" max="8463" width="35.7109375" customWidth="1"/>
    <col min="8464" max="8464" width="10.7109375" customWidth="1"/>
    <col min="8465" max="8465" width="15" customWidth="1"/>
    <col min="8466" max="8466" width="35.7109375" customWidth="1"/>
    <col min="8467" max="8467" width="0" hidden="1" customWidth="1"/>
    <col min="8498" max="8498" width="0" hidden="1" customWidth="1"/>
    <col min="8703" max="8703" width="15" customWidth="1"/>
    <col min="8704" max="8704" width="35.7109375" customWidth="1"/>
    <col min="8705" max="8705" width="15" customWidth="1"/>
    <col min="8706" max="8706" width="10.7109375" customWidth="1"/>
    <col min="8707" max="8707" width="15" customWidth="1"/>
    <col min="8708" max="8708" width="10.7109375" customWidth="1"/>
    <col min="8709" max="8709" width="15" customWidth="1"/>
    <col min="8710" max="8710" width="10.7109375" customWidth="1"/>
    <col min="8711" max="8713" width="15" customWidth="1"/>
    <col min="8714" max="8715" width="10.7109375" customWidth="1"/>
    <col min="8716" max="8718" width="15" customWidth="1"/>
    <col min="8719" max="8719" width="35.7109375" customWidth="1"/>
    <col min="8720" max="8720" width="10.7109375" customWidth="1"/>
    <col min="8721" max="8721" width="15" customWidth="1"/>
    <col min="8722" max="8722" width="35.7109375" customWidth="1"/>
    <col min="8723" max="8723" width="0" hidden="1" customWidth="1"/>
    <col min="8754" max="8754" width="0" hidden="1" customWidth="1"/>
    <col min="8959" max="8959" width="15" customWidth="1"/>
    <col min="8960" max="8960" width="35.7109375" customWidth="1"/>
    <col min="8961" max="8961" width="15" customWidth="1"/>
    <col min="8962" max="8962" width="10.7109375" customWidth="1"/>
    <col min="8963" max="8963" width="15" customWidth="1"/>
    <col min="8964" max="8964" width="10.7109375" customWidth="1"/>
    <col min="8965" max="8965" width="15" customWidth="1"/>
    <col min="8966" max="8966" width="10.7109375" customWidth="1"/>
    <col min="8967" max="8969" width="15" customWidth="1"/>
    <col min="8970" max="8971" width="10.7109375" customWidth="1"/>
    <col min="8972" max="8974" width="15" customWidth="1"/>
    <col min="8975" max="8975" width="35.7109375" customWidth="1"/>
    <col min="8976" max="8976" width="10.7109375" customWidth="1"/>
    <col min="8977" max="8977" width="15" customWidth="1"/>
    <col min="8978" max="8978" width="35.7109375" customWidth="1"/>
    <col min="8979" max="8979" width="0" hidden="1" customWidth="1"/>
    <col min="9010" max="9010" width="0" hidden="1" customWidth="1"/>
    <col min="9215" max="9215" width="15" customWidth="1"/>
    <col min="9216" max="9216" width="35.7109375" customWidth="1"/>
    <col min="9217" max="9217" width="15" customWidth="1"/>
    <col min="9218" max="9218" width="10.7109375" customWidth="1"/>
    <col min="9219" max="9219" width="15" customWidth="1"/>
    <col min="9220" max="9220" width="10.7109375" customWidth="1"/>
    <col min="9221" max="9221" width="15" customWidth="1"/>
    <col min="9222" max="9222" width="10.7109375" customWidth="1"/>
    <col min="9223" max="9225" width="15" customWidth="1"/>
    <col min="9226" max="9227" width="10.7109375" customWidth="1"/>
    <col min="9228" max="9230" width="15" customWidth="1"/>
    <col min="9231" max="9231" width="35.7109375" customWidth="1"/>
    <col min="9232" max="9232" width="10.7109375" customWidth="1"/>
    <col min="9233" max="9233" width="15" customWidth="1"/>
    <col min="9234" max="9234" width="35.7109375" customWidth="1"/>
    <col min="9235" max="9235" width="0" hidden="1" customWidth="1"/>
    <col min="9266" max="9266" width="0" hidden="1" customWidth="1"/>
    <col min="9471" max="9471" width="15" customWidth="1"/>
    <col min="9472" max="9472" width="35.7109375" customWidth="1"/>
    <col min="9473" max="9473" width="15" customWidth="1"/>
    <col min="9474" max="9474" width="10.7109375" customWidth="1"/>
    <col min="9475" max="9475" width="15" customWidth="1"/>
    <col min="9476" max="9476" width="10.7109375" customWidth="1"/>
    <col min="9477" max="9477" width="15" customWidth="1"/>
    <col min="9478" max="9478" width="10.7109375" customWidth="1"/>
    <col min="9479" max="9481" width="15" customWidth="1"/>
    <col min="9482" max="9483" width="10.7109375" customWidth="1"/>
    <col min="9484" max="9486" width="15" customWidth="1"/>
    <col min="9487" max="9487" width="35.7109375" customWidth="1"/>
    <col min="9488" max="9488" width="10.7109375" customWidth="1"/>
    <col min="9489" max="9489" width="15" customWidth="1"/>
    <col min="9490" max="9490" width="35.7109375" customWidth="1"/>
    <col min="9491" max="9491" width="0" hidden="1" customWidth="1"/>
    <col min="9522" max="9522" width="0" hidden="1" customWidth="1"/>
    <col min="9727" max="9727" width="15" customWidth="1"/>
    <col min="9728" max="9728" width="35.7109375" customWidth="1"/>
    <col min="9729" max="9729" width="15" customWidth="1"/>
    <col min="9730" max="9730" width="10.7109375" customWidth="1"/>
    <col min="9731" max="9731" width="15" customWidth="1"/>
    <col min="9732" max="9732" width="10.7109375" customWidth="1"/>
    <col min="9733" max="9733" width="15" customWidth="1"/>
    <col min="9734" max="9734" width="10.7109375" customWidth="1"/>
    <col min="9735" max="9737" width="15" customWidth="1"/>
    <col min="9738" max="9739" width="10.7109375" customWidth="1"/>
    <col min="9740" max="9742" width="15" customWidth="1"/>
    <col min="9743" max="9743" width="35.7109375" customWidth="1"/>
    <col min="9744" max="9744" width="10.7109375" customWidth="1"/>
    <col min="9745" max="9745" width="15" customWidth="1"/>
    <col min="9746" max="9746" width="35.7109375" customWidth="1"/>
    <col min="9747" max="9747" width="0" hidden="1" customWidth="1"/>
    <col min="9778" max="9778" width="0" hidden="1" customWidth="1"/>
    <col min="9983" max="9983" width="15" customWidth="1"/>
    <col min="9984" max="9984" width="35.7109375" customWidth="1"/>
    <col min="9985" max="9985" width="15" customWidth="1"/>
    <col min="9986" max="9986" width="10.7109375" customWidth="1"/>
    <col min="9987" max="9987" width="15" customWidth="1"/>
    <col min="9988" max="9988" width="10.7109375" customWidth="1"/>
    <col min="9989" max="9989" width="15" customWidth="1"/>
    <col min="9990" max="9990" width="10.7109375" customWidth="1"/>
    <col min="9991" max="9993" width="15" customWidth="1"/>
    <col min="9994" max="9995" width="10.7109375" customWidth="1"/>
    <col min="9996" max="9998" width="15" customWidth="1"/>
    <col min="9999" max="9999" width="35.7109375" customWidth="1"/>
    <col min="10000" max="10000" width="10.7109375" customWidth="1"/>
    <col min="10001" max="10001" width="15" customWidth="1"/>
    <col min="10002" max="10002" width="35.7109375" customWidth="1"/>
    <col min="10003" max="10003" width="0" hidden="1" customWidth="1"/>
    <col min="10034" max="10034" width="0" hidden="1" customWidth="1"/>
    <col min="10239" max="10239" width="15" customWidth="1"/>
    <col min="10240" max="10240" width="35.7109375" customWidth="1"/>
    <col min="10241" max="10241" width="15" customWidth="1"/>
    <col min="10242" max="10242" width="10.7109375" customWidth="1"/>
    <col min="10243" max="10243" width="15" customWidth="1"/>
    <col min="10244" max="10244" width="10.7109375" customWidth="1"/>
    <col min="10245" max="10245" width="15" customWidth="1"/>
    <col min="10246" max="10246" width="10.7109375" customWidth="1"/>
    <col min="10247" max="10249" width="15" customWidth="1"/>
    <col min="10250" max="10251" width="10.7109375" customWidth="1"/>
    <col min="10252" max="10254" width="15" customWidth="1"/>
    <col min="10255" max="10255" width="35.7109375" customWidth="1"/>
    <col min="10256" max="10256" width="10.7109375" customWidth="1"/>
    <col min="10257" max="10257" width="15" customWidth="1"/>
    <col min="10258" max="10258" width="35.7109375" customWidth="1"/>
    <col min="10259" max="10259" width="0" hidden="1" customWidth="1"/>
    <col min="10290" max="10290" width="0" hidden="1" customWidth="1"/>
    <col min="10495" max="10495" width="15" customWidth="1"/>
    <col min="10496" max="10496" width="35.7109375" customWidth="1"/>
    <col min="10497" max="10497" width="15" customWidth="1"/>
    <col min="10498" max="10498" width="10.7109375" customWidth="1"/>
    <col min="10499" max="10499" width="15" customWidth="1"/>
    <col min="10500" max="10500" width="10.7109375" customWidth="1"/>
    <col min="10501" max="10501" width="15" customWidth="1"/>
    <col min="10502" max="10502" width="10.7109375" customWidth="1"/>
    <col min="10503" max="10505" width="15" customWidth="1"/>
    <col min="10506" max="10507" width="10.7109375" customWidth="1"/>
    <col min="10508" max="10510" width="15" customWidth="1"/>
    <col min="10511" max="10511" width="35.7109375" customWidth="1"/>
    <col min="10512" max="10512" width="10.7109375" customWidth="1"/>
    <col min="10513" max="10513" width="15" customWidth="1"/>
    <col min="10514" max="10514" width="35.7109375" customWidth="1"/>
    <col min="10515" max="10515" width="0" hidden="1" customWidth="1"/>
    <col min="10546" max="10546" width="0" hidden="1" customWidth="1"/>
    <col min="10751" max="10751" width="15" customWidth="1"/>
    <col min="10752" max="10752" width="35.7109375" customWidth="1"/>
    <col min="10753" max="10753" width="15" customWidth="1"/>
    <col min="10754" max="10754" width="10.7109375" customWidth="1"/>
    <col min="10755" max="10755" width="15" customWidth="1"/>
    <col min="10756" max="10756" width="10.7109375" customWidth="1"/>
    <col min="10757" max="10757" width="15" customWidth="1"/>
    <col min="10758" max="10758" width="10.7109375" customWidth="1"/>
    <col min="10759" max="10761" width="15" customWidth="1"/>
    <col min="10762" max="10763" width="10.7109375" customWidth="1"/>
    <col min="10764" max="10766" width="15" customWidth="1"/>
    <col min="10767" max="10767" width="35.7109375" customWidth="1"/>
    <col min="10768" max="10768" width="10.7109375" customWidth="1"/>
    <col min="10769" max="10769" width="15" customWidth="1"/>
    <col min="10770" max="10770" width="35.7109375" customWidth="1"/>
    <col min="10771" max="10771" width="0" hidden="1" customWidth="1"/>
    <col min="10802" max="10802" width="0" hidden="1" customWidth="1"/>
    <col min="11007" max="11007" width="15" customWidth="1"/>
    <col min="11008" max="11008" width="35.7109375" customWidth="1"/>
    <col min="11009" max="11009" width="15" customWidth="1"/>
    <col min="11010" max="11010" width="10.7109375" customWidth="1"/>
    <col min="11011" max="11011" width="15" customWidth="1"/>
    <col min="11012" max="11012" width="10.7109375" customWidth="1"/>
    <col min="11013" max="11013" width="15" customWidth="1"/>
    <col min="11014" max="11014" width="10.7109375" customWidth="1"/>
    <col min="11015" max="11017" width="15" customWidth="1"/>
    <col min="11018" max="11019" width="10.7109375" customWidth="1"/>
    <col min="11020" max="11022" width="15" customWidth="1"/>
    <col min="11023" max="11023" width="35.7109375" customWidth="1"/>
    <col min="11024" max="11024" width="10.7109375" customWidth="1"/>
    <col min="11025" max="11025" width="15" customWidth="1"/>
    <col min="11026" max="11026" width="35.7109375" customWidth="1"/>
    <col min="11027" max="11027" width="0" hidden="1" customWidth="1"/>
    <col min="11058" max="11058" width="0" hidden="1" customWidth="1"/>
    <col min="11263" max="11263" width="15" customWidth="1"/>
    <col min="11264" max="11264" width="35.7109375" customWidth="1"/>
    <col min="11265" max="11265" width="15" customWidth="1"/>
    <col min="11266" max="11266" width="10.7109375" customWidth="1"/>
    <col min="11267" max="11267" width="15" customWidth="1"/>
    <col min="11268" max="11268" width="10.7109375" customWidth="1"/>
    <col min="11269" max="11269" width="15" customWidth="1"/>
    <col min="11270" max="11270" width="10.7109375" customWidth="1"/>
    <col min="11271" max="11273" width="15" customWidth="1"/>
    <col min="11274" max="11275" width="10.7109375" customWidth="1"/>
    <col min="11276" max="11278" width="15" customWidth="1"/>
    <col min="11279" max="11279" width="35.7109375" customWidth="1"/>
    <col min="11280" max="11280" width="10.7109375" customWidth="1"/>
    <col min="11281" max="11281" width="15" customWidth="1"/>
    <col min="11282" max="11282" width="35.7109375" customWidth="1"/>
    <col min="11283" max="11283" width="0" hidden="1" customWidth="1"/>
    <col min="11314" max="11314" width="0" hidden="1" customWidth="1"/>
    <col min="11519" max="11519" width="15" customWidth="1"/>
    <col min="11520" max="11520" width="35.7109375" customWidth="1"/>
    <col min="11521" max="11521" width="15" customWidth="1"/>
    <col min="11522" max="11522" width="10.7109375" customWidth="1"/>
    <col min="11523" max="11523" width="15" customWidth="1"/>
    <col min="11524" max="11524" width="10.7109375" customWidth="1"/>
    <col min="11525" max="11525" width="15" customWidth="1"/>
    <col min="11526" max="11526" width="10.7109375" customWidth="1"/>
    <col min="11527" max="11529" width="15" customWidth="1"/>
    <col min="11530" max="11531" width="10.7109375" customWidth="1"/>
    <col min="11532" max="11534" width="15" customWidth="1"/>
    <col min="11535" max="11535" width="35.7109375" customWidth="1"/>
    <col min="11536" max="11536" width="10.7109375" customWidth="1"/>
    <col min="11537" max="11537" width="15" customWidth="1"/>
    <col min="11538" max="11538" width="35.7109375" customWidth="1"/>
    <col min="11539" max="11539" width="0" hidden="1" customWidth="1"/>
    <col min="11570" max="11570" width="0" hidden="1" customWidth="1"/>
    <col min="11775" max="11775" width="15" customWidth="1"/>
    <col min="11776" max="11776" width="35.7109375" customWidth="1"/>
    <col min="11777" max="11777" width="15" customWidth="1"/>
    <col min="11778" max="11778" width="10.7109375" customWidth="1"/>
    <col min="11779" max="11779" width="15" customWidth="1"/>
    <col min="11780" max="11780" width="10.7109375" customWidth="1"/>
    <col min="11781" max="11781" width="15" customWidth="1"/>
    <col min="11782" max="11782" width="10.7109375" customWidth="1"/>
    <col min="11783" max="11785" width="15" customWidth="1"/>
    <col min="11786" max="11787" width="10.7109375" customWidth="1"/>
    <col min="11788" max="11790" width="15" customWidth="1"/>
    <col min="11791" max="11791" width="35.7109375" customWidth="1"/>
    <col min="11792" max="11792" width="10.7109375" customWidth="1"/>
    <col min="11793" max="11793" width="15" customWidth="1"/>
    <col min="11794" max="11794" width="35.7109375" customWidth="1"/>
    <col min="11795" max="11795" width="0" hidden="1" customWidth="1"/>
    <col min="11826" max="11826" width="0" hidden="1" customWidth="1"/>
    <col min="12031" max="12031" width="15" customWidth="1"/>
    <col min="12032" max="12032" width="35.7109375" customWidth="1"/>
    <col min="12033" max="12033" width="15" customWidth="1"/>
    <col min="12034" max="12034" width="10.7109375" customWidth="1"/>
    <col min="12035" max="12035" width="15" customWidth="1"/>
    <col min="12036" max="12036" width="10.7109375" customWidth="1"/>
    <col min="12037" max="12037" width="15" customWidth="1"/>
    <col min="12038" max="12038" width="10.7109375" customWidth="1"/>
    <col min="12039" max="12041" width="15" customWidth="1"/>
    <col min="12042" max="12043" width="10.7109375" customWidth="1"/>
    <col min="12044" max="12046" width="15" customWidth="1"/>
    <col min="12047" max="12047" width="35.7109375" customWidth="1"/>
    <col min="12048" max="12048" width="10.7109375" customWidth="1"/>
    <col min="12049" max="12049" width="15" customWidth="1"/>
    <col min="12050" max="12050" width="35.7109375" customWidth="1"/>
    <col min="12051" max="12051" width="0" hidden="1" customWidth="1"/>
    <col min="12082" max="12082" width="0" hidden="1" customWidth="1"/>
    <col min="12287" max="12287" width="15" customWidth="1"/>
    <col min="12288" max="12288" width="35.7109375" customWidth="1"/>
    <col min="12289" max="12289" width="15" customWidth="1"/>
    <col min="12290" max="12290" width="10.7109375" customWidth="1"/>
    <col min="12291" max="12291" width="15" customWidth="1"/>
    <col min="12292" max="12292" width="10.7109375" customWidth="1"/>
    <col min="12293" max="12293" width="15" customWidth="1"/>
    <col min="12294" max="12294" width="10.7109375" customWidth="1"/>
    <col min="12295" max="12297" width="15" customWidth="1"/>
    <col min="12298" max="12299" width="10.7109375" customWidth="1"/>
    <col min="12300" max="12302" width="15" customWidth="1"/>
    <col min="12303" max="12303" width="35.7109375" customWidth="1"/>
    <col min="12304" max="12304" width="10.7109375" customWidth="1"/>
    <col min="12305" max="12305" width="15" customWidth="1"/>
    <col min="12306" max="12306" width="35.7109375" customWidth="1"/>
    <col min="12307" max="12307" width="0" hidden="1" customWidth="1"/>
    <col min="12338" max="12338" width="0" hidden="1" customWidth="1"/>
    <col min="12543" max="12543" width="15" customWidth="1"/>
    <col min="12544" max="12544" width="35.7109375" customWidth="1"/>
    <col min="12545" max="12545" width="15" customWidth="1"/>
    <col min="12546" max="12546" width="10.7109375" customWidth="1"/>
    <col min="12547" max="12547" width="15" customWidth="1"/>
    <col min="12548" max="12548" width="10.7109375" customWidth="1"/>
    <col min="12549" max="12549" width="15" customWidth="1"/>
    <col min="12550" max="12550" width="10.7109375" customWidth="1"/>
    <col min="12551" max="12553" width="15" customWidth="1"/>
    <col min="12554" max="12555" width="10.7109375" customWidth="1"/>
    <col min="12556" max="12558" width="15" customWidth="1"/>
    <col min="12559" max="12559" width="35.7109375" customWidth="1"/>
    <col min="12560" max="12560" width="10.7109375" customWidth="1"/>
    <col min="12561" max="12561" width="15" customWidth="1"/>
    <col min="12562" max="12562" width="35.7109375" customWidth="1"/>
    <col min="12563" max="12563" width="0" hidden="1" customWidth="1"/>
    <col min="12594" max="12594" width="0" hidden="1" customWidth="1"/>
    <col min="12799" max="12799" width="15" customWidth="1"/>
    <col min="12800" max="12800" width="35.7109375" customWidth="1"/>
    <col min="12801" max="12801" width="15" customWidth="1"/>
    <col min="12802" max="12802" width="10.7109375" customWidth="1"/>
    <col min="12803" max="12803" width="15" customWidth="1"/>
    <col min="12804" max="12804" width="10.7109375" customWidth="1"/>
    <col min="12805" max="12805" width="15" customWidth="1"/>
    <col min="12806" max="12806" width="10.7109375" customWidth="1"/>
    <col min="12807" max="12809" width="15" customWidth="1"/>
    <col min="12810" max="12811" width="10.7109375" customWidth="1"/>
    <col min="12812" max="12814" width="15" customWidth="1"/>
    <col min="12815" max="12815" width="35.7109375" customWidth="1"/>
    <col min="12816" max="12816" width="10.7109375" customWidth="1"/>
    <col min="12817" max="12817" width="15" customWidth="1"/>
    <col min="12818" max="12818" width="35.7109375" customWidth="1"/>
    <col min="12819" max="12819" width="0" hidden="1" customWidth="1"/>
    <col min="12850" max="12850" width="0" hidden="1" customWidth="1"/>
    <col min="13055" max="13055" width="15" customWidth="1"/>
    <col min="13056" max="13056" width="35.7109375" customWidth="1"/>
    <col min="13057" max="13057" width="15" customWidth="1"/>
    <col min="13058" max="13058" width="10.7109375" customWidth="1"/>
    <col min="13059" max="13059" width="15" customWidth="1"/>
    <col min="13060" max="13060" width="10.7109375" customWidth="1"/>
    <col min="13061" max="13061" width="15" customWidth="1"/>
    <col min="13062" max="13062" width="10.7109375" customWidth="1"/>
    <col min="13063" max="13065" width="15" customWidth="1"/>
    <col min="13066" max="13067" width="10.7109375" customWidth="1"/>
    <col min="13068" max="13070" width="15" customWidth="1"/>
    <col min="13071" max="13071" width="35.7109375" customWidth="1"/>
    <col min="13072" max="13072" width="10.7109375" customWidth="1"/>
    <col min="13073" max="13073" width="15" customWidth="1"/>
    <col min="13074" max="13074" width="35.7109375" customWidth="1"/>
    <col min="13075" max="13075" width="0" hidden="1" customWidth="1"/>
    <col min="13106" max="13106" width="0" hidden="1" customWidth="1"/>
    <col min="13311" max="13311" width="15" customWidth="1"/>
    <col min="13312" max="13312" width="35.7109375" customWidth="1"/>
    <col min="13313" max="13313" width="15" customWidth="1"/>
    <col min="13314" max="13314" width="10.7109375" customWidth="1"/>
    <col min="13315" max="13315" width="15" customWidth="1"/>
    <col min="13316" max="13316" width="10.7109375" customWidth="1"/>
    <col min="13317" max="13317" width="15" customWidth="1"/>
    <col min="13318" max="13318" width="10.7109375" customWidth="1"/>
    <col min="13319" max="13321" width="15" customWidth="1"/>
    <col min="13322" max="13323" width="10.7109375" customWidth="1"/>
    <col min="13324" max="13326" width="15" customWidth="1"/>
    <col min="13327" max="13327" width="35.7109375" customWidth="1"/>
    <col min="13328" max="13328" width="10.7109375" customWidth="1"/>
    <col min="13329" max="13329" width="15" customWidth="1"/>
    <col min="13330" max="13330" width="35.7109375" customWidth="1"/>
    <col min="13331" max="13331" width="0" hidden="1" customWidth="1"/>
    <col min="13362" max="13362" width="0" hidden="1" customWidth="1"/>
    <col min="13567" max="13567" width="15" customWidth="1"/>
    <col min="13568" max="13568" width="35.7109375" customWidth="1"/>
    <col min="13569" max="13569" width="15" customWidth="1"/>
    <col min="13570" max="13570" width="10.7109375" customWidth="1"/>
    <col min="13571" max="13571" width="15" customWidth="1"/>
    <col min="13572" max="13572" width="10.7109375" customWidth="1"/>
    <col min="13573" max="13573" width="15" customWidth="1"/>
    <col min="13574" max="13574" width="10.7109375" customWidth="1"/>
    <col min="13575" max="13577" width="15" customWidth="1"/>
    <col min="13578" max="13579" width="10.7109375" customWidth="1"/>
    <col min="13580" max="13582" width="15" customWidth="1"/>
    <col min="13583" max="13583" width="35.7109375" customWidth="1"/>
    <col min="13584" max="13584" width="10.7109375" customWidth="1"/>
    <col min="13585" max="13585" width="15" customWidth="1"/>
    <col min="13586" max="13586" width="35.7109375" customWidth="1"/>
    <col min="13587" max="13587" width="0" hidden="1" customWidth="1"/>
    <col min="13618" max="13618" width="0" hidden="1" customWidth="1"/>
    <col min="13823" max="13823" width="15" customWidth="1"/>
    <col min="13824" max="13824" width="35.7109375" customWidth="1"/>
    <col min="13825" max="13825" width="15" customWidth="1"/>
    <col min="13826" max="13826" width="10.7109375" customWidth="1"/>
    <col min="13827" max="13827" width="15" customWidth="1"/>
    <col min="13828" max="13828" width="10.7109375" customWidth="1"/>
    <col min="13829" max="13829" width="15" customWidth="1"/>
    <col min="13830" max="13830" width="10.7109375" customWidth="1"/>
    <col min="13831" max="13833" width="15" customWidth="1"/>
    <col min="13834" max="13835" width="10.7109375" customWidth="1"/>
    <col min="13836" max="13838" width="15" customWidth="1"/>
    <col min="13839" max="13839" width="35.7109375" customWidth="1"/>
    <col min="13840" max="13840" width="10.7109375" customWidth="1"/>
    <col min="13841" max="13841" width="15" customWidth="1"/>
    <col min="13842" max="13842" width="35.7109375" customWidth="1"/>
    <col min="13843" max="13843" width="0" hidden="1" customWidth="1"/>
    <col min="13874" max="13874" width="0" hidden="1" customWidth="1"/>
    <col min="14079" max="14079" width="15" customWidth="1"/>
    <col min="14080" max="14080" width="35.7109375" customWidth="1"/>
    <col min="14081" max="14081" width="15" customWidth="1"/>
    <col min="14082" max="14082" width="10.7109375" customWidth="1"/>
    <col min="14083" max="14083" width="15" customWidth="1"/>
    <col min="14084" max="14084" width="10.7109375" customWidth="1"/>
    <col min="14085" max="14085" width="15" customWidth="1"/>
    <col min="14086" max="14086" width="10.7109375" customWidth="1"/>
    <col min="14087" max="14089" width="15" customWidth="1"/>
    <col min="14090" max="14091" width="10.7109375" customWidth="1"/>
    <col min="14092" max="14094" width="15" customWidth="1"/>
    <col min="14095" max="14095" width="35.7109375" customWidth="1"/>
    <col min="14096" max="14096" width="10.7109375" customWidth="1"/>
    <col min="14097" max="14097" width="15" customWidth="1"/>
    <col min="14098" max="14098" width="35.7109375" customWidth="1"/>
    <col min="14099" max="14099" width="0" hidden="1" customWidth="1"/>
    <col min="14130" max="14130" width="0" hidden="1" customWidth="1"/>
    <col min="14335" max="14335" width="15" customWidth="1"/>
    <col min="14336" max="14336" width="35.7109375" customWidth="1"/>
    <col min="14337" max="14337" width="15" customWidth="1"/>
    <col min="14338" max="14338" width="10.7109375" customWidth="1"/>
    <col min="14339" max="14339" width="15" customWidth="1"/>
    <col min="14340" max="14340" width="10.7109375" customWidth="1"/>
    <col min="14341" max="14341" width="15" customWidth="1"/>
    <col min="14342" max="14342" width="10.7109375" customWidth="1"/>
    <col min="14343" max="14345" width="15" customWidth="1"/>
    <col min="14346" max="14347" width="10.7109375" customWidth="1"/>
    <col min="14348" max="14350" width="15" customWidth="1"/>
    <col min="14351" max="14351" width="35.7109375" customWidth="1"/>
    <col min="14352" max="14352" width="10.7109375" customWidth="1"/>
    <col min="14353" max="14353" width="15" customWidth="1"/>
    <col min="14354" max="14354" width="35.7109375" customWidth="1"/>
    <col min="14355" max="14355" width="0" hidden="1" customWidth="1"/>
    <col min="14386" max="14386" width="0" hidden="1" customWidth="1"/>
    <col min="14591" max="14591" width="15" customWidth="1"/>
    <col min="14592" max="14592" width="35.7109375" customWidth="1"/>
    <col min="14593" max="14593" width="15" customWidth="1"/>
    <col min="14594" max="14594" width="10.7109375" customWidth="1"/>
    <col min="14595" max="14595" width="15" customWidth="1"/>
    <col min="14596" max="14596" width="10.7109375" customWidth="1"/>
    <col min="14597" max="14597" width="15" customWidth="1"/>
    <col min="14598" max="14598" width="10.7109375" customWidth="1"/>
    <col min="14599" max="14601" width="15" customWidth="1"/>
    <col min="14602" max="14603" width="10.7109375" customWidth="1"/>
    <col min="14604" max="14606" width="15" customWidth="1"/>
    <col min="14607" max="14607" width="35.7109375" customWidth="1"/>
    <col min="14608" max="14608" width="10.7109375" customWidth="1"/>
    <col min="14609" max="14609" width="15" customWidth="1"/>
    <col min="14610" max="14610" width="35.7109375" customWidth="1"/>
    <col min="14611" max="14611" width="0" hidden="1" customWidth="1"/>
    <col min="14642" max="14642" width="0" hidden="1" customWidth="1"/>
    <col min="14847" max="14847" width="15" customWidth="1"/>
    <col min="14848" max="14848" width="35.7109375" customWidth="1"/>
    <col min="14849" max="14849" width="15" customWidth="1"/>
    <col min="14850" max="14850" width="10.7109375" customWidth="1"/>
    <col min="14851" max="14851" width="15" customWidth="1"/>
    <col min="14852" max="14852" width="10.7109375" customWidth="1"/>
    <col min="14853" max="14853" width="15" customWidth="1"/>
    <col min="14854" max="14854" width="10.7109375" customWidth="1"/>
    <col min="14855" max="14857" width="15" customWidth="1"/>
    <col min="14858" max="14859" width="10.7109375" customWidth="1"/>
    <col min="14860" max="14862" width="15" customWidth="1"/>
    <col min="14863" max="14863" width="35.7109375" customWidth="1"/>
    <col min="14864" max="14864" width="10.7109375" customWidth="1"/>
    <col min="14865" max="14865" width="15" customWidth="1"/>
    <col min="14866" max="14866" width="35.7109375" customWidth="1"/>
    <col min="14867" max="14867" width="0" hidden="1" customWidth="1"/>
    <col min="14898" max="14898" width="0" hidden="1" customWidth="1"/>
    <col min="15103" max="15103" width="15" customWidth="1"/>
    <col min="15104" max="15104" width="35.7109375" customWidth="1"/>
    <col min="15105" max="15105" width="15" customWidth="1"/>
    <col min="15106" max="15106" width="10.7109375" customWidth="1"/>
    <col min="15107" max="15107" width="15" customWidth="1"/>
    <col min="15108" max="15108" width="10.7109375" customWidth="1"/>
    <col min="15109" max="15109" width="15" customWidth="1"/>
    <col min="15110" max="15110" width="10.7109375" customWidth="1"/>
    <col min="15111" max="15113" width="15" customWidth="1"/>
    <col min="15114" max="15115" width="10.7109375" customWidth="1"/>
    <col min="15116" max="15118" width="15" customWidth="1"/>
    <col min="15119" max="15119" width="35.7109375" customWidth="1"/>
    <col min="15120" max="15120" width="10.7109375" customWidth="1"/>
    <col min="15121" max="15121" width="15" customWidth="1"/>
    <col min="15122" max="15122" width="35.7109375" customWidth="1"/>
    <col min="15123" max="15123" width="0" hidden="1" customWidth="1"/>
    <col min="15154" max="15154" width="0" hidden="1" customWidth="1"/>
    <col min="15359" max="15359" width="15" customWidth="1"/>
    <col min="15360" max="15360" width="35.7109375" customWidth="1"/>
    <col min="15361" max="15361" width="15" customWidth="1"/>
    <col min="15362" max="15362" width="10.7109375" customWidth="1"/>
    <col min="15363" max="15363" width="15" customWidth="1"/>
    <col min="15364" max="15364" width="10.7109375" customWidth="1"/>
    <col min="15365" max="15365" width="15" customWidth="1"/>
    <col min="15366" max="15366" width="10.7109375" customWidth="1"/>
    <col min="15367" max="15369" width="15" customWidth="1"/>
    <col min="15370" max="15371" width="10.7109375" customWidth="1"/>
    <col min="15372" max="15374" width="15" customWidth="1"/>
    <col min="15375" max="15375" width="35.7109375" customWidth="1"/>
    <col min="15376" max="15376" width="10.7109375" customWidth="1"/>
    <col min="15377" max="15377" width="15" customWidth="1"/>
    <col min="15378" max="15378" width="35.7109375" customWidth="1"/>
    <col min="15379" max="15379" width="0" hidden="1" customWidth="1"/>
    <col min="15410" max="15410" width="0" hidden="1" customWidth="1"/>
    <col min="15615" max="15615" width="15" customWidth="1"/>
    <col min="15616" max="15616" width="35.7109375" customWidth="1"/>
    <col min="15617" max="15617" width="15" customWidth="1"/>
    <col min="15618" max="15618" width="10.7109375" customWidth="1"/>
    <col min="15619" max="15619" width="15" customWidth="1"/>
    <col min="15620" max="15620" width="10.7109375" customWidth="1"/>
    <col min="15621" max="15621" width="15" customWidth="1"/>
    <col min="15622" max="15622" width="10.7109375" customWidth="1"/>
    <col min="15623" max="15625" width="15" customWidth="1"/>
    <col min="15626" max="15627" width="10.7109375" customWidth="1"/>
    <col min="15628" max="15630" width="15" customWidth="1"/>
    <col min="15631" max="15631" width="35.7109375" customWidth="1"/>
    <col min="15632" max="15632" width="10.7109375" customWidth="1"/>
    <col min="15633" max="15633" width="15" customWidth="1"/>
    <col min="15634" max="15634" width="35.7109375" customWidth="1"/>
    <col min="15635" max="15635" width="0" hidden="1" customWidth="1"/>
    <col min="15666" max="15666" width="0" hidden="1" customWidth="1"/>
    <col min="15871" max="15871" width="15" customWidth="1"/>
    <col min="15872" max="15872" width="35.7109375" customWidth="1"/>
    <col min="15873" max="15873" width="15" customWidth="1"/>
    <col min="15874" max="15874" width="10.7109375" customWidth="1"/>
    <col min="15875" max="15875" width="15" customWidth="1"/>
    <col min="15876" max="15876" width="10.7109375" customWidth="1"/>
    <col min="15877" max="15877" width="15" customWidth="1"/>
    <col min="15878" max="15878" width="10.7109375" customWidth="1"/>
    <col min="15879" max="15881" width="15" customWidth="1"/>
    <col min="15882" max="15883" width="10.7109375" customWidth="1"/>
    <col min="15884" max="15886" width="15" customWidth="1"/>
    <col min="15887" max="15887" width="35.7109375" customWidth="1"/>
    <col min="15888" max="15888" width="10.7109375" customWidth="1"/>
    <col min="15889" max="15889" width="15" customWidth="1"/>
    <col min="15890" max="15890" width="35.7109375" customWidth="1"/>
    <col min="15891" max="15891" width="0" hidden="1" customWidth="1"/>
    <col min="15922" max="15922" width="0" hidden="1" customWidth="1"/>
    <col min="16127" max="16127" width="15" customWidth="1"/>
    <col min="16128" max="16128" width="35.7109375" customWidth="1"/>
    <col min="16129" max="16129" width="15" customWidth="1"/>
    <col min="16130" max="16130" width="10.7109375" customWidth="1"/>
    <col min="16131" max="16131" width="15" customWidth="1"/>
    <col min="16132" max="16132" width="10.7109375" customWidth="1"/>
    <col min="16133" max="16133" width="15" customWidth="1"/>
    <col min="16134" max="16134" width="10.7109375" customWidth="1"/>
    <col min="16135" max="16137" width="15" customWidth="1"/>
    <col min="16138" max="16139" width="10.7109375" customWidth="1"/>
    <col min="16140" max="16142" width="15" customWidth="1"/>
    <col min="16143" max="16143" width="35.7109375" customWidth="1"/>
    <col min="16144" max="16144" width="10.7109375" customWidth="1"/>
    <col min="16145" max="16145" width="15" customWidth="1"/>
    <col min="16146" max="16146" width="35.7109375" customWidth="1"/>
    <col min="16147" max="16147" width="0" hidden="1" customWidth="1"/>
    <col min="16178" max="16178" width="0" hidden="1" customWidth="1"/>
  </cols>
  <sheetData>
    <row r="1" spans="1:50" x14ac:dyDescent="0.25">
      <c r="E1" t="s">
        <v>0</v>
      </c>
      <c r="S1" t="s">
        <v>1</v>
      </c>
      <c r="AX1" s="1" t="s">
        <v>2</v>
      </c>
    </row>
    <row r="2" spans="1:50" x14ac:dyDescent="0.25">
      <c r="A2" s="2" t="s">
        <v>3</v>
      </c>
      <c r="E2" t="s">
        <v>4</v>
      </c>
      <c r="S2" t="s">
        <v>5</v>
      </c>
    </row>
    <row r="3" spans="1:50" x14ac:dyDescent="0.25">
      <c r="E3" t="s">
        <v>6</v>
      </c>
      <c r="S3" t="s">
        <v>7</v>
      </c>
    </row>
    <row r="4" spans="1:50" ht="20.25" x14ac:dyDescent="0.25">
      <c r="A4" s="3" t="s">
        <v>8</v>
      </c>
      <c r="B4" s="4"/>
      <c r="C4" s="4"/>
      <c r="D4" s="4"/>
      <c r="E4" s="4"/>
      <c r="F4" s="4"/>
      <c r="G4" s="4"/>
      <c r="H4" s="4"/>
      <c r="I4" s="4"/>
      <c r="S4">
        <v>15</v>
      </c>
    </row>
    <row r="5" spans="1:50" x14ac:dyDescent="0.25">
      <c r="S5" t="s">
        <v>9</v>
      </c>
    </row>
    <row r="6" spans="1:50" x14ac:dyDescent="0.25">
      <c r="A6" s="5" t="s">
        <v>10</v>
      </c>
      <c r="B6" s="6"/>
      <c r="C6" s="7"/>
      <c r="E6" s="2" t="s">
        <v>11</v>
      </c>
      <c r="S6" t="s">
        <v>12</v>
      </c>
    </row>
    <row r="7" spans="1:50" x14ac:dyDescent="0.25">
      <c r="A7" s="8" t="s">
        <v>13</v>
      </c>
      <c r="C7" s="9"/>
      <c r="E7" t="s">
        <v>14</v>
      </c>
    </row>
    <row r="8" spans="1:50" x14ac:dyDescent="0.25">
      <c r="A8" s="8" t="s">
        <v>15</v>
      </c>
      <c r="C8" s="9"/>
      <c r="E8" t="s">
        <v>16</v>
      </c>
      <c r="F8" t="s">
        <v>17</v>
      </c>
    </row>
    <row r="9" spans="1:50" x14ac:dyDescent="0.25">
      <c r="A9" s="8" t="s">
        <v>0</v>
      </c>
      <c r="C9" s="9"/>
      <c r="E9" t="s">
        <v>18</v>
      </c>
      <c r="F9" t="s">
        <v>19</v>
      </c>
    </row>
    <row r="10" spans="1:50" x14ac:dyDescent="0.25">
      <c r="A10" s="8" t="s">
        <v>4</v>
      </c>
      <c r="C10" s="9"/>
    </row>
    <row r="11" spans="1:50" x14ac:dyDescent="0.25">
      <c r="A11" s="10" t="s">
        <v>20</v>
      </c>
      <c r="B11" s="11"/>
      <c r="C11" s="12"/>
    </row>
    <row r="13" spans="1:50" x14ac:dyDescent="0.25">
      <c r="A13" s="13" t="s">
        <v>21</v>
      </c>
      <c r="B13" s="13" t="s">
        <v>22</v>
      </c>
    </row>
    <row r="15" spans="1:50" x14ac:dyDescent="0.25">
      <c r="A15" s="15" t="s">
        <v>23</v>
      </c>
      <c r="B15" s="15" t="s">
        <v>24</v>
      </c>
      <c r="E15" s="15" t="s">
        <v>25</v>
      </c>
      <c r="G15" s="41" t="s">
        <v>6</v>
      </c>
      <c r="H15" s="42"/>
      <c r="I15" s="42"/>
    </row>
    <row r="16" spans="1:50" x14ac:dyDescent="0.25">
      <c r="A16" s="15" t="s">
        <v>27</v>
      </c>
      <c r="B16" s="35">
        <v>46398</v>
      </c>
      <c r="E16" s="15" t="s">
        <v>26</v>
      </c>
      <c r="G16" s="41" t="s">
        <v>6</v>
      </c>
      <c r="H16" s="42"/>
      <c r="I16" s="42"/>
    </row>
    <row r="17" spans="1:19" x14ac:dyDescent="0.25">
      <c r="A17" s="15" t="s">
        <v>28</v>
      </c>
      <c r="B17" s="14" t="s">
        <v>673</v>
      </c>
    </row>
    <row r="18" spans="1:19" x14ac:dyDescent="0.25">
      <c r="A18" s="15" t="s">
        <v>672</v>
      </c>
      <c r="B18" s="36" t="s">
        <v>674</v>
      </c>
    </row>
    <row r="20" spans="1:19" ht="39" x14ac:dyDescent="0.25">
      <c r="A20" s="16" t="s">
        <v>29</v>
      </c>
      <c r="B20" s="16" t="s">
        <v>30</v>
      </c>
      <c r="C20" s="16" t="s">
        <v>31</v>
      </c>
      <c r="D20" s="16" t="s">
        <v>32</v>
      </c>
      <c r="E20" s="16" t="s">
        <v>33</v>
      </c>
      <c r="F20" s="16" t="s">
        <v>34</v>
      </c>
      <c r="G20" s="16" t="s">
        <v>35</v>
      </c>
      <c r="H20" s="16" t="s">
        <v>678</v>
      </c>
      <c r="I20" s="16" t="s">
        <v>36</v>
      </c>
      <c r="J20" s="16" t="s">
        <v>37</v>
      </c>
      <c r="K20" s="16" t="s">
        <v>38</v>
      </c>
      <c r="L20" s="16" t="s">
        <v>39</v>
      </c>
      <c r="M20" s="16" t="s">
        <v>677</v>
      </c>
      <c r="N20" s="16" t="s">
        <v>675</v>
      </c>
      <c r="O20" s="16" t="s">
        <v>40</v>
      </c>
      <c r="P20" s="16" t="s">
        <v>41</v>
      </c>
      <c r="Q20" s="16" t="s">
        <v>42</v>
      </c>
      <c r="R20" s="16" t="s">
        <v>43</v>
      </c>
      <c r="S20" s="16" t="s">
        <v>44</v>
      </c>
    </row>
    <row r="21" spans="1:19" ht="60" x14ac:dyDescent="0.25">
      <c r="A21" s="17" t="s">
        <v>587</v>
      </c>
      <c r="B21" s="17" t="s">
        <v>588</v>
      </c>
      <c r="C21" s="18">
        <v>1</v>
      </c>
      <c r="D21" s="17" t="s">
        <v>47</v>
      </c>
      <c r="E21" s="18">
        <f t="shared" ref="E21:E84" si="0">$F21*G21</f>
        <v>1</v>
      </c>
      <c r="F21" s="19">
        <v>1</v>
      </c>
      <c r="G21" s="20">
        <v>1</v>
      </c>
      <c r="H21" s="21" t="s">
        <v>47</v>
      </c>
      <c r="I21" s="22">
        <v>0</v>
      </c>
      <c r="J21" s="23">
        <v>0</v>
      </c>
      <c r="K21" s="18">
        <f>$G21*I21*((100-J21)/100)</f>
        <v>0</v>
      </c>
      <c r="L21" s="17" t="s">
        <v>671</v>
      </c>
      <c r="M21" s="17"/>
      <c r="N21" s="17"/>
      <c r="O21" s="17" t="s">
        <v>589</v>
      </c>
      <c r="P21" s="24"/>
      <c r="Q21" s="21"/>
      <c r="R21" s="21" t="s">
        <v>6</v>
      </c>
      <c r="S21" s="17">
        <v>25110</v>
      </c>
    </row>
    <row r="22" spans="1:19" ht="45" x14ac:dyDescent="0.25">
      <c r="A22" s="17" t="s">
        <v>590</v>
      </c>
      <c r="B22" s="17" t="s">
        <v>591</v>
      </c>
      <c r="C22" s="18">
        <v>1</v>
      </c>
      <c r="D22" s="17" t="s">
        <v>47</v>
      </c>
      <c r="E22" s="18">
        <f t="shared" si="0"/>
        <v>1</v>
      </c>
      <c r="F22" s="19">
        <v>1</v>
      </c>
      <c r="G22" s="20">
        <v>1</v>
      </c>
      <c r="H22" s="21" t="s">
        <v>47</v>
      </c>
      <c r="I22" s="22">
        <v>0</v>
      </c>
      <c r="J22" s="23">
        <v>0</v>
      </c>
      <c r="K22" s="18">
        <f>$G22*I22*((100-J22)/100)</f>
        <v>0</v>
      </c>
      <c r="L22" s="17" t="s">
        <v>671</v>
      </c>
      <c r="M22" s="17"/>
      <c r="N22" s="17"/>
      <c r="O22" s="17" t="s">
        <v>592</v>
      </c>
      <c r="P22" s="24"/>
      <c r="Q22" s="21"/>
      <c r="R22" s="21" t="s">
        <v>6</v>
      </c>
      <c r="S22" s="17">
        <v>25109</v>
      </c>
    </row>
    <row r="23" spans="1:19" ht="75" x14ac:dyDescent="0.25">
      <c r="A23" s="17" t="s">
        <v>593</v>
      </c>
      <c r="B23" s="17" t="s">
        <v>591</v>
      </c>
      <c r="C23" s="40">
        <v>1</v>
      </c>
      <c r="D23" s="17" t="s">
        <v>47</v>
      </c>
      <c r="E23" s="18">
        <f t="shared" si="0"/>
        <v>1</v>
      </c>
      <c r="F23" s="19">
        <v>1</v>
      </c>
      <c r="G23" s="20">
        <v>1</v>
      </c>
      <c r="H23" s="21" t="s">
        <v>47</v>
      </c>
      <c r="I23" s="22">
        <v>0</v>
      </c>
      <c r="J23" s="23">
        <v>0</v>
      </c>
      <c r="K23" s="18">
        <f>$G23*I23*((100-J23)/100)</f>
        <v>0</v>
      </c>
      <c r="L23" s="17" t="s">
        <v>671</v>
      </c>
      <c r="M23" s="17"/>
      <c r="N23" s="17"/>
      <c r="O23" s="17" t="s">
        <v>594</v>
      </c>
      <c r="P23" s="24"/>
      <c r="Q23" s="21"/>
      <c r="R23" s="21" t="s">
        <v>6</v>
      </c>
      <c r="S23" s="17">
        <v>25108</v>
      </c>
    </row>
    <row r="24" spans="1:19" ht="45" x14ac:dyDescent="0.25">
      <c r="A24" s="17" t="s">
        <v>595</v>
      </c>
      <c r="B24" s="17" t="s">
        <v>596</v>
      </c>
      <c r="C24" s="40">
        <v>1</v>
      </c>
      <c r="D24" s="17" t="s">
        <v>47</v>
      </c>
      <c r="E24" s="18">
        <f t="shared" si="0"/>
        <v>1</v>
      </c>
      <c r="F24" s="19">
        <v>1</v>
      </c>
      <c r="G24" s="20">
        <v>1</v>
      </c>
      <c r="H24" s="21" t="s">
        <v>47</v>
      </c>
      <c r="I24" s="22">
        <v>0</v>
      </c>
      <c r="J24" s="23">
        <v>0</v>
      </c>
      <c r="K24" s="18">
        <f>$G24*I24*((100-J24)/100)</f>
        <v>0</v>
      </c>
      <c r="L24" s="17" t="s">
        <v>671</v>
      </c>
      <c r="M24" s="17"/>
      <c r="N24" s="17"/>
      <c r="O24" s="17" t="s">
        <v>597</v>
      </c>
      <c r="P24" s="24"/>
      <c r="Q24" s="21"/>
      <c r="R24" s="21" t="s">
        <v>6</v>
      </c>
      <c r="S24" s="17">
        <v>25107</v>
      </c>
    </row>
    <row r="25" spans="1:19" ht="60" x14ac:dyDescent="0.25">
      <c r="A25" s="17" t="s">
        <v>598</v>
      </c>
      <c r="B25" s="17" t="s">
        <v>599</v>
      </c>
      <c r="C25" s="18">
        <v>1</v>
      </c>
      <c r="D25" s="17" t="s">
        <v>47</v>
      </c>
      <c r="E25" s="18">
        <f t="shared" si="0"/>
        <v>1</v>
      </c>
      <c r="F25" s="19">
        <v>1</v>
      </c>
      <c r="G25" s="20">
        <f>C25</f>
        <v>1</v>
      </c>
      <c r="H25" s="21" t="s">
        <v>47</v>
      </c>
      <c r="I25" s="20">
        <v>0</v>
      </c>
      <c r="J25" s="23">
        <v>0</v>
      </c>
      <c r="K25" s="18">
        <f>IF($M25&lt;&gt;"",$M25,1)*$G25*$I25*((100-$J25)/100)</f>
        <v>0</v>
      </c>
      <c r="L25" s="17" t="s">
        <v>671</v>
      </c>
      <c r="M25" s="39"/>
      <c r="N25" s="17"/>
      <c r="O25" s="17" t="s">
        <v>679</v>
      </c>
      <c r="P25" s="24"/>
      <c r="Q25" s="21"/>
      <c r="R25" s="21" t="s">
        <v>6</v>
      </c>
      <c r="S25" s="17">
        <v>25106</v>
      </c>
    </row>
    <row r="26" spans="1:19" ht="75" x14ac:dyDescent="0.25">
      <c r="A26" s="17" t="s">
        <v>113</v>
      </c>
      <c r="B26" s="17" t="s">
        <v>114</v>
      </c>
      <c r="C26" s="18">
        <v>1</v>
      </c>
      <c r="D26" s="17" t="s">
        <v>47</v>
      </c>
      <c r="E26" s="18">
        <f t="shared" si="0"/>
        <v>1</v>
      </c>
      <c r="F26" s="19">
        <v>1</v>
      </c>
      <c r="G26" s="20">
        <v>1</v>
      </c>
      <c r="H26" s="21" t="s">
        <v>47</v>
      </c>
      <c r="I26" s="22">
        <v>0</v>
      </c>
      <c r="J26" s="23">
        <v>0</v>
      </c>
      <c r="K26" s="18">
        <f>$G26*I26*((100-J26)/100)</f>
        <v>0</v>
      </c>
      <c r="L26" s="17" t="s">
        <v>671</v>
      </c>
      <c r="M26" s="17"/>
      <c r="N26" s="17"/>
      <c r="O26" s="17" t="s">
        <v>115</v>
      </c>
      <c r="P26" s="24"/>
      <c r="Q26" s="21"/>
      <c r="R26" s="21" t="s">
        <v>6</v>
      </c>
      <c r="S26" s="17">
        <v>25156</v>
      </c>
    </row>
    <row r="27" spans="1:19" ht="75" x14ac:dyDescent="0.25">
      <c r="A27" s="17" t="s">
        <v>116</v>
      </c>
      <c r="B27" s="17" t="s">
        <v>117</v>
      </c>
      <c r="C27" s="18">
        <v>1</v>
      </c>
      <c r="D27" s="17" t="s">
        <v>47</v>
      </c>
      <c r="E27" s="18">
        <f t="shared" si="0"/>
        <v>1</v>
      </c>
      <c r="F27" s="19">
        <v>1</v>
      </c>
      <c r="G27" s="20">
        <v>1</v>
      </c>
      <c r="H27" s="21" t="s">
        <v>47</v>
      </c>
      <c r="I27" s="22">
        <v>0</v>
      </c>
      <c r="J27" s="23">
        <v>0</v>
      </c>
      <c r="K27" s="18">
        <f>$G27*I27*((100-J27)/100)</f>
        <v>0</v>
      </c>
      <c r="L27" s="17" t="s">
        <v>671</v>
      </c>
      <c r="M27" s="17"/>
      <c r="N27" s="17"/>
      <c r="O27" s="17" t="s">
        <v>118</v>
      </c>
      <c r="P27" s="24"/>
      <c r="Q27" s="21"/>
      <c r="R27" s="21" t="s">
        <v>6</v>
      </c>
      <c r="S27" s="17">
        <v>25157</v>
      </c>
    </row>
    <row r="28" spans="1:19" ht="105" x14ac:dyDescent="0.25">
      <c r="A28" s="17" t="s">
        <v>119</v>
      </c>
      <c r="B28" s="17" t="s">
        <v>120</v>
      </c>
      <c r="C28" s="18">
        <v>48</v>
      </c>
      <c r="D28" s="17" t="s">
        <v>47</v>
      </c>
      <c r="E28" s="18">
        <f t="shared" si="0"/>
        <v>48</v>
      </c>
      <c r="F28" s="19">
        <v>1</v>
      </c>
      <c r="G28" s="20">
        <f t="shared" ref="G28:G33" si="1">C28</f>
        <v>48</v>
      </c>
      <c r="H28" s="21" t="s">
        <v>47</v>
      </c>
      <c r="I28" s="20">
        <v>0</v>
      </c>
      <c r="J28" s="23">
        <v>0</v>
      </c>
      <c r="K28" s="18">
        <f t="shared" ref="K28:K33" si="2">IF($M28&lt;&gt;"",$M28,1)*$G28*$I28*((100-$J28)/100)</f>
        <v>0</v>
      </c>
      <c r="L28" s="17" t="s">
        <v>671</v>
      </c>
      <c r="M28" s="39">
        <v>0.5</v>
      </c>
      <c r="N28" s="17" t="s">
        <v>676</v>
      </c>
      <c r="O28" s="17" t="s">
        <v>121</v>
      </c>
      <c r="P28" s="24"/>
      <c r="Q28" s="21"/>
      <c r="R28" s="21" t="s">
        <v>6</v>
      </c>
      <c r="S28" s="17">
        <v>25158</v>
      </c>
    </row>
    <row r="29" spans="1:19" ht="120" x14ac:dyDescent="0.25">
      <c r="A29" s="17" t="s">
        <v>122</v>
      </c>
      <c r="B29" s="17" t="s">
        <v>123</v>
      </c>
      <c r="C29" s="18">
        <v>2</v>
      </c>
      <c r="D29" s="17" t="s">
        <v>47</v>
      </c>
      <c r="E29" s="18">
        <f t="shared" si="0"/>
        <v>2</v>
      </c>
      <c r="F29" s="19">
        <v>1</v>
      </c>
      <c r="G29" s="20">
        <f t="shared" si="1"/>
        <v>2</v>
      </c>
      <c r="H29" s="21" t="s">
        <v>47</v>
      </c>
      <c r="I29" s="20">
        <v>0</v>
      </c>
      <c r="J29" s="23">
        <v>0</v>
      </c>
      <c r="K29" s="18">
        <f t="shared" si="2"/>
        <v>0</v>
      </c>
      <c r="L29" s="17" t="s">
        <v>671</v>
      </c>
      <c r="M29" s="39">
        <v>0.6</v>
      </c>
      <c r="N29" s="17" t="s">
        <v>676</v>
      </c>
      <c r="O29" s="17" t="s">
        <v>124</v>
      </c>
      <c r="P29" s="24"/>
      <c r="Q29" s="21"/>
      <c r="R29" s="21" t="s">
        <v>6</v>
      </c>
      <c r="S29" s="17">
        <v>25152</v>
      </c>
    </row>
    <row r="30" spans="1:19" ht="120" x14ac:dyDescent="0.25">
      <c r="A30" s="17" t="s">
        <v>484</v>
      </c>
      <c r="B30" s="17" t="s">
        <v>485</v>
      </c>
      <c r="C30" s="18">
        <v>1</v>
      </c>
      <c r="D30" s="17" t="s">
        <v>47</v>
      </c>
      <c r="E30" s="18">
        <f t="shared" si="0"/>
        <v>1</v>
      </c>
      <c r="F30" s="19">
        <v>1</v>
      </c>
      <c r="G30" s="20">
        <f t="shared" si="1"/>
        <v>1</v>
      </c>
      <c r="H30" s="21" t="s">
        <v>47</v>
      </c>
      <c r="I30" s="20">
        <v>0</v>
      </c>
      <c r="J30" s="23">
        <v>0</v>
      </c>
      <c r="K30" s="18">
        <f t="shared" si="2"/>
        <v>0</v>
      </c>
      <c r="L30" s="17" t="s">
        <v>671</v>
      </c>
      <c r="M30" s="39">
        <v>0.6</v>
      </c>
      <c r="N30" s="17" t="s">
        <v>676</v>
      </c>
      <c r="O30" s="17" t="s">
        <v>486</v>
      </c>
      <c r="P30" s="24"/>
      <c r="Q30" s="21"/>
      <c r="R30" s="21" t="s">
        <v>6</v>
      </c>
      <c r="S30" s="17">
        <v>25153</v>
      </c>
    </row>
    <row r="31" spans="1:19" ht="120" x14ac:dyDescent="0.25">
      <c r="A31" s="17" t="s">
        <v>125</v>
      </c>
      <c r="B31" s="17" t="s">
        <v>126</v>
      </c>
      <c r="C31" s="18">
        <v>1</v>
      </c>
      <c r="D31" s="17" t="s">
        <v>47</v>
      </c>
      <c r="E31" s="18">
        <f t="shared" si="0"/>
        <v>1</v>
      </c>
      <c r="F31" s="19">
        <v>1</v>
      </c>
      <c r="G31" s="20">
        <f t="shared" si="1"/>
        <v>1</v>
      </c>
      <c r="H31" s="21" t="s">
        <v>47</v>
      </c>
      <c r="I31" s="20">
        <v>0</v>
      </c>
      <c r="J31" s="23">
        <v>0</v>
      </c>
      <c r="K31" s="18">
        <f t="shared" si="2"/>
        <v>0</v>
      </c>
      <c r="L31" s="17" t="s">
        <v>671</v>
      </c>
      <c r="M31" s="39">
        <v>0.3</v>
      </c>
      <c r="N31" s="17" t="s">
        <v>676</v>
      </c>
      <c r="O31" s="17" t="s">
        <v>127</v>
      </c>
      <c r="P31" s="24"/>
      <c r="Q31" s="21"/>
      <c r="R31" s="21" t="s">
        <v>6</v>
      </c>
      <c r="S31" s="17">
        <v>25150</v>
      </c>
    </row>
    <row r="32" spans="1:19" ht="90" x14ac:dyDescent="0.25">
      <c r="A32" s="17" t="s">
        <v>288</v>
      </c>
      <c r="B32" s="17" t="s">
        <v>289</v>
      </c>
      <c r="C32" s="18">
        <v>4</v>
      </c>
      <c r="D32" s="17" t="s">
        <v>47</v>
      </c>
      <c r="E32" s="18">
        <f t="shared" si="0"/>
        <v>4</v>
      </c>
      <c r="F32" s="19">
        <v>1</v>
      </c>
      <c r="G32" s="20">
        <f t="shared" si="1"/>
        <v>4</v>
      </c>
      <c r="H32" s="21" t="s">
        <v>47</v>
      </c>
      <c r="I32" s="20">
        <v>0</v>
      </c>
      <c r="J32" s="23">
        <v>0</v>
      </c>
      <c r="K32" s="18">
        <f t="shared" si="2"/>
        <v>0</v>
      </c>
      <c r="L32" s="17" t="s">
        <v>671</v>
      </c>
      <c r="M32" s="39">
        <v>0.5</v>
      </c>
      <c r="N32" s="17" t="s">
        <v>676</v>
      </c>
      <c r="O32" s="17" t="s">
        <v>680</v>
      </c>
      <c r="P32" s="24"/>
      <c r="Q32" s="21"/>
      <c r="R32" s="21" t="s">
        <v>6</v>
      </c>
      <c r="S32" s="17">
        <v>25151</v>
      </c>
    </row>
    <row r="33" spans="1:19" ht="90" x14ac:dyDescent="0.25">
      <c r="A33" s="17" t="s">
        <v>290</v>
      </c>
      <c r="B33" s="17" t="s">
        <v>291</v>
      </c>
      <c r="C33" s="18">
        <v>2</v>
      </c>
      <c r="D33" s="17" t="s">
        <v>47</v>
      </c>
      <c r="E33" s="18">
        <f t="shared" si="0"/>
        <v>2</v>
      </c>
      <c r="F33" s="19">
        <v>1</v>
      </c>
      <c r="G33" s="20">
        <f t="shared" si="1"/>
        <v>2</v>
      </c>
      <c r="H33" s="21" t="s">
        <v>47</v>
      </c>
      <c r="I33" s="20">
        <v>0</v>
      </c>
      <c r="J33" s="23">
        <v>0</v>
      </c>
      <c r="K33" s="18">
        <f t="shared" si="2"/>
        <v>0</v>
      </c>
      <c r="L33" s="17" t="s">
        <v>671</v>
      </c>
      <c r="M33" s="39">
        <v>0.4</v>
      </c>
      <c r="N33" s="17" t="s">
        <v>676</v>
      </c>
      <c r="O33" s="17" t="s">
        <v>681</v>
      </c>
      <c r="P33" s="24"/>
      <c r="Q33" s="21"/>
      <c r="R33" s="21" t="s">
        <v>6</v>
      </c>
      <c r="S33" s="17">
        <v>25100</v>
      </c>
    </row>
    <row r="34" spans="1:19" ht="75" x14ac:dyDescent="0.25">
      <c r="A34" s="17" t="s">
        <v>292</v>
      </c>
      <c r="B34" s="17" t="s">
        <v>293</v>
      </c>
      <c r="C34" s="18">
        <v>1</v>
      </c>
      <c r="D34" s="17" t="s">
        <v>47</v>
      </c>
      <c r="E34" s="18">
        <f t="shared" si="0"/>
        <v>1</v>
      </c>
      <c r="F34" s="19">
        <v>1</v>
      </c>
      <c r="G34" s="20">
        <v>1</v>
      </c>
      <c r="H34" s="21" t="s">
        <v>47</v>
      </c>
      <c r="I34" s="22">
        <v>0</v>
      </c>
      <c r="J34" s="23">
        <v>0</v>
      </c>
      <c r="K34" s="18">
        <f>$G34*I34*((100-J34)/100)</f>
        <v>0</v>
      </c>
      <c r="L34" s="17" t="s">
        <v>671</v>
      </c>
      <c r="M34" s="17"/>
      <c r="N34" s="17"/>
      <c r="O34" s="17" t="s">
        <v>294</v>
      </c>
      <c r="P34" s="24"/>
      <c r="Q34" s="21"/>
      <c r="R34" s="21" t="s">
        <v>6</v>
      </c>
      <c r="S34" s="17">
        <v>25167</v>
      </c>
    </row>
    <row r="35" spans="1:19" ht="180" x14ac:dyDescent="0.25">
      <c r="A35" s="17" t="s">
        <v>295</v>
      </c>
      <c r="B35" s="17" t="s">
        <v>296</v>
      </c>
      <c r="C35" s="18">
        <v>2</v>
      </c>
      <c r="D35" s="17" t="s">
        <v>47</v>
      </c>
      <c r="E35" s="18">
        <f t="shared" si="0"/>
        <v>1</v>
      </c>
      <c r="F35" s="19">
        <v>1</v>
      </c>
      <c r="G35" s="20">
        <v>1</v>
      </c>
      <c r="H35" s="21" t="s">
        <v>47</v>
      </c>
      <c r="I35" s="22">
        <v>0</v>
      </c>
      <c r="J35" s="23">
        <v>0</v>
      </c>
      <c r="K35" s="18">
        <f>$G35*I35*((100-J35)/100)</f>
        <v>0</v>
      </c>
      <c r="L35" s="17" t="s">
        <v>671</v>
      </c>
      <c r="M35" s="17"/>
      <c r="N35" s="17"/>
      <c r="O35" s="17" t="s">
        <v>688</v>
      </c>
      <c r="P35" s="24"/>
      <c r="Q35" s="21"/>
      <c r="R35" s="21" t="s">
        <v>6</v>
      </c>
      <c r="S35" s="17">
        <v>25164</v>
      </c>
    </row>
    <row r="36" spans="1:19" ht="75" x14ac:dyDescent="0.25">
      <c r="A36" s="17" t="s">
        <v>554</v>
      </c>
      <c r="B36" s="17" t="s">
        <v>553</v>
      </c>
      <c r="C36" s="18">
        <v>2</v>
      </c>
      <c r="D36" s="17" t="s">
        <v>47</v>
      </c>
      <c r="E36" s="18">
        <f t="shared" si="0"/>
        <v>1</v>
      </c>
      <c r="F36" s="19">
        <v>1</v>
      </c>
      <c r="G36" s="20">
        <v>1</v>
      </c>
      <c r="H36" s="21" t="s">
        <v>47</v>
      </c>
      <c r="I36" s="22">
        <v>0</v>
      </c>
      <c r="J36" s="23">
        <v>0</v>
      </c>
      <c r="K36" s="18">
        <f>$G36*I36*((100-J36)/100)</f>
        <v>0</v>
      </c>
      <c r="L36" s="17" t="s">
        <v>671</v>
      </c>
      <c r="M36" s="17"/>
      <c r="N36" s="17"/>
      <c r="O36" s="17" t="s">
        <v>689</v>
      </c>
      <c r="P36" s="24"/>
      <c r="Q36" s="21"/>
      <c r="R36" s="21" t="s">
        <v>6</v>
      </c>
      <c r="S36" s="17">
        <v>25176</v>
      </c>
    </row>
    <row r="37" spans="1:19" ht="120" x14ac:dyDescent="0.25">
      <c r="A37" s="17" t="s">
        <v>555</v>
      </c>
      <c r="B37" s="17" t="s">
        <v>556</v>
      </c>
      <c r="C37" s="18">
        <v>2</v>
      </c>
      <c r="D37" s="17" t="s">
        <v>47</v>
      </c>
      <c r="E37" s="18">
        <f t="shared" si="0"/>
        <v>1</v>
      </c>
      <c r="F37" s="19">
        <v>1</v>
      </c>
      <c r="G37" s="20">
        <v>1</v>
      </c>
      <c r="H37" s="21" t="s">
        <v>47</v>
      </c>
      <c r="I37" s="22">
        <v>0</v>
      </c>
      <c r="J37" s="23">
        <v>0</v>
      </c>
      <c r="K37" s="18">
        <f>$G37*I37*((100-J37)/100)</f>
        <v>0</v>
      </c>
      <c r="L37" s="17" t="s">
        <v>671</v>
      </c>
      <c r="M37" s="17"/>
      <c r="N37" s="17"/>
      <c r="O37" s="17" t="s">
        <v>690</v>
      </c>
      <c r="P37" s="24"/>
      <c r="Q37" s="21"/>
      <c r="R37" s="21" t="s">
        <v>6</v>
      </c>
      <c r="S37" s="17">
        <v>25145</v>
      </c>
    </row>
    <row r="38" spans="1:19" ht="60" x14ac:dyDescent="0.25">
      <c r="A38" s="17" t="s">
        <v>557</v>
      </c>
      <c r="B38" s="17" t="s">
        <v>558</v>
      </c>
      <c r="C38" s="18">
        <v>1</v>
      </c>
      <c r="D38" s="17" t="s">
        <v>47</v>
      </c>
      <c r="E38" s="18">
        <f t="shared" si="0"/>
        <v>1</v>
      </c>
      <c r="F38" s="19">
        <v>1</v>
      </c>
      <c r="G38" s="20">
        <v>1</v>
      </c>
      <c r="H38" s="21" t="s">
        <v>47</v>
      </c>
      <c r="I38" s="22">
        <v>0</v>
      </c>
      <c r="J38" s="23">
        <v>0</v>
      </c>
      <c r="K38" s="18">
        <f>$G38*I38*((100-J38)/100)</f>
        <v>0</v>
      </c>
      <c r="L38" s="17" t="s">
        <v>671</v>
      </c>
      <c r="M38" s="17"/>
      <c r="N38" s="17"/>
      <c r="O38" s="17" t="s">
        <v>559</v>
      </c>
      <c r="P38" s="24"/>
      <c r="Q38" s="21"/>
      <c r="R38" s="21" t="s">
        <v>6</v>
      </c>
      <c r="S38" s="17">
        <v>25146</v>
      </c>
    </row>
    <row r="39" spans="1:19" ht="60" x14ac:dyDescent="0.25">
      <c r="A39" s="17" t="s">
        <v>338</v>
      </c>
      <c r="B39" s="17" t="s">
        <v>334</v>
      </c>
      <c r="C39" s="18">
        <v>3</v>
      </c>
      <c r="D39" s="17" t="s">
        <v>47</v>
      </c>
      <c r="E39" s="18">
        <f t="shared" si="0"/>
        <v>3</v>
      </c>
      <c r="F39" s="19">
        <v>1</v>
      </c>
      <c r="G39" s="20">
        <f>C39</f>
        <v>3</v>
      </c>
      <c r="H39" s="21" t="s">
        <v>47</v>
      </c>
      <c r="I39" s="20">
        <v>0</v>
      </c>
      <c r="J39" s="23">
        <v>0</v>
      </c>
      <c r="K39" s="18">
        <f>IF($M39&lt;&gt;"",$M39,1)*$G39*$I39*((100-$J39)/100)</f>
        <v>0</v>
      </c>
      <c r="L39" s="17" t="s">
        <v>671</v>
      </c>
      <c r="M39" s="39">
        <v>0.7</v>
      </c>
      <c r="N39" s="17" t="s">
        <v>676</v>
      </c>
      <c r="O39" s="17" t="s">
        <v>682</v>
      </c>
      <c r="P39" s="24"/>
      <c r="Q39" s="21"/>
      <c r="R39" s="21" t="s">
        <v>6</v>
      </c>
      <c r="S39" s="17">
        <v>25147</v>
      </c>
    </row>
    <row r="40" spans="1:19" ht="255" x14ac:dyDescent="0.25">
      <c r="A40" s="17" t="s">
        <v>339</v>
      </c>
      <c r="B40" s="17" t="s">
        <v>340</v>
      </c>
      <c r="C40" s="18">
        <v>2</v>
      </c>
      <c r="D40" s="17" t="s">
        <v>47</v>
      </c>
      <c r="E40" s="18">
        <f t="shared" si="0"/>
        <v>1</v>
      </c>
      <c r="F40" s="19">
        <v>1</v>
      </c>
      <c r="G40" s="20">
        <v>1</v>
      </c>
      <c r="H40" s="21" t="s">
        <v>47</v>
      </c>
      <c r="I40" s="22">
        <v>0</v>
      </c>
      <c r="J40" s="23">
        <v>0</v>
      </c>
      <c r="K40" s="18">
        <f>$G40*I40*((100-J40)/100)</f>
        <v>0</v>
      </c>
      <c r="L40" s="17" t="s">
        <v>671</v>
      </c>
      <c r="M40" s="17"/>
      <c r="N40" s="17"/>
      <c r="O40" s="17" t="s">
        <v>691</v>
      </c>
      <c r="P40" s="24"/>
      <c r="Q40" s="21"/>
      <c r="R40" s="21" t="s">
        <v>6</v>
      </c>
      <c r="S40" s="17">
        <v>25142</v>
      </c>
    </row>
    <row r="41" spans="1:19" ht="165" x14ac:dyDescent="0.25">
      <c r="A41" s="17" t="s">
        <v>259</v>
      </c>
      <c r="B41" s="17" t="s">
        <v>260</v>
      </c>
      <c r="C41" s="18">
        <v>1</v>
      </c>
      <c r="D41" s="17" t="s">
        <v>47</v>
      </c>
      <c r="E41" s="18">
        <f t="shared" si="0"/>
        <v>1</v>
      </c>
      <c r="F41" s="19">
        <v>1</v>
      </c>
      <c r="G41" s="20">
        <v>1</v>
      </c>
      <c r="H41" s="21" t="s">
        <v>47</v>
      </c>
      <c r="I41" s="22">
        <v>0</v>
      </c>
      <c r="J41" s="23">
        <v>0</v>
      </c>
      <c r="K41" s="18">
        <f>$G41*I41*((100-J41)/100)</f>
        <v>0</v>
      </c>
      <c r="L41" s="17" t="s">
        <v>671</v>
      </c>
      <c r="M41" s="17"/>
      <c r="N41" s="17"/>
      <c r="O41" s="17" t="s">
        <v>261</v>
      </c>
      <c r="P41" s="24"/>
      <c r="Q41" s="21"/>
      <c r="R41" s="21" t="s">
        <v>6</v>
      </c>
      <c r="S41" s="17">
        <v>25143</v>
      </c>
    </row>
    <row r="42" spans="1:19" ht="60" x14ac:dyDescent="0.25">
      <c r="A42" s="17" t="s">
        <v>262</v>
      </c>
      <c r="B42" s="17" t="s">
        <v>263</v>
      </c>
      <c r="C42" s="18">
        <v>2</v>
      </c>
      <c r="D42" s="17" t="s">
        <v>47</v>
      </c>
      <c r="E42" s="18">
        <f t="shared" si="0"/>
        <v>2</v>
      </c>
      <c r="F42" s="19">
        <v>1</v>
      </c>
      <c r="G42" s="20">
        <f>C42</f>
        <v>2</v>
      </c>
      <c r="H42" s="21" t="s">
        <v>47</v>
      </c>
      <c r="I42" s="20">
        <v>0</v>
      </c>
      <c r="J42" s="23">
        <v>0</v>
      </c>
      <c r="K42" s="18">
        <f>IF($M42&lt;&gt;"",$M42,1)*$G42*$I42*((100-$J42)/100)</f>
        <v>0</v>
      </c>
      <c r="L42" s="17" t="s">
        <v>671</v>
      </c>
      <c r="M42" s="39"/>
      <c r="N42" s="17"/>
      <c r="O42" s="17" t="s">
        <v>684</v>
      </c>
      <c r="P42" s="24"/>
      <c r="Q42" s="21"/>
      <c r="R42" s="21" t="s">
        <v>6</v>
      </c>
      <c r="S42" s="17">
        <v>25144</v>
      </c>
    </row>
    <row r="43" spans="1:19" ht="90" x14ac:dyDescent="0.25">
      <c r="A43" s="17" t="s">
        <v>264</v>
      </c>
      <c r="B43" s="17" t="s">
        <v>265</v>
      </c>
      <c r="C43" s="18">
        <v>1</v>
      </c>
      <c r="D43" s="17" t="s">
        <v>47</v>
      </c>
      <c r="E43" s="18">
        <f t="shared" si="0"/>
        <v>1</v>
      </c>
      <c r="F43" s="19">
        <v>1</v>
      </c>
      <c r="G43" s="20">
        <v>1</v>
      </c>
      <c r="H43" s="21" t="s">
        <v>47</v>
      </c>
      <c r="I43" s="22">
        <v>0</v>
      </c>
      <c r="J43" s="23">
        <v>0</v>
      </c>
      <c r="K43" s="18">
        <f t="shared" ref="K43:K56" si="3">$G43*I43*((100-J43)/100)</f>
        <v>0</v>
      </c>
      <c r="L43" s="17" t="s">
        <v>671</v>
      </c>
      <c r="M43" s="17"/>
      <c r="N43" s="17"/>
      <c r="O43" s="17" t="s">
        <v>266</v>
      </c>
      <c r="P43" s="24"/>
      <c r="Q43" s="21"/>
      <c r="R43" s="21" t="s">
        <v>6</v>
      </c>
      <c r="S43" s="17">
        <v>25188</v>
      </c>
    </row>
    <row r="44" spans="1:19" ht="135" x14ac:dyDescent="0.25">
      <c r="A44" s="17" t="s">
        <v>128</v>
      </c>
      <c r="B44" s="17" t="s">
        <v>129</v>
      </c>
      <c r="C44" s="18">
        <v>2</v>
      </c>
      <c r="D44" s="17" t="s">
        <v>47</v>
      </c>
      <c r="E44" s="18">
        <f t="shared" si="0"/>
        <v>1</v>
      </c>
      <c r="F44" s="19">
        <v>1</v>
      </c>
      <c r="G44" s="20">
        <v>1</v>
      </c>
      <c r="H44" s="21" t="s">
        <v>47</v>
      </c>
      <c r="I44" s="22">
        <v>0</v>
      </c>
      <c r="J44" s="23">
        <v>0</v>
      </c>
      <c r="K44" s="18">
        <f t="shared" si="3"/>
        <v>0</v>
      </c>
      <c r="L44" s="17" t="s">
        <v>671</v>
      </c>
      <c r="M44" s="17"/>
      <c r="N44" s="17"/>
      <c r="O44" s="17" t="s">
        <v>692</v>
      </c>
      <c r="P44" s="24"/>
      <c r="Q44" s="21"/>
      <c r="R44" s="21" t="s">
        <v>6</v>
      </c>
      <c r="S44" s="17">
        <v>25193</v>
      </c>
    </row>
    <row r="45" spans="1:19" ht="90" x14ac:dyDescent="0.25">
      <c r="A45" s="17" t="s">
        <v>335</v>
      </c>
      <c r="B45" s="17" t="s">
        <v>336</v>
      </c>
      <c r="C45" s="18">
        <v>100</v>
      </c>
      <c r="D45" s="17" t="s">
        <v>47</v>
      </c>
      <c r="E45" s="18">
        <f t="shared" si="0"/>
        <v>1</v>
      </c>
      <c r="F45" s="19">
        <v>1</v>
      </c>
      <c r="G45" s="20">
        <v>1</v>
      </c>
      <c r="H45" s="21" t="s">
        <v>47</v>
      </c>
      <c r="I45" s="22">
        <v>0</v>
      </c>
      <c r="J45" s="23">
        <v>0</v>
      </c>
      <c r="K45" s="18">
        <f t="shared" si="3"/>
        <v>0</v>
      </c>
      <c r="L45" s="17" t="s">
        <v>671</v>
      </c>
      <c r="M45" s="17"/>
      <c r="N45" s="17"/>
      <c r="O45" s="17" t="s">
        <v>693</v>
      </c>
      <c r="P45" s="24"/>
      <c r="Q45" s="21"/>
      <c r="R45" s="21" t="s">
        <v>6</v>
      </c>
      <c r="S45" s="17">
        <v>25000</v>
      </c>
    </row>
    <row r="46" spans="1:19" ht="90" x14ac:dyDescent="0.25">
      <c r="A46" s="17" t="s">
        <v>337</v>
      </c>
      <c r="B46" s="17" t="s">
        <v>336</v>
      </c>
      <c r="C46" s="18">
        <v>16</v>
      </c>
      <c r="D46" s="17" t="s">
        <v>47</v>
      </c>
      <c r="E46" s="18">
        <f t="shared" si="0"/>
        <v>1</v>
      </c>
      <c r="F46" s="19">
        <v>1</v>
      </c>
      <c r="G46" s="20">
        <v>1</v>
      </c>
      <c r="H46" s="21" t="s">
        <v>47</v>
      </c>
      <c r="I46" s="22">
        <v>0</v>
      </c>
      <c r="J46" s="23">
        <v>0</v>
      </c>
      <c r="K46" s="18">
        <f t="shared" si="3"/>
        <v>0</v>
      </c>
      <c r="L46" s="17" t="s">
        <v>671</v>
      </c>
      <c r="M46" s="17"/>
      <c r="N46" s="17"/>
      <c r="O46" s="17" t="s">
        <v>694</v>
      </c>
      <c r="P46" s="24"/>
      <c r="Q46" s="21"/>
      <c r="R46" s="21" t="s">
        <v>6</v>
      </c>
      <c r="S46" s="17">
        <v>25001</v>
      </c>
    </row>
    <row r="47" spans="1:19" ht="195" x14ac:dyDescent="0.25">
      <c r="A47" s="17" t="s">
        <v>148</v>
      </c>
      <c r="B47" s="17" t="s">
        <v>149</v>
      </c>
      <c r="C47" s="18">
        <v>1</v>
      </c>
      <c r="D47" s="17" t="s">
        <v>47</v>
      </c>
      <c r="E47" s="18">
        <f t="shared" si="0"/>
        <v>1</v>
      </c>
      <c r="F47" s="19">
        <v>1</v>
      </c>
      <c r="G47" s="20">
        <v>1</v>
      </c>
      <c r="H47" s="21" t="s">
        <v>47</v>
      </c>
      <c r="I47" s="22">
        <v>0</v>
      </c>
      <c r="J47" s="23">
        <v>0</v>
      </c>
      <c r="K47" s="18">
        <f t="shared" si="3"/>
        <v>0</v>
      </c>
      <c r="L47" s="17" t="s">
        <v>671</v>
      </c>
      <c r="M47" s="17"/>
      <c r="N47" s="17"/>
      <c r="O47" s="17" t="s">
        <v>150</v>
      </c>
      <c r="P47" s="24"/>
      <c r="Q47" s="21"/>
      <c r="R47" s="21" t="s">
        <v>6</v>
      </c>
      <c r="S47" s="17">
        <v>25002</v>
      </c>
    </row>
    <row r="48" spans="1:19" ht="165" x14ac:dyDescent="0.25">
      <c r="A48" s="17" t="s">
        <v>151</v>
      </c>
      <c r="B48" s="17" t="s">
        <v>152</v>
      </c>
      <c r="C48" s="18">
        <v>1</v>
      </c>
      <c r="D48" s="17" t="s">
        <v>47</v>
      </c>
      <c r="E48" s="18">
        <f t="shared" si="0"/>
        <v>1</v>
      </c>
      <c r="F48" s="19">
        <v>1</v>
      </c>
      <c r="G48" s="20">
        <v>1</v>
      </c>
      <c r="H48" s="21" t="s">
        <v>47</v>
      </c>
      <c r="I48" s="22">
        <v>0</v>
      </c>
      <c r="J48" s="23">
        <v>0</v>
      </c>
      <c r="K48" s="18">
        <f t="shared" si="3"/>
        <v>0</v>
      </c>
      <c r="L48" s="17" t="s">
        <v>671</v>
      </c>
      <c r="M48" s="17"/>
      <c r="N48" s="17"/>
      <c r="O48" s="17" t="s">
        <v>153</v>
      </c>
      <c r="P48" s="24"/>
      <c r="Q48" s="21"/>
      <c r="R48" s="21" t="s">
        <v>6</v>
      </c>
      <c r="S48" s="17">
        <v>25003</v>
      </c>
    </row>
    <row r="49" spans="1:19" ht="105" x14ac:dyDescent="0.25">
      <c r="A49" s="17" t="s">
        <v>489</v>
      </c>
      <c r="B49" s="17" t="s">
        <v>490</v>
      </c>
      <c r="C49" s="18">
        <v>1</v>
      </c>
      <c r="D49" s="17" t="s">
        <v>47</v>
      </c>
      <c r="E49" s="18">
        <f t="shared" si="0"/>
        <v>1</v>
      </c>
      <c r="F49" s="19">
        <v>1</v>
      </c>
      <c r="G49" s="20">
        <v>1</v>
      </c>
      <c r="H49" s="21" t="s">
        <v>47</v>
      </c>
      <c r="I49" s="22">
        <v>0</v>
      </c>
      <c r="J49" s="23">
        <v>0</v>
      </c>
      <c r="K49" s="18">
        <f t="shared" si="3"/>
        <v>0</v>
      </c>
      <c r="L49" s="17" t="s">
        <v>671</v>
      </c>
      <c r="M49" s="17"/>
      <c r="N49" s="17"/>
      <c r="O49" s="17" t="s">
        <v>491</v>
      </c>
      <c r="P49" s="24"/>
      <c r="Q49" s="21"/>
      <c r="R49" s="21" t="s">
        <v>6</v>
      </c>
      <c r="S49" s="17">
        <v>25005</v>
      </c>
    </row>
    <row r="50" spans="1:19" ht="60" x14ac:dyDescent="0.25">
      <c r="A50" s="17" t="s">
        <v>511</v>
      </c>
      <c r="B50" s="17" t="s">
        <v>512</v>
      </c>
      <c r="C50" s="18">
        <v>1</v>
      </c>
      <c r="D50" s="17" t="s">
        <v>47</v>
      </c>
      <c r="E50" s="18">
        <f t="shared" si="0"/>
        <v>1</v>
      </c>
      <c r="F50" s="19">
        <v>1</v>
      </c>
      <c r="G50" s="20">
        <v>1</v>
      </c>
      <c r="H50" s="21" t="s">
        <v>47</v>
      </c>
      <c r="I50" s="22">
        <v>0</v>
      </c>
      <c r="J50" s="23">
        <v>0</v>
      </c>
      <c r="K50" s="18">
        <f t="shared" si="3"/>
        <v>0</v>
      </c>
      <c r="L50" s="17" t="s">
        <v>671</v>
      </c>
      <c r="M50" s="17"/>
      <c r="N50" s="17"/>
      <c r="O50" s="17" t="s">
        <v>513</v>
      </c>
      <c r="P50" s="24"/>
      <c r="Q50" s="21"/>
      <c r="R50" s="21" t="s">
        <v>6</v>
      </c>
      <c r="S50" s="17">
        <v>25018</v>
      </c>
    </row>
    <row r="51" spans="1:19" ht="75" x14ac:dyDescent="0.25">
      <c r="A51" s="17" t="s">
        <v>514</v>
      </c>
      <c r="B51" s="17" t="s">
        <v>515</v>
      </c>
      <c r="C51" s="18">
        <v>1</v>
      </c>
      <c r="D51" s="17" t="s">
        <v>47</v>
      </c>
      <c r="E51" s="18">
        <f t="shared" si="0"/>
        <v>1</v>
      </c>
      <c r="F51" s="19">
        <v>1</v>
      </c>
      <c r="G51" s="20">
        <v>1</v>
      </c>
      <c r="H51" s="21" t="s">
        <v>47</v>
      </c>
      <c r="I51" s="22">
        <v>0</v>
      </c>
      <c r="J51" s="23">
        <v>0</v>
      </c>
      <c r="K51" s="18">
        <f t="shared" si="3"/>
        <v>0</v>
      </c>
      <c r="L51" s="17" t="s">
        <v>671</v>
      </c>
      <c r="M51" s="17"/>
      <c r="N51" s="17"/>
      <c r="O51" s="17" t="s">
        <v>516</v>
      </c>
      <c r="P51" s="24"/>
      <c r="Q51" s="21"/>
      <c r="R51" s="21" t="s">
        <v>6</v>
      </c>
      <c r="S51" s="17">
        <v>25159</v>
      </c>
    </row>
    <row r="52" spans="1:19" ht="75" x14ac:dyDescent="0.25">
      <c r="A52" s="17" t="s">
        <v>517</v>
      </c>
      <c r="B52" s="17" t="s">
        <v>518</v>
      </c>
      <c r="C52" s="18">
        <v>1</v>
      </c>
      <c r="D52" s="17" t="s">
        <v>47</v>
      </c>
      <c r="E52" s="18">
        <f t="shared" si="0"/>
        <v>1</v>
      </c>
      <c r="F52" s="19">
        <v>1</v>
      </c>
      <c r="G52" s="20">
        <v>1</v>
      </c>
      <c r="H52" s="21" t="s">
        <v>47</v>
      </c>
      <c r="I52" s="22">
        <v>0</v>
      </c>
      <c r="J52" s="23">
        <v>0</v>
      </c>
      <c r="K52" s="18">
        <f t="shared" si="3"/>
        <v>0</v>
      </c>
      <c r="L52" s="17" t="s">
        <v>671</v>
      </c>
      <c r="M52" s="17"/>
      <c r="N52" s="17"/>
      <c r="O52" s="17" t="s">
        <v>519</v>
      </c>
      <c r="P52" s="24"/>
      <c r="Q52" s="21"/>
      <c r="R52" s="21" t="s">
        <v>6</v>
      </c>
      <c r="S52" s="17">
        <v>25160</v>
      </c>
    </row>
    <row r="53" spans="1:19" ht="60" x14ac:dyDescent="0.25">
      <c r="A53" s="17" t="s">
        <v>520</v>
      </c>
      <c r="B53" s="17" t="s">
        <v>518</v>
      </c>
      <c r="C53" s="18">
        <v>1</v>
      </c>
      <c r="D53" s="17" t="s">
        <v>47</v>
      </c>
      <c r="E53" s="18">
        <f t="shared" si="0"/>
        <v>1</v>
      </c>
      <c r="F53" s="19">
        <v>1</v>
      </c>
      <c r="G53" s="20">
        <v>1</v>
      </c>
      <c r="H53" s="21" t="s">
        <v>47</v>
      </c>
      <c r="I53" s="22">
        <v>0</v>
      </c>
      <c r="J53" s="23">
        <v>0</v>
      </c>
      <c r="K53" s="18">
        <f t="shared" si="3"/>
        <v>0</v>
      </c>
      <c r="L53" s="17" t="s">
        <v>671</v>
      </c>
      <c r="M53" s="17"/>
      <c r="N53" s="17"/>
      <c r="O53" s="17" t="s">
        <v>521</v>
      </c>
      <c r="P53" s="24"/>
      <c r="Q53" s="21"/>
      <c r="R53" s="21" t="s">
        <v>6</v>
      </c>
      <c r="S53" s="17">
        <v>25085</v>
      </c>
    </row>
    <row r="54" spans="1:19" ht="75" x14ac:dyDescent="0.25">
      <c r="A54" s="17" t="s">
        <v>487</v>
      </c>
      <c r="B54" s="17" t="s">
        <v>488</v>
      </c>
      <c r="C54" s="18">
        <v>1</v>
      </c>
      <c r="D54" s="17" t="s">
        <v>47</v>
      </c>
      <c r="E54" s="18">
        <f t="shared" si="0"/>
        <v>1</v>
      </c>
      <c r="F54" s="19">
        <v>1</v>
      </c>
      <c r="G54" s="20">
        <v>1</v>
      </c>
      <c r="H54" s="21" t="s">
        <v>47</v>
      </c>
      <c r="I54" s="22">
        <v>0</v>
      </c>
      <c r="J54" s="23">
        <v>0</v>
      </c>
      <c r="K54" s="18">
        <f t="shared" si="3"/>
        <v>0</v>
      </c>
      <c r="L54" s="17" t="s">
        <v>671</v>
      </c>
      <c r="M54" s="17"/>
      <c r="N54" s="17"/>
      <c r="O54" s="17" t="s">
        <v>695</v>
      </c>
      <c r="P54" s="24"/>
      <c r="Q54" s="21"/>
      <c r="R54" s="21" t="s">
        <v>6</v>
      </c>
      <c r="S54" s="17">
        <v>25086</v>
      </c>
    </row>
    <row r="55" spans="1:19" ht="105" x14ac:dyDescent="0.25">
      <c r="A55" s="17" t="s">
        <v>528</v>
      </c>
      <c r="B55" s="17" t="s">
        <v>529</v>
      </c>
      <c r="C55" s="18">
        <v>2</v>
      </c>
      <c r="D55" s="17" t="s">
        <v>47</v>
      </c>
      <c r="E55" s="18">
        <f t="shared" si="0"/>
        <v>1</v>
      </c>
      <c r="F55" s="19">
        <v>1</v>
      </c>
      <c r="G55" s="20">
        <v>1</v>
      </c>
      <c r="H55" s="21" t="s">
        <v>47</v>
      </c>
      <c r="I55" s="22">
        <v>0</v>
      </c>
      <c r="J55" s="23">
        <v>0</v>
      </c>
      <c r="K55" s="18">
        <f t="shared" si="3"/>
        <v>0</v>
      </c>
      <c r="L55" s="17" t="s">
        <v>671</v>
      </c>
      <c r="M55" s="17"/>
      <c r="N55" s="17"/>
      <c r="O55" s="17" t="s">
        <v>696</v>
      </c>
      <c r="P55" s="24"/>
      <c r="Q55" s="21"/>
      <c r="R55" s="21" t="s">
        <v>6</v>
      </c>
      <c r="S55" s="17">
        <v>25058</v>
      </c>
    </row>
    <row r="56" spans="1:19" ht="60" x14ac:dyDescent="0.25">
      <c r="A56" s="17" t="s">
        <v>389</v>
      </c>
      <c r="B56" s="17" t="s">
        <v>388</v>
      </c>
      <c r="C56" s="18">
        <v>1</v>
      </c>
      <c r="D56" s="17" t="s">
        <v>47</v>
      </c>
      <c r="E56" s="18">
        <f t="shared" si="0"/>
        <v>1</v>
      </c>
      <c r="F56" s="19">
        <v>1</v>
      </c>
      <c r="G56" s="20">
        <v>1</v>
      </c>
      <c r="H56" s="21" t="s">
        <v>47</v>
      </c>
      <c r="I56" s="22">
        <v>0</v>
      </c>
      <c r="J56" s="23">
        <v>0</v>
      </c>
      <c r="K56" s="18">
        <f t="shared" si="3"/>
        <v>0</v>
      </c>
      <c r="L56" s="17" t="s">
        <v>671</v>
      </c>
      <c r="M56" s="17"/>
      <c r="N56" s="17"/>
      <c r="O56" s="17" t="s">
        <v>390</v>
      </c>
      <c r="P56" s="24"/>
      <c r="Q56" s="21"/>
      <c r="R56" s="21" t="s">
        <v>6</v>
      </c>
      <c r="S56" s="17">
        <v>25051</v>
      </c>
    </row>
    <row r="57" spans="1:19" ht="90" x14ac:dyDescent="0.25">
      <c r="A57" s="17" t="s">
        <v>391</v>
      </c>
      <c r="B57" s="17" t="s">
        <v>388</v>
      </c>
      <c r="C57" s="18">
        <v>1</v>
      </c>
      <c r="D57" s="17" t="s">
        <v>47</v>
      </c>
      <c r="E57" s="18">
        <f t="shared" si="0"/>
        <v>1</v>
      </c>
      <c r="F57" s="19">
        <v>1</v>
      </c>
      <c r="G57" s="20">
        <f>C57</f>
        <v>1</v>
      </c>
      <c r="H57" s="21" t="s">
        <v>47</v>
      </c>
      <c r="I57" s="20">
        <v>0</v>
      </c>
      <c r="J57" s="23">
        <v>0</v>
      </c>
      <c r="K57" s="18">
        <f>IF($M57&lt;&gt;"",$M57,1)*$G57*$I57*((100-$J57)/100)</f>
        <v>0</v>
      </c>
      <c r="L57" s="17" t="s">
        <v>671</v>
      </c>
      <c r="M57" s="39"/>
      <c r="N57" s="17"/>
      <c r="O57" s="17" t="s">
        <v>685</v>
      </c>
      <c r="P57" s="24"/>
      <c r="Q57" s="21"/>
      <c r="R57" s="21" t="s">
        <v>6</v>
      </c>
      <c r="S57" s="17">
        <v>25021</v>
      </c>
    </row>
    <row r="58" spans="1:19" ht="180" x14ac:dyDescent="0.25">
      <c r="A58" s="17" t="s">
        <v>315</v>
      </c>
      <c r="B58" s="17" t="s">
        <v>316</v>
      </c>
      <c r="C58" s="18">
        <v>1</v>
      </c>
      <c r="D58" s="17" t="s">
        <v>47</v>
      </c>
      <c r="E58" s="18">
        <f t="shared" si="0"/>
        <v>1</v>
      </c>
      <c r="F58" s="19">
        <v>1</v>
      </c>
      <c r="G58" s="20">
        <v>1</v>
      </c>
      <c r="H58" s="21" t="s">
        <v>47</v>
      </c>
      <c r="I58" s="22">
        <v>0</v>
      </c>
      <c r="J58" s="23">
        <v>0</v>
      </c>
      <c r="K58" s="18">
        <f t="shared" ref="K58:K93" si="4">$G58*I58*((100-J58)/100)</f>
        <v>0</v>
      </c>
      <c r="L58" s="17" t="s">
        <v>671</v>
      </c>
      <c r="M58" s="17"/>
      <c r="N58" s="17"/>
      <c r="O58" s="17" t="s">
        <v>317</v>
      </c>
      <c r="P58" s="24"/>
      <c r="Q58" s="21"/>
      <c r="R58" s="21" t="s">
        <v>6</v>
      </c>
      <c r="S58" s="17">
        <v>25022</v>
      </c>
    </row>
    <row r="59" spans="1:19" ht="180" x14ac:dyDescent="0.25">
      <c r="A59" s="17" t="s">
        <v>318</v>
      </c>
      <c r="B59" s="17" t="s">
        <v>319</v>
      </c>
      <c r="C59" s="18">
        <v>1</v>
      </c>
      <c r="D59" s="17" t="s">
        <v>47</v>
      </c>
      <c r="E59" s="18">
        <f t="shared" si="0"/>
        <v>1</v>
      </c>
      <c r="F59" s="19">
        <v>1</v>
      </c>
      <c r="G59" s="20">
        <v>1</v>
      </c>
      <c r="H59" s="21" t="s">
        <v>47</v>
      </c>
      <c r="I59" s="22">
        <v>0</v>
      </c>
      <c r="J59" s="23">
        <v>0</v>
      </c>
      <c r="K59" s="18">
        <f t="shared" si="4"/>
        <v>0</v>
      </c>
      <c r="L59" s="17" t="s">
        <v>671</v>
      </c>
      <c r="M59" s="17"/>
      <c r="N59" s="17"/>
      <c r="O59" s="17" t="s">
        <v>320</v>
      </c>
      <c r="P59" s="24"/>
      <c r="Q59" s="21"/>
      <c r="R59" s="21" t="s">
        <v>6</v>
      </c>
      <c r="S59" s="17">
        <v>25078</v>
      </c>
    </row>
    <row r="60" spans="1:19" ht="75" x14ac:dyDescent="0.25">
      <c r="A60" s="17" t="s">
        <v>321</v>
      </c>
      <c r="B60" s="17" t="s">
        <v>322</v>
      </c>
      <c r="C60" s="18">
        <v>55</v>
      </c>
      <c r="D60" s="17" t="s">
        <v>47</v>
      </c>
      <c r="E60" s="18">
        <f t="shared" si="0"/>
        <v>1</v>
      </c>
      <c r="F60" s="19">
        <v>1</v>
      </c>
      <c r="G60" s="20">
        <v>1</v>
      </c>
      <c r="H60" s="21" t="s">
        <v>47</v>
      </c>
      <c r="I60" s="22">
        <v>0</v>
      </c>
      <c r="J60" s="23">
        <v>0</v>
      </c>
      <c r="K60" s="18">
        <f t="shared" si="4"/>
        <v>0</v>
      </c>
      <c r="L60" s="17" t="s">
        <v>671</v>
      </c>
      <c r="M60" s="17"/>
      <c r="N60" s="17"/>
      <c r="O60" s="17" t="s">
        <v>697</v>
      </c>
      <c r="P60" s="24"/>
      <c r="Q60" s="21"/>
      <c r="R60" s="21" t="s">
        <v>6</v>
      </c>
      <c r="S60" s="17">
        <v>25079</v>
      </c>
    </row>
    <row r="61" spans="1:19" ht="255" x14ac:dyDescent="0.25">
      <c r="A61" s="17" t="s">
        <v>422</v>
      </c>
      <c r="B61" s="17" t="s">
        <v>423</v>
      </c>
      <c r="C61" s="18">
        <v>1</v>
      </c>
      <c r="D61" s="17" t="s">
        <v>47</v>
      </c>
      <c r="E61" s="18">
        <f t="shared" si="0"/>
        <v>1</v>
      </c>
      <c r="F61" s="19">
        <v>1</v>
      </c>
      <c r="G61" s="20">
        <v>1</v>
      </c>
      <c r="H61" s="21" t="s">
        <v>47</v>
      </c>
      <c r="I61" s="22">
        <v>0</v>
      </c>
      <c r="J61" s="23">
        <v>0</v>
      </c>
      <c r="K61" s="18">
        <f t="shared" si="4"/>
        <v>0</v>
      </c>
      <c r="L61" s="17" t="s">
        <v>671</v>
      </c>
      <c r="M61" s="17"/>
      <c r="N61" s="17"/>
      <c r="O61" s="17" t="s">
        <v>424</v>
      </c>
      <c r="P61" s="24"/>
      <c r="Q61" s="21"/>
      <c r="R61" s="21" t="s">
        <v>6</v>
      </c>
      <c r="S61" s="17">
        <v>25080</v>
      </c>
    </row>
    <row r="62" spans="1:19" ht="180" x14ac:dyDescent="0.25">
      <c r="A62" s="17" t="s">
        <v>522</v>
      </c>
      <c r="B62" s="17" t="s">
        <v>523</v>
      </c>
      <c r="C62" s="18">
        <v>1</v>
      </c>
      <c r="D62" s="17" t="s">
        <v>47</v>
      </c>
      <c r="E62" s="18">
        <f t="shared" si="0"/>
        <v>1</v>
      </c>
      <c r="F62" s="19">
        <v>1</v>
      </c>
      <c r="G62" s="20">
        <v>1</v>
      </c>
      <c r="H62" s="21" t="s">
        <v>47</v>
      </c>
      <c r="I62" s="22">
        <v>0</v>
      </c>
      <c r="J62" s="23">
        <v>0</v>
      </c>
      <c r="K62" s="18">
        <f t="shared" si="4"/>
        <v>0</v>
      </c>
      <c r="L62" s="17" t="s">
        <v>671</v>
      </c>
      <c r="M62" s="17"/>
      <c r="N62" s="17"/>
      <c r="O62" s="17" t="s">
        <v>524</v>
      </c>
      <c r="P62" s="24"/>
      <c r="Q62" s="21"/>
      <c r="R62" s="21" t="s">
        <v>6</v>
      </c>
      <c r="S62" s="17">
        <v>25081</v>
      </c>
    </row>
    <row r="63" spans="1:19" ht="135" x14ac:dyDescent="0.25">
      <c r="A63" s="17" t="s">
        <v>369</v>
      </c>
      <c r="B63" s="17" t="s">
        <v>370</v>
      </c>
      <c r="C63" s="18">
        <v>1</v>
      </c>
      <c r="D63" s="17" t="s">
        <v>47</v>
      </c>
      <c r="E63" s="18">
        <f t="shared" si="0"/>
        <v>1</v>
      </c>
      <c r="F63" s="19">
        <v>1</v>
      </c>
      <c r="G63" s="20">
        <v>1</v>
      </c>
      <c r="H63" s="21" t="s">
        <v>47</v>
      </c>
      <c r="I63" s="22">
        <v>0</v>
      </c>
      <c r="J63" s="23">
        <v>0</v>
      </c>
      <c r="K63" s="18">
        <f t="shared" si="4"/>
        <v>0</v>
      </c>
      <c r="L63" s="17" t="s">
        <v>671</v>
      </c>
      <c r="M63" s="17"/>
      <c r="N63" s="17"/>
      <c r="O63" s="17" t="s">
        <v>371</v>
      </c>
      <c r="P63" s="24"/>
      <c r="Q63" s="21"/>
      <c r="R63" s="21" t="s">
        <v>6</v>
      </c>
      <c r="S63" s="17">
        <v>25077</v>
      </c>
    </row>
    <row r="64" spans="1:19" ht="75" x14ac:dyDescent="0.25">
      <c r="A64" s="17" t="s">
        <v>372</v>
      </c>
      <c r="B64" s="17" t="s">
        <v>370</v>
      </c>
      <c r="C64" s="18">
        <v>1</v>
      </c>
      <c r="D64" s="17" t="s">
        <v>47</v>
      </c>
      <c r="E64" s="18">
        <f t="shared" si="0"/>
        <v>1</v>
      </c>
      <c r="F64" s="19">
        <v>1</v>
      </c>
      <c r="G64" s="20">
        <v>1</v>
      </c>
      <c r="H64" s="21" t="s">
        <v>47</v>
      </c>
      <c r="I64" s="22">
        <v>0</v>
      </c>
      <c r="J64" s="23">
        <v>0</v>
      </c>
      <c r="K64" s="18">
        <f t="shared" si="4"/>
        <v>0</v>
      </c>
      <c r="L64" s="17" t="s">
        <v>671</v>
      </c>
      <c r="M64" s="17"/>
      <c r="N64" s="17"/>
      <c r="O64" s="17" t="s">
        <v>373</v>
      </c>
      <c r="P64" s="24"/>
      <c r="Q64" s="21"/>
      <c r="R64" s="21" t="s">
        <v>6</v>
      </c>
      <c r="S64" s="17">
        <v>25076</v>
      </c>
    </row>
    <row r="65" spans="1:19" ht="135" x14ac:dyDescent="0.25">
      <c r="A65" s="17" t="s">
        <v>363</v>
      </c>
      <c r="B65" s="17" t="s">
        <v>364</v>
      </c>
      <c r="C65" s="18">
        <v>1</v>
      </c>
      <c r="D65" s="17" t="s">
        <v>47</v>
      </c>
      <c r="E65" s="18">
        <f t="shared" si="0"/>
        <v>1</v>
      </c>
      <c r="F65" s="19">
        <v>1</v>
      </c>
      <c r="G65" s="20">
        <v>1</v>
      </c>
      <c r="H65" s="21" t="s">
        <v>47</v>
      </c>
      <c r="I65" s="22">
        <v>0</v>
      </c>
      <c r="J65" s="23">
        <v>0</v>
      </c>
      <c r="K65" s="18">
        <f t="shared" si="4"/>
        <v>0</v>
      </c>
      <c r="L65" s="17" t="s">
        <v>671</v>
      </c>
      <c r="M65" s="17"/>
      <c r="N65" s="17"/>
      <c r="O65" s="17" t="s">
        <v>365</v>
      </c>
      <c r="P65" s="24"/>
      <c r="Q65" s="21"/>
      <c r="R65" s="21" t="s">
        <v>6</v>
      </c>
      <c r="S65" s="17">
        <v>25083</v>
      </c>
    </row>
    <row r="66" spans="1:19" ht="75" x14ac:dyDescent="0.25">
      <c r="A66" s="17" t="s">
        <v>366</v>
      </c>
      <c r="B66" s="17" t="s">
        <v>367</v>
      </c>
      <c r="C66" s="18">
        <v>1</v>
      </c>
      <c r="D66" s="17" t="s">
        <v>47</v>
      </c>
      <c r="E66" s="18">
        <f t="shared" si="0"/>
        <v>1</v>
      </c>
      <c r="F66" s="19">
        <v>1</v>
      </c>
      <c r="G66" s="20">
        <v>1</v>
      </c>
      <c r="H66" s="21" t="s">
        <v>47</v>
      </c>
      <c r="I66" s="22">
        <v>0</v>
      </c>
      <c r="J66" s="23">
        <v>0</v>
      </c>
      <c r="K66" s="18">
        <f t="shared" si="4"/>
        <v>0</v>
      </c>
      <c r="L66" s="17" t="s">
        <v>671</v>
      </c>
      <c r="M66" s="17"/>
      <c r="N66" s="17"/>
      <c r="O66" s="17" t="s">
        <v>368</v>
      </c>
      <c r="P66" s="24"/>
      <c r="Q66" s="21"/>
      <c r="R66" s="21" t="s">
        <v>6</v>
      </c>
      <c r="S66" s="17">
        <v>25082</v>
      </c>
    </row>
    <row r="67" spans="1:19" ht="60" x14ac:dyDescent="0.25">
      <c r="A67" s="17" t="s">
        <v>310</v>
      </c>
      <c r="B67" s="17" t="s">
        <v>311</v>
      </c>
      <c r="C67" s="18">
        <v>3</v>
      </c>
      <c r="D67" s="17" t="s">
        <v>47</v>
      </c>
      <c r="E67" s="18">
        <f t="shared" si="0"/>
        <v>1</v>
      </c>
      <c r="F67" s="19">
        <v>1</v>
      </c>
      <c r="G67" s="20">
        <v>1</v>
      </c>
      <c r="H67" s="21" t="s">
        <v>47</v>
      </c>
      <c r="I67" s="22">
        <v>0</v>
      </c>
      <c r="J67" s="23">
        <v>0</v>
      </c>
      <c r="K67" s="18">
        <f t="shared" si="4"/>
        <v>0</v>
      </c>
      <c r="L67" s="17" t="s">
        <v>671</v>
      </c>
      <c r="M67" s="17"/>
      <c r="N67" s="17"/>
      <c r="O67" s="17" t="s">
        <v>698</v>
      </c>
      <c r="P67" s="24"/>
      <c r="Q67" s="21"/>
      <c r="R67" s="21" t="s">
        <v>6</v>
      </c>
      <c r="S67" s="17">
        <v>25084</v>
      </c>
    </row>
    <row r="68" spans="1:19" ht="255" x14ac:dyDescent="0.25">
      <c r="A68" s="17" t="s">
        <v>233</v>
      </c>
      <c r="B68" s="17" t="s">
        <v>234</v>
      </c>
      <c r="C68" s="18">
        <v>1</v>
      </c>
      <c r="D68" s="17" t="s">
        <v>47</v>
      </c>
      <c r="E68" s="18">
        <f t="shared" si="0"/>
        <v>1</v>
      </c>
      <c r="F68" s="19">
        <v>1</v>
      </c>
      <c r="G68" s="20">
        <v>1</v>
      </c>
      <c r="H68" s="21" t="s">
        <v>47</v>
      </c>
      <c r="I68" s="22">
        <v>0</v>
      </c>
      <c r="J68" s="23">
        <v>0</v>
      </c>
      <c r="K68" s="18">
        <f t="shared" si="4"/>
        <v>0</v>
      </c>
      <c r="L68" s="17" t="s">
        <v>671</v>
      </c>
      <c r="M68" s="17"/>
      <c r="N68" s="17"/>
      <c r="O68" s="17" t="s">
        <v>235</v>
      </c>
      <c r="P68" s="24"/>
      <c r="Q68" s="21"/>
      <c r="R68" s="21" t="s">
        <v>6</v>
      </c>
      <c r="S68" s="17">
        <v>25166</v>
      </c>
    </row>
    <row r="69" spans="1:19" ht="90" x14ac:dyDescent="0.25">
      <c r="A69" s="17" t="s">
        <v>566</v>
      </c>
      <c r="B69" s="17" t="s">
        <v>567</v>
      </c>
      <c r="C69" s="18">
        <v>1</v>
      </c>
      <c r="D69" s="17" t="s">
        <v>47</v>
      </c>
      <c r="E69" s="18">
        <f t="shared" si="0"/>
        <v>1</v>
      </c>
      <c r="F69" s="19">
        <v>1</v>
      </c>
      <c r="G69" s="20">
        <v>1</v>
      </c>
      <c r="H69" s="21" t="s">
        <v>47</v>
      </c>
      <c r="I69" s="22">
        <v>0</v>
      </c>
      <c r="J69" s="23">
        <v>0</v>
      </c>
      <c r="K69" s="18">
        <f t="shared" si="4"/>
        <v>0</v>
      </c>
      <c r="L69" s="17" t="s">
        <v>671</v>
      </c>
      <c r="M69" s="17"/>
      <c r="N69" s="17"/>
      <c r="O69" s="17" t="s">
        <v>568</v>
      </c>
      <c r="P69" s="24"/>
      <c r="Q69" s="21"/>
      <c r="R69" s="21" t="s">
        <v>6</v>
      </c>
      <c r="S69" s="17">
        <v>25203</v>
      </c>
    </row>
    <row r="70" spans="1:19" ht="75" x14ac:dyDescent="0.25">
      <c r="A70" s="17" t="s">
        <v>569</v>
      </c>
      <c r="B70" s="17" t="s">
        <v>570</v>
      </c>
      <c r="C70" s="18">
        <v>1</v>
      </c>
      <c r="D70" s="17" t="s">
        <v>47</v>
      </c>
      <c r="E70" s="18">
        <f t="shared" si="0"/>
        <v>1</v>
      </c>
      <c r="F70" s="19">
        <v>1</v>
      </c>
      <c r="G70" s="20">
        <v>1</v>
      </c>
      <c r="H70" s="21" t="s">
        <v>47</v>
      </c>
      <c r="I70" s="22">
        <v>0</v>
      </c>
      <c r="J70" s="23">
        <v>0</v>
      </c>
      <c r="K70" s="18">
        <f t="shared" si="4"/>
        <v>0</v>
      </c>
      <c r="L70" s="17" t="s">
        <v>671</v>
      </c>
      <c r="M70" s="17"/>
      <c r="N70" s="17"/>
      <c r="O70" s="17" t="s">
        <v>571</v>
      </c>
      <c r="P70" s="24"/>
      <c r="Q70" s="21"/>
      <c r="R70" s="21" t="s">
        <v>6</v>
      </c>
      <c r="S70" s="17">
        <v>25066</v>
      </c>
    </row>
    <row r="71" spans="1:19" ht="195" x14ac:dyDescent="0.25">
      <c r="A71" s="17" t="s">
        <v>572</v>
      </c>
      <c r="B71" s="17" t="s">
        <v>573</v>
      </c>
      <c r="C71" s="18">
        <v>1</v>
      </c>
      <c r="D71" s="17" t="s">
        <v>47</v>
      </c>
      <c r="E71" s="18">
        <f t="shared" si="0"/>
        <v>1</v>
      </c>
      <c r="F71" s="19">
        <v>1</v>
      </c>
      <c r="G71" s="20">
        <v>1</v>
      </c>
      <c r="H71" s="21" t="s">
        <v>47</v>
      </c>
      <c r="I71" s="22">
        <v>0</v>
      </c>
      <c r="J71" s="23">
        <v>0</v>
      </c>
      <c r="K71" s="18">
        <f t="shared" si="4"/>
        <v>0</v>
      </c>
      <c r="L71" s="17" t="s">
        <v>671</v>
      </c>
      <c r="M71" s="17"/>
      <c r="N71" s="17"/>
      <c r="O71" s="17" t="s">
        <v>574</v>
      </c>
      <c r="P71" s="24"/>
      <c r="Q71" s="21"/>
      <c r="R71" s="21" t="s">
        <v>6</v>
      </c>
      <c r="S71" s="17">
        <v>25067</v>
      </c>
    </row>
    <row r="72" spans="1:19" ht="150" x14ac:dyDescent="0.25">
      <c r="A72" s="17" t="s">
        <v>279</v>
      </c>
      <c r="B72" s="17" t="s">
        <v>280</v>
      </c>
      <c r="C72" s="18">
        <v>6</v>
      </c>
      <c r="D72" s="17" t="s">
        <v>47</v>
      </c>
      <c r="E72" s="18">
        <f t="shared" si="0"/>
        <v>1</v>
      </c>
      <c r="F72" s="19">
        <v>1</v>
      </c>
      <c r="G72" s="20">
        <v>1</v>
      </c>
      <c r="H72" s="21" t="s">
        <v>47</v>
      </c>
      <c r="I72" s="22">
        <v>0</v>
      </c>
      <c r="J72" s="23">
        <v>0</v>
      </c>
      <c r="K72" s="18">
        <f t="shared" si="4"/>
        <v>0</v>
      </c>
      <c r="L72" s="17" t="s">
        <v>671</v>
      </c>
      <c r="M72" s="17"/>
      <c r="N72" s="17"/>
      <c r="O72" s="17" t="s">
        <v>281</v>
      </c>
      <c r="P72" s="24"/>
      <c r="Q72" s="21"/>
      <c r="R72" s="21" t="s">
        <v>6</v>
      </c>
      <c r="S72" s="17">
        <v>25068</v>
      </c>
    </row>
    <row r="73" spans="1:19" ht="105" x14ac:dyDescent="0.25">
      <c r="A73" s="17" t="s">
        <v>297</v>
      </c>
      <c r="B73" s="17" t="s">
        <v>298</v>
      </c>
      <c r="C73" s="18">
        <v>1</v>
      </c>
      <c r="D73" s="17" t="s">
        <v>47</v>
      </c>
      <c r="E73" s="18">
        <f t="shared" si="0"/>
        <v>1</v>
      </c>
      <c r="F73" s="19">
        <v>1</v>
      </c>
      <c r="G73" s="20">
        <v>1</v>
      </c>
      <c r="H73" s="21" t="s">
        <v>47</v>
      </c>
      <c r="I73" s="22">
        <v>0</v>
      </c>
      <c r="J73" s="23">
        <v>0</v>
      </c>
      <c r="K73" s="18">
        <f t="shared" si="4"/>
        <v>0</v>
      </c>
      <c r="L73" s="17" t="s">
        <v>671</v>
      </c>
      <c r="M73" s="17"/>
      <c r="N73" s="17"/>
      <c r="O73" s="17" t="s">
        <v>299</v>
      </c>
      <c r="P73" s="24"/>
      <c r="Q73" s="21"/>
      <c r="R73" s="21" t="s">
        <v>6</v>
      </c>
      <c r="S73" s="17">
        <v>25069</v>
      </c>
    </row>
    <row r="74" spans="1:19" ht="90" x14ac:dyDescent="0.25">
      <c r="A74" s="17" t="s">
        <v>300</v>
      </c>
      <c r="B74" s="17" t="s">
        <v>301</v>
      </c>
      <c r="C74" s="18">
        <v>35</v>
      </c>
      <c r="D74" s="17" t="s">
        <v>47</v>
      </c>
      <c r="E74" s="18">
        <f t="shared" si="0"/>
        <v>1</v>
      </c>
      <c r="F74" s="19">
        <v>1</v>
      </c>
      <c r="G74" s="20">
        <v>1</v>
      </c>
      <c r="H74" s="21" t="s">
        <v>47</v>
      </c>
      <c r="I74" s="22">
        <v>0</v>
      </c>
      <c r="J74" s="23">
        <v>0</v>
      </c>
      <c r="K74" s="18">
        <f t="shared" si="4"/>
        <v>0</v>
      </c>
      <c r="L74" s="17" t="s">
        <v>671</v>
      </c>
      <c r="M74" s="17"/>
      <c r="N74" s="17"/>
      <c r="O74" s="17" t="s">
        <v>699</v>
      </c>
      <c r="P74" s="24"/>
      <c r="Q74" s="21"/>
      <c r="R74" s="21" t="s">
        <v>6</v>
      </c>
      <c r="S74" s="17">
        <v>25187</v>
      </c>
    </row>
    <row r="75" spans="1:19" ht="75" x14ac:dyDescent="0.25">
      <c r="A75" s="17" t="s">
        <v>302</v>
      </c>
      <c r="B75" s="17" t="s">
        <v>303</v>
      </c>
      <c r="C75" s="18">
        <v>8</v>
      </c>
      <c r="D75" s="17" t="s">
        <v>47</v>
      </c>
      <c r="E75" s="18">
        <f t="shared" si="0"/>
        <v>1</v>
      </c>
      <c r="F75" s="19">
        <v>1</v>
      </c>
      <c r="G75" s="20">
        <v>1</v>
      </c>
      <c r="H75" s="21" t="s">
        <v>47</v>
      </c>
      <c r="I75" s="22">
        <v>0</v>
      </c>
      <c r="J75" s="23">
        <v>0</v>
      </c>
      <c r="K75" s="18">
        <f t="shared" si="4"/>
        <v>0</v>
      </c>
      <c r="L75" s="17" t="s">
        <v>671</v>
      </c>
      <c r="M75" s="17"/>
      <c r="N75" s="17"/>
      <c r="O75" s="17" t="s">
        <v>700</v>
      </c>
      <c r="P75" s="24"/>
      <c r="Q75" s="21"/>
      <c r="R75" s="21" t="s">
        <v>6</v>
      </c>
      <c r="S75" s="17">
        <v>25115</v>
      </c>
    </row>
    <row r="76" spans="1:19" ht="120" x14ac:dyDescent="0.25">
      <c r="A76" s="17" t="s">
        <v>643</v>
      </c>
      <c r="B76" s="17" t="s">
        <v>644</v>
      </c>
      <c r="C76" s="18">
        <v>2</v>
      </c>
      <c r="D76" s="17" t="s">
        <v>47</v>
      </c>
      <c r="E76" s="18">
        <f t="shared" si="0"/>
        <v>1</v>
      </c>
      <c r="F76" s="19">
        <v>1</v>
      </c>
      <c r="G76" s="20">
        <v>1</v>
      </c>
      <c r="H76" s="21" t="s">
        <v>47</v>
      </c>
      <c r="I76" s="22">
        <v>0</v>
      </c>
      <c r="J76" s="23">
        <v>0</v>
      </c>
      <c r="K76" s="18">
        <f t="shared" si="4"/>
        <v>0</v>
      </c>
      <c r="L76" s="17" t="s">
        <v>671</v>
      </c>
      <c r="M76" s="17"/>
      <c r="N76" s="17"/>
      <c r="O76" s="17" t="s">
        <v>701</v>
      </c>
      <c r="P76" s="24"/>
      <c r="Q76" s="21"/>
      <c r="R76" s="21" t="s">
        <v>6</v>
      </c>
      <c r="S76" s="17">
        <v>25114</v>
      </c>
    </row>
    <row r="77" spans="1:19" ht="255" x14ac:dyDescent="0.25">
      <c r="A77" s="17" t="s">
        <v>145</v>
      </c>
      <c r="B77" s="17" t="s">
        <v>146</v>
      </c>
      <c r="C77" s="18">
        <v>1</v>
      </c>
      <c r="D77" s="17" t="s">
        <v>47</v>
      </c>
      <c r="E77" s="18">
        <f t="shared" si="0"/>
        <v>1</v>
      </c>
      <c r="F77" s="19">
        <v>1</v>
      </c>
      <c r="G77" s="20">
        <v>1</v>
      </c>
      <c r="H77" s="21" t="s">
        <v>47</v>
      </c>
      <c r="I77" s="22">
        <v>0</v>
      </c>
      <c r="J77" s="23">
        <v>0</v>
      </c>
      <c r="K77" s="18">
        <f t="shared" si="4"/>
        <v>0</v>
      </c>
      <c r="L77" s="17" t="s">
        <v>671</v>
      </c>
      <c r="M77" s="17"/>
      <c r="N77" s="17"/>
      <c r="O77" s="17" t="s">
        <v>147</v>
      </c>
      <c r="P77" s="24"/>
      <c r="Q77" s="21"/>
      <c r="R77" s="21" t="s">
        <v>6</v>
      </c>
      <c r="S77" s="17">
        <v>25093</v>
      </c>
    </row>
    <row r="78" spans="1:19" ht="90" x14ac:dyDescent="0.25">
      <c r="A78" s="17" t="s">
        <v>498</v>
      </c>
      <c r="B78" s="17" t="s">
        <v>499</v>
      </c>
      <c r="C78" s="18">
        <v>1</v>
      </c>
      <c r="D78" s="17" t="s">
        <v>47</v>
      </c>
      <c r="E78" s="18">
        <f t="shared" si="0"/>
        <v>1</v>
      </c>
      <c r="F78" s="19">
        <v>1</v>
      </c>
      <c r="G78" s="20">
        <v>1</v>
      </c>
      <c r="H78" s="21" t="s">
        <v>47</v>
      </c>
      <c r="I78" s="22">
        <v>0</v>
      </c>
      <c r="J78" s="23">
        <v>0</v>
      </c>
      <c r="K78" s="18">
        <f t="shared" si="4"/>
        <v>0</v>
      </c>
      <c r="L78" s="17" t="s">
        <v>671</v>
      </c>
      <c r="M78" s="17"/>
      <c r="N78" s="17"/>
      <c r="O78" s="17" t="s">
        <v>500</v>
      </c>
      <c r="P78" s="24"/>
      <c r="Q78" s="21"/>
      <c r="R78" s="21" t="s">
        <v>6</v>
      </c>
      <c r="S78" s="17">
        <v>25125</v>
      </c>
    </row>
    <row r="79" spans="1:19" ht="345" x14ac:dyDescent="0.25">
      <c r="A79" s="17" t="s">
        <v>501</v>
      </c>
      <c r="B79" s="17" t="s">
        <v>502</v>
      </c>
      <c r="C79" s="18">
        <v>1</v>
      </c>
      <c r="D79" s="17" t="s">
        <v>47</v>
      </c>
      <c r="E79" s="18">
        <f t="shared" si="0"/>
        <v>1</v>
      </c>
      <c r="F79" s="19">
        <v>1</v>
      </c>
      <c r="G79" s="20">
        <v>1</v>
      </c>
      <c r="H79" s="21" t="s">
        <v>47</v>
      </c>
      <c r="I79" s="22">
        <v>0</v>
      </c>
      <c r="J79" s="23">
        <v>0</v>
      </c>
      <c r="K79" s="18">
        <f t="shared" si="4"/>
        <v>0</v>
      </c>
      <c r="L79" s="17" t="s">
        <v>671</v>
      </c>
      <c r="M79" s="17"/>
      <c r="N79" s="17"/>
      <c r="O79" s="17" t="s">
        <v>503</v>
      </c>
      <c r="P79" s="24"/>
      <c r="Q79" s="21"/>
      <c r="R79" s="21" t="s">
        <v>6</v>
      </c>
      <c r="S79" s="17">
        <v>25124</v>
      </c>
    </row>
    <row r="80" spans="1:19" ht="75" x14ac:dyDescent="0.25">
      <c r="A80" s="17" t="s">
        <v>504</v>
      </c>
      <c r="B80" s="17" t="s">
        <v>505</v>
      </c>
      <c r="C80" s="18">
        <v>1</v>
      </c>
      <c r="D80" s="17" t="s">
        <v>47</v>
      </c>
      <c r="E80" s="18">
        <f t="shared" si="0"/>
        <v>1</v>
      </c>
      <c r="F80" s="19">
        <v>1</v>
      </c>
      <c r="G80" s="20">
        <v>1</v>
      </c>
      <c r="H80" s="21" t="s">
        <v>47</v>
      </c>
      <c r="I80" s="22">
        <v>0</v>
      </c>
      <c r="J80" s="23">
        <v>0</v>
      </c>
      <c r="K80" s="18">
        <f t="shared" si="4"/>
        <v>0</v>
      </c>
      <c r="L80" s="17" t="s">
        <v>671</v>
      </c>
      <c r="M80" s="17"/>
      <c r="N80" s="17"/>
      <c r="O80" s="17" t="s">
        <v>506</v>
      </c>
      <c r="P80" s="24"/>
      <c r="Q80" s="21"/>
      <c r="R80" s="21" t="s">
        <v>6</v>
      </c>
      <c r="S80" s="17">
        <v>25122</v>
      </c>
    </row>
    <row r="81" spans="1:19" ht="60" x14ac:dyDescent="0.25">
      <c r="A81" s="17" t="s">
        <v>507</v>
      </c>
      <c r="B81" s="17" t="s">
        <v>508</v>
      </c>
      <c r="C81" s="18">
        <v>1</v>
      </c>
      <c r="D81" s="17" t="s">
        <v>47</v>
      </c>
      <c r="E81" s="18">
        <f t="shared" si="0"/>
        <v>1</v>
      </c>
      <c r="F81" s="19">
        <v>1</v>
      </c>
      <c r="G81" s="20">
        <v>1</v>
      </c>
      <c r="H81" s="21" t="s">
        <v>47</v>
      </c>
      <c r="I81" s="22">
        <v>0</v>
      </c>
      <c r="J81" s="23">
        <v>0</v>
      </c>
      <c r="K81" s="18">
        <f t="shared" si="4"/>
        <v>0</v>
      </c>
      <c r="L81" s="17" t="s">
        <v>671</v>
      </c>
      <c r="M81" s="17"/>
      <c r="N81" s="17"/>
      <c r="O81" s="17" t="s">
        <v>509</v>
      </c>
      <c r="P81" s="24"/>
      <c r="Q81" s="21"/>
      <c r="R81" s="21" t="s">
        <v>6</v>
      </c>
      <c r="S81" s="17">
        <v>25123</v>
      </c>
    </row>
    <row r="82" spans="1:19" ht="60" x14ac:dyDescent="0.25">
      <c r="A82" s="17" t="s">
        <v>510</v>
      </c>
      <c r="B82" s="17" t="s">
        <v>702</v>
      </c>
      <c r="C82" s="18">
        <v>2</v>
      </c>
      <c r="D82" s="17" t="s">
        <v>47</v>
      </c>
      <c r="E82" s="18">
        <f t="shared" si="0"/>
        <v>1</v>
      </c>
      <c r="F82" s="19">
        <v>1</v>
      </c>
      <c r="G82" s="20">
        <v>1</v>
      </c>
      <c r="H82" s="21" t="s">
        <v>47</v>
      </c>
      <c r="I82" s="22">
        <v>0</v>
      </c>
      <c r="J82" s="23">
        <v>0</v>
      </c>
      <c r="K82" s="18">
        <f t="shared" si="4"/>
        <v>0</v>
      </c>
      <c r="L82" s="17" t="s">
        <v>671</v>
      </c>
      <c r="M82" s="17"/>
      <c r="N82" s="17"/>
      <c r="O82" s="17" t="s">
        <v>703</v>
      </c>
      <c r="P82" s="24"/>
      <c r="Q82" s="21"/>
      <c r="R82" s="21" t="s">
        <v>6</v>
      </c>
      <c r="S82" s="17">
        <v>25116</v>
      </c>
    </row>
    <row r="83" spans="1:19" ht="75" x14ac:dyDescent="0.25">
      <c r="A83" s="17" t="s">
        <v>331</v>
      </c>
      <c r="B83" s="17" t="s">
        <v>332</v>
      </c>
      <c r="C83" s="18">
        <v>1</v>
      </c>
      <c r="D83" s="17" t="s">
        <v>47</v>
      </c>
      <c r="E83" s="18">
        <f t="shared" si="0"/>
        <v>1</v>
      </c>
      <c r="F83" s="19">
        <v>1</v>
      </c>
      <c r="G83" s="20">
        <v>1</v>
      </c>
      <c r="H83" s="21" t="s">
        <v>47</v>
      </c>
      <c r="I83" s="22">
        <v>0</v>
      </c>
      <c r="J83" s="23">
        <v>0</v>
      </c>
      <c r="K83" s="18">
        <f t="shared" si="4"/>
        <v>0</v>
      </c>
      <c r="L83" s="17" t="s">
        <v>671</v>
      </c>
      <c r="M83" s="17"/>
      <c r="N83" s="17"/>
      <c r="O83" s="17" t="s">
        <v>333</v>
      </c>
      <c r="P83" s="24"/>
      <c r="Q83" s="21"/>
      <c r="R83" s="21" t="s">
        <v>6</v>
      </c>
      <c r="S83" s="17">
        <v>25117</v>
      </c>
    </row>
    <row r="84" spans="1:19" ht="75" x14ac:dyDescent="0.25">
      <c r="A84" s="17" t="s">
        <v>142</v>
      </c>
      <c r="B84" s="17" t="s">
        <v>143</v>
      </c>
      <c r="C84" s="18">
        <v>1</v>
      </c>
      <c r="D84" s="17" t="s">
        <v>47</v>
      </c>
      <c r="E84" s="18">
        <f t="shared" si="0"/>
        <v>1</v>
      </c>
      <c r="F84" s="19">
        <v>1</v>
      </c>
      <c r="G84" s="20">
        <v>1</v>
      </c>
      <c r="H84" s="21" t="s">
        <v>47</v>
      </c>
      <c r="I84" s="22">
        <v>0</v>
      </c>
      <c r="J84" s="23">
        <v>0</v>
      </c>
      <c r="K84" s="18">
        <f t="shared" si="4"/>
        <v>0</v>
      </c>
      <c r="L84" s="17" t="s">
        <v>671</v>
      </c>
      <c r="M84" s="17"/>
      <c r="N84" s="17"/>
      <c r="O84" s="17" t="s">
        <v>144</v>
      </c>
      <c r="P84" s="24"/>
      <c r="Q84" s="21"/>
      <c r="R84" s="21" t="s">
        <v>6</v>
      </c>
      <c r="S84" s="17">
        <v>25118</v>
      </c>
    </row>
    <row r="85" spans="1:19" ht="409.5" x14ac:dyDescent="0.25">
      <c r="A85" s="17" t="s">
        <v>227</v>
      </c>
      <c r="B85" s="17" t="s">
        <v>228</v>
      </c>
      <c r="C85" s="18">
        <v>1</v>
      </c>
      <c r="D85" s="17" t="s">
        <v>47</v>
      </c>
      <c r="E85" s="18">
        <f t="shared" ref="E85:E148" si="5">$F85*G85</f>
        <v>1</v>
      </c>
      <c r="F85" s="19">
        <v>1</v>
      </c>
      <c r="G85" s="20">
        <v>1</v>
      </c>
      <c r="H85" s="21" t="s">
        <v>47</v>
      </c>
      <c r="I85" s="22">
        <v>0</v>
      </c>
      <c r="J85" s="23">
        <v>0</v>
      </c>
      <c r="K85" s="18">
        <f t="shared" si="4"/>
        <v>0</v>
      </c>
      <c r="L85" s="17" t="s">
        <v>671</v>
      </c>
      <c r="M85" s="17"/>
      <c r="N85" s="17"/>
      <c r="O85" s="17" t="s">
        <v>229</v>
      </c>
      <c r="P85" s="24"/>
      <c r="Q85" s="21"/>
      <c r="R85" s="21" t="s">
        <v>6</v>
      </c>
      <c r="S85" s="17">
        <v>25119</v>
      </c>
    </row>
    <row r="86" spans="1:19" ht="90" x14ac:dyDescent="0.25">
      <c r="A86" s="17" t="s">
        <v>560</v>
      </c>
      <c r="B86" s="17" t="s">
        <v>561</v>
      </c>
      <c r="C86" s="18">
        <v>1</v>
      </c>
      <c r="D86" s="17" t="s">
        <v>47</v>
      </c>
      <c r="E86" s="18">
        <f t="shared" si="5"/>
        <v>1</v>
      </c>
      <c r="F86" s="19">
        <v>1</v>
      </c>
      <c r="G86" s="20">
        <v>1</v>
      </c>
      <c r="H86" s="21" t="s">
        <v>47</v>
      </c>
      <c r="I86" s="22">
        <v>0</v>
      </c>
      <c r="J86" s="23">
        <v>0</v>
      </c>
      <c r="K86" s="18">
        <f t="shared" si="4"/>
        <v>0</v>
      </c>
      <c r="L86" s="17" t="s">
        <v>671</v>
      </c>
      <c r="M86" s="17"/>
      <c r="N86" s="17"/>
      <c r="O86" s="17" t="s">
        <v>562</v>
      </c>
      <c r="P86" s="24"/>
      <c r="Q86" s="21"/>
      <c r="R86" s="21" t="s">
        <v>6</v>
      </c>
      <c r="S86" s="17">
        <v>25059</v>
      </c>
    </row>
    <row r="87" spans="1:19" ht="60" x14ac:dyDescent="0.25">
      <c r="A87" s="17" t="s">
        <v>563</v>
      </c>
      <c r="B87" s="17" t="s">
        <v>564</v>
      </c>
      <c r="C87" s="18">
        <v>1</v>
      </c>
      <c r="D87" s="17" t="s">
        <v>47</v>
      </c>
      <c r="E87" s="18">
        <f t="shared" si="5"/>
        <v>1</v>
      </c>
      <c r="F87" s="19">
        <v>1</v>
      </c>
      <c r="G87" s="20">
        <v>1</v>
      </c>
      <c r="H87" s="21" t="s">
        <v>47</v>
      </c>
      <c r="I87" s="22">
        <v>0</v>
      </c>
      <c r="J87" s="23">
        <v>0</v>
      </c>
      <c r="K87" s="18">
        <f t="shared" si="4"/>
        <v>0</v>
      </c>
      <c r="L87" s="17" t="s">
        <v>671</v>
      </c>
      <c r="M87" s="17"/>
      <c r="N87" s="17"/>
      <c r="O87" s="17" t="s">
        <v>565</v>
      </c>
      <c r="P87" s="24"/>
      <c r="Q87" s="21"/>
      <c r="R87" s="21" t="s">
        <v>6</v>
      </c>
      <c r="S87" s="17">
        <v>25062</v>
      </c>
    </row>
    <row r="88" spans="1:19" ht="180" x14ac:dyDescent="0.25">
      <c r="A88" s="17" t="s">
        <v>230</v>
      </c>
      <c r="B88" s="17" t="s">
        <v>231</v>
      </c>
      <c r="C88" s="18">
        <v>1</v>
      </c>
      <c r="D88" s="17" t="s">
        <v>47</v>
      </c>
      <c r="E88" s="18">
        <f t="shared" si="5"/>
        <v>1</v>
      </c>
      <c r="F88" s="19">
        <v>1</v>
      </c>
      <c r="G88" s="20">
        <v>1</v>
      </c>
      <c r="H88" s="21" t="s">
        <v>47</v>
      </c>
      <c r="I88" s="22">
        <v>0</v>
      </c>
      <c r="J88" s="23">
        <v>0</v>
      </c>
      <c r="K88" s="18">
        <f t="shared" si="4"/>
        <v>0</v>
      </c>
      <c r="L88" s="17" t="s">
        <v>671</v>
      </c>
      <c r="M88" s="17"/>
      <c r="N88" s="17"/>
      <c r="O88" s="17" t="s">
        <v>232</v>
      </c>
      <c r="P88" s="24"/>
      <c r="Q88" s="21"/>
      <c r="R88" s="21" t="s">
        <v>6</v>
      </c>
      <c r="S88" s="17">
        <v>25042</v>
      </c>
    </row>
    <row r="89" spans="1:19" ht="195" x14ac:dyDescent="0.25">
      <c r="A89" s="17" t="s">
        <v>323</v>
      </c>
      <c r="B89" s="17" t="s">
        <v>324</v>
      </c>
      <c r="C89" s="18">
        <v>1</v>
      </c>
      <c r="D89" s="17" t="s">
        <v>47</v>
      </c>
      <c r="E89" s="18">
        <f t="shared" si="5"/>
        <v>1</v>
      </c>
      <c r="F89" s="19">
        <v>1</v>
      </c>
      <c r="G89" s="20">
        <v>1</v>
      </c>
      <c r="H89" s="21" t="s">
        <v>47</v>
      </c>
      <c r="I89" s="22">
        <v>0</v>
      </c>
      <c r="J89" s="23">
        <v>0</v>
      </c>
      <c r="K89" s="18">
        <f t="shared" si="4"/>
        <v>0</v>
      </c>
      <c r="L89" s="17" t="s">
        <v>671</v>
      </c>
      <c r="M89" s="17"/>
      <c r="N89" s="17"/>
      <c r="O89" s="17" t="s">
        <v>325</v>
      </c>
      <c r="P89" s="24"/>
      <c r="Q89" s="21"/>
      <c r="R89" s="21" t="s">
        <v>6</v>
      </c>
      <c r="S89" s="17">
        <v>25141</v>
      </c>
    </row>
    <row r="90" spans="1:19" ht="180" x14ac:dyDescent="0.25">
      <c r="A90" s="17" t="s">
        <v>326</v>
      </c>
      <c r="B90" s="17" t="s">
        <v>327</v>
      </c>
      <c r="C90" s="18">
        <v>1</v>
      </c>
      <c r="D90" s="17" t="s">
        <v>47</v>
      </c>
      <c r="E90" s="18">
        <f t="shared" si="5"/>
        <v>1</v>
      </c>
      <c r="F90" s="19">
        <v>1</v>
      </c>
      <c r="G90" s="20">
        <v>1</v>
      </c>
      <c r="H90" s="21" t="s">
        <v>47</v>
      </c>
      <c r="I90" s="22">
        <v>0</v>
      </c>
      <c r="J90" s="23">
        <v>0</v>
      </c>
      <c r="K90" s="18">
        <f t="shared" si="4"/>
        <v>0</v>
      </c>
      <c r="L90" s="17" t="s">
        <v>671</v>
      </c>
      <c r="M90" s="17"/>
      <c r="N90" s="17"/>
      <c r="O90" s="17" t="s">
        <v>328</v>
      </c>
      <c r="P90" s="24"/>
      <c r="Q90" s="21"/>
      <c r="R90" s="21" t="s">
        <v>6</v>
      </c>
      <c r="S90" s="17">
        <v>25140</v>
      </c>
    </row>
    <row r="91" spans="1:19" ht="75" x14ac:dyDescent="0.25">
      <c r="A91" s="17" t="s">
        <v>329</v>
      </c>
      <c r="B91" s="17" t="s">
        <v>330</v>
      </c>
      <c r="C91" s="18">
        <v>10</v>
      </c>
      <c r="D91" s="17" t="s">
        <v>47</v>
      </c>
      <c r="E91" s="18">
        <f t="shared" si="5"/>
        <v>1</v>
      </c>
      <c r="F91" s="19">
        <v>1</v>
      </c>
      <c r="G91" s="20">
        <v>1</v>
      </c>
      <c r="H91" s="21" t="s">
        <v>47</v>
      </c>
      <c r="I91" s="22">
        <v>0</v>
      </c>
      <c r="J91" s="23">
        <v>0</v>
      </c>
      <c r="K91" s="18">
        <f t="shared" si="4"/>
        <v>0</v>
      </c>
      <c r="L91" s="17" t="s">
        <v>671</v>
      </c>
      <c r="M91" s="17"/>
      <c r="N91" s="17"/>
      <c r="O91" s="17" t="s">
        <v>704</v>
      </c>
      <c r="P91" s="24"/>
      <c r="Q91" s="21"/>
      <c r="R91" s="21" t="s">
        <v>6</v>
      </c>
      <c r="S91" s="17">
        <v>25103</v>
      </c>
    </row>
    <row r="92" spans="1:19" ht="75" x14ac:dyDescent="0.25">
      <c r="A92" s="17" t="s">
        <v>185</v>
      </c>
      <c r="B92" s="17" t="s">
        <v>186</v>
      </c>
      <c r="C92" s="18">
        <v>1</v>
      </c>
      <c r="D92" s="17" t="s">
        <v>47</v>
      </c>
      <c r="E92" s="18">
        <f t="shared" si="5"/>
        <v>1</v>
      </c>
      <c r="F92" s="19">
        <v>1</v>
      </c>
      <c r="G92" s="20">
        <v>1</v>
      </c>
      <c r="H92" s="21" t="s">
        <v>47</v>
      </c>
      <c r="I92" s="22">
        <v>0</v>
      </c>
      <c r="J92" s="23">
        <v>0</v>
      </c>
      <c r="K92" s="18">
        <f t="shared" si="4"/>
        <v>0</v>
      </c>
      <c r="L92" s="17" t="s">
        <v>671</v>
      </c>
      <c r="M92" s="17"/>
      <c r="N92" s="17"/>
      <c r="O92" s="17" t="s">
        <v>187</v>
      </c>
      <c r="P92" s="24"/>
      <c r="Q92" s="21"/>
      <c r="R92" s="21" t="s">
        <v>6</v>
      </c>
      <c r="S92" s="17">
        <v>25104</v>
      </c>
    </row>
    <row r="93" spans="1:19" ht="75" x14ac:dyDescent="0.25">
      <c r="A93" s="17" t="s">
        <v>188</v>
      </c>
      <c r="B93" s="17" t="s">
        <v>189</v>
      </c>
      <c r="C93" s="18">
        <v>6</v>
      </c>
      <c r="D93" s="17" t="s">
        <v>47</v>
      </c>
      <c r="E93" s="18">
        <f t="shared" si="5"/>
        <v>1</v>
      </c>
      <c r="F93" s="19">
        <v>1</v>
      </c>
      <c r="G93" s="20">
        <v>1</v>
      </c>
      <c r="H93" s="21" t="s">
        <v>47</v>
      </c>
      <c r="I93" s="22">
        <v>0</v>
      </c>
      <c r="J93" s="23">
        <v>0</v>
      </c>
      <c r="K93" s="18">
        <f t="shared" si="4"/>
        <v>0</v>
      </c>
      <c r="L93" s="17" t="s">
        <v>671</v>
      </c>
      <c r="M93" s="17"/>
      <c r="N93" s="17"/>
      <c r="O93" s="17" t="s">
        <v>705</v>
      </c>
      <c r="P93" s="24"/>
      <c r="Q93" s="21"/>
      <c r="R93" s="21" t="s">
        <v>6</v>
      </c>
      <c r="S93" s="17">
        <v>25098</v>
      </c>
    </row>
    <row r="94" spans="1:19" ht="105" x14ac:dyDescent="0.25">
      <c r="A94" s="17" t="s">
        <v>190</v>
      </c>
      <c r="B94" s="17" t="s">
        <v>189</v>
      </c>
      <c r="C94" s="18">
        <v>6</v>
      </c>
      <c r="D94" s="17" t="s">
        <v>47</v>
      </c>
      <c r="E94" s="18">
        <f t="shared" si="5"/>
        <v>6</v>
      </c>
      <c r="F94" s="19">
        <v>1</v>
      </c>
      <c r="G94" s="20">
        <f>C94</f>
        <v>6</v>
      </c>
      <c r="H94" s="21" t="s">
        <v>47</v>
      </c>
      <c r="I94" s="20">
        <v>0</v>
      </c>
      <c r="J94" s="23">
        <v>0</v>
      </c>
      <c r="K94" s="18">
        <f>IF($M94&lt;&gt;"",$M94,1)*$G94*$I94*((100-$J94)/100)</f>
        <v>0</v>
      </c>
      <c r="L94" s="17" t="s">
        <v>671</v>
      </c>
      <c r="M94" s="39">
        <v>0.4</v>
      </c>
      <c r="N94" s="17" t="s">
        <v>676</v>
      </c>
      <c r="O94" s="17" t="s">
        <v>683</v>
      </c>
      <c r="P94" s="24"/>
      <c r="Q94" s="21"/>
      <c r="R94" s="21" t="s">
        <v>6</v>
      </c>
      <c r="S94" s="17">
        <v>25087</v>
      </c>
    </row>
    <row r="95" spans="1:19" ht="105" x14ac:dyDescent="0.25">
      <c r="A95" s="17" t="s">
        <v>191</v>
      </c>
      <c r="B95" s="17" t="s">
        <v>192</v>
      </c>
      <c r="C95" s="18">
        <v>6</v>
      </c>
      <c r="D95" s="17" t="s">
        <v>47</v>
      </c>
      <c r="E95" s="18">
        <f t="shared" si="5"/>
        <v>1</v>
      </c>
      <c r="F95" s="19">
        <v>1</v>
      </c>
      <c r="G95" s="20">
        <v>1</v>
      </c>
      <c r="H95" s="21" t="s">
        <v>47</v>
      </c>
      <c r="I95" s="22">
        <v>0</v>
      </c>
      <c r="J95" s="23">
        <v>0</v>
      </c>
      <c r="K95" s="18">
        <f t="shared" ref="K95:K126" si="6">$G95*I95*((100-J95)/100)</f>
        <v>0</v>
      </c>
      <c r="L95" s="17" t="s">
        <v>671</v>
      </c>
      <c r="M95" s="17"/>
      <c r="N95" s="17"/>
      <c r="O95" s="17" t="s">
        <v>193</v>
      </c>
      <c r="P95" s="24"/>
      <c r="Q95" s="21"/>
      <c r="R95" s="21" t="s">
        <v>6</v>
      </c>
      <c r="S95" s="17">
        <v>25089</v>
      </c>
    </row>
    <row r="96" spans="1:19" ht="105" x14ac:dyDescent="0.25">
      <c r="A96" s="17" t="s">
        <v>530</v>
      </c>
      <c r="B96" s="17" t="s">
        <v>531</v>
      </c>
      <c r="C96" s="18">
        <v>1</v>
      </c>
      <c r="D96" s="17" t="s">
        <v>47</v>
      </c>
      <c r="E96" s="18">
        <f t="shared" si="5"/>
        <v>1</v>
      </c>
      <c r="F96" s="19">
        <v>1</v>
      </c>
      <c r="G96" s="20">
        <v>1</v>
      </c>
      <c r="H96" s="21" t="s">
        <v>47</v>
      </c>
      <c r="I96" s="22">
        <v>0</v>
      </c>
      <c r="J96" s="23">
        <v>0</v>
      </c>
      <c r="K96" s="18">
        <f t="shared" si="6"/>
        <v>0</v>
      </c>
      <c r="L96" s="17" t="s">
        <v>671</v>
      </c>
      <c r="M96" s="17"/>
      <c r="N96" s="17"/>
      <c r="O96" s="17" t="s">
        <v>532</v>
      </c>
      <c r="P96" s="24"/>
      <c r="Q96" s="21"/>
      <c r="R96" s="21" t="s">
        <v>6</v>
      </c>
      <c r="S96" s="17">
        <v>25165</v>
      </c>
    </row>
    <row r="97" spans="1:19" ht="120" x14ac:dyDescent="0.25">
      <c r="A97" s="17" t="s">
        <v>404</v>
      </c>
      <c r="B97" s="17" t="s">
        <v>405</v>
      </c>
      <c r="C97" s="18">
        <v>1</v>
      </c>
      <c r="D97" s="17" t="s">
        <v>47</v>
      </c>
      <c r="E97" s="18">
        <f t="shared" si="5"/>
        <v>1</v>
      </c>
      <c r="F97" s="19">
        <v>1</v>
      </c>
      <c r="G97" s="20">
        <v>1</v>
      </c>
      <c r="H97" s="21" t="s">
        <v>47</v>
      </c>
      <c r="I97" s="22">
        <v>0</v>
      </c>
      <c r="J97" s="23">
        <v>0</v>
      </c>
      <c r="K97" s="18">
        <f t="shared" si="6"/>
        <v>0</v>
      </c>
      <c r="L97" s="17" t="s">
        <v>671</v>
      </c>
      <c r="M97" s="17"/>
      <c r="N97" s="17"/>
      <c r="O97" s="17" t="s">
        <v>406</v>
      </c>
      <c r="P97" s="24"/>
      <c r="Q97" s="21"/>
      <c r="R97" s="21" t="s">
        <v>6</v>
      </c>
      <c r="S97" s="17">
        <v>25015</v>
      </c>
    </row>
    <row r="98" spans="1:19" ht="75" x14ac:dyDescent="0.25">
      <c r="A98" s="17" t="s">
        <v>407</v>
      </c>
      <c r="B98" s="17" t="s">
        <v>408</v>
      </c>
      <c r="C98" s="18">
        <v>1</v>
      </c>
      <c r="D98" s="17" t="s">
        <v>47</v>
      </c>
      <c r="E98" s="18">
        <f t="shared" si="5"/>
        <v>1</v>
      </c>
      <c r="F98" s="19">
        <v>1</v>
      </c>
      <c r="G98" s="20">
        <v>1</v>
      </c>
      <c r="H98" s="21" t="s">
        <v>47</v>
      </c>
      <c r="I98" s="22">
        <v>0</v>
      </c>
      <c r="J98" s="23">
        <v>0</v>
      </c>
      <c r="K98" s="18">
        <f t="shared" si="6"/>
        <v>0</v>
      </c>
      <c r="L98" s="17" t="s">
        <v>671</v>
      </c>
      <c r="M98" s="17"/>
      <c r="N98" s="17"/>
      <c r="O98" s="17" t="s">
        <v>409</v>
      </c>
      <c r="P98" s="24"/>
      <c r="Q98" s="21"/>
      <c r="R98" s="21" t="s">
        <v>6</v>
      </c>
      <c r="S98" s="17">
        <v>25016</v>
      </c>
    </row>
    <row r="99" spans="1:19" ht="90" x14ac:dyDescent="0.25">
      <c r="A99" s="17" t="s">
        <v>410</v>
      </c>
      <c r="B99" s="17" t="s">
        <v>411</v>
      </c>
      <c r="C99" s="18">
        <v>1</v>
      </c>
      <c r="D99" s="17" t="s">
        <v>47</v>
      </c>
      <c r="E99" s="18">
        <f t="shared" si="5"/>
        <v>1</v>
      </c>
      <c r="F99" s="19">
        <v>1</v>
      </c>
      <c r="G99" s="20">
        <v>1</v>
      </c>
      <c r="H99" s="21" t="s">
        <v>47</v>
      </c>
      <c r="I99" s="22">
        <v>0</v>
      </c>
      <c r="J99" s="23">
        <v>0</v>
      </c>
      <c r="K99" s="18">
        <f t="shared" si="6"/>
        <v>0</v>
      </c>
      <c r="L99" s="17" t="s">
        <v>671</v>
      </c>
      <c r="M99" s="17"/>
      <c r="N99" s="17"/>
      <c r="O99" s="17" t="s">
        <v>412</v>
      </c>
      <c r="P99" s="24"/>
      <c r="Q99" s="21"/>
      <c r="R99" s="21" t="s">
        <v>6</v>
      </c>
      <c r="S99" s="17">
        <v>25017</v>
      </c>
    </row>
    <row r="100" spans="1:19" ht="75" x14ac:dyDescent="0.25">
      <c r="A100" s="17" t="s">
        <v>413</v>
      </c>
      <c r="B100" s="17" t="s">
        <v>414</v>
      </c>
      <c r="C100" s="18">
        <v>1</v>
      </c>
      <c r="D100" s="17" t="s">
        <v>47</v>
      </c>
      <c r="E100" s="18">
        <f t="shared" si="5"/>
        <v>1</v>
      </c>
      <c r="F100" s="19">
        <v>1</v>
      </c>
      <c r="G100" s="20">
        <v>1</v>
      </c>
      <c r="H100" s="21" t="s">
        <v>47</v>
      </c>
      <c r="I100" s="22">
        <v>0</v>
      </c>
      <c r="J100" s="23">
        <v>0</v>
      </c>
      <c r="K100" s="18">
        <f t="shared" si="6"/>
        <v>0</v>
      </c>
      <c r="L100" s="17" t="s">
        <v>671</v>
      </c>
      <c r="M100" s="17"/>
      <c r="N100" s="17"/>
      <c r="O100" s="17" t="s">
        <v>415</v>
      </c>
      <c r="P100" s="24"/>
      <c r="Q100" s="21"/>
      <c r="R100" s="21" t="s">
        <v>6</v>
      </c>
      <c r="S100" s="17">
        <v>25179</v>
      </c>
    </row>
    <row r="101" spans="1:19" ht="75" x14ac:dyDescent="0.25">
      <c r="A101" s="17" t="s">
        <v>416</v>
      </c>
      <c r="B101" s="17" t="s">
        <v>417</v>
      </c>
      <c r="C101" s="18">
        <v>1</v>
      </c>
      <c r="D101" s="17" t="s">
        <v>47</v>
      </c>
      <c r="E101" s="18">
        <f t="shared" si="5"/>
        <v>1</v>
      </c>
      <c r="F101" s="19">
        <v>1</v>
      </c>
      <c r="G101" s="20">
        <v>1</v>
      </c>
      <c r="H101" s="21" t="s">
        <v>47</v>
      </c>
      <c r="I101" s="22">
        <v>0</v>
      </c>
      <c r="J101" s="23">
        <v>0</v>
      </c>
      <c r="K101" s="18">
        <f t="shared" si="6"/>
        <v>0</v>
      </c>
      <c r="L101" s="17" t="s">
        <v>671</v>
      </c>
      <c r="M101" s="17"/>
      <c r="N101" s="17"/>
      <c r="O101" s="17" t="s">
        <v>418</v>
      </c>
      <c r="P101" s="24"/>
      <c r="Q101" s="21"/>
      <c r="R101" s="21" t="s">
        <v>6</v>
      </c>
      <c r="S101" s="17">
        <v>25180</v>
      </c>
    </row>
    <row r="102" spans="1:19" ht="75" x14ac:dyDescent="0.25">
      <c r="A102" s="17" t="s">
        <v>168</v>
      </c>
      <c r="B102" s="17" t="s">
        <v>169</v>
      </c>
      <c r="C102" s="18">
        <v>1</v>
      </c>
      <c r="D102" s="17" t="s">
        <v>47</v>
      </c>
      <c r="E102" s="18">
        <f t="shared" si="5"/>
        <v>1</v>
      </c>
      <c r="F102" s="19">
        <v>1</v>
      </c>
      <c r="G102" s="20">
        <v>1</v>
      </c>
      <c r="H102" s="21" t="s">
        <v>47</v>
      </c>
      <c r="I102" s="22">
        <v>0</v>
      </c>
      <c r="J102" s="23">
        <v>0</v>
      </c>
      <c r="K102" s="18">
        <f t="shared" si="6"/>
        <v>0</v>
      </c>
      <c r="L102" s="17" t="s">
        <v>671</v>
      </c>
      <c r="M102" s="17"/>
      <c r="N102" s="17"/>
      <c r="O102" s="17" t="s">
        <v>170</v>
      </c>
      <c r="P102" s="24"/>
      <c r="Q102" s="21"/>
      <c r="R102" s="21" t="s">
        <v>6</v>
      </c>
      <c r="S102" s="17">
        <v>25190</v>
      </c>
    </row>
    <row r="103" spans="1:19" ht="75" x14ac:dyDescent="0.25">
      <c r="A103" s="17" t="s">
        <v>165</v>
      </c>
      <c r="B103" s="17" t="s">
        <v>166</v>
      </c>
      <c r="C103" s="18">
        <v>1</v>
      </c>
      <c r="D103" s="17" t="s">
        <v>47</v>
      </c>
      <c r="E103" s="18">
        <f t="shared" si="5"/>
        <v>1</v>
      </c>
      <c r="F103" s="19">
        <v>1</v>
      </c>
      <c r="G103" s="20">
        <v>1</v>
      </c>
      <c r="H103" s="21" t="s">
        <v>47</v>
      </c>
      <c r="I103" s="22">
        <v>0</v>
      </c>
      <c r="J103" s="23">
        <v>0</v>
      </c>
      <c r="K103" s="18">
        <f t="shared" si="6"/>
        <v>0</v>
      </c>
      <c r="L103" s="17" t="s">
        <v>671</v>
      </c>
      <c r="M103" s="17"/>
      <c r="N103" s="17"/>
      <c r="O103" s="17" t="s">
        <v>167</v>
      </c>
      <c r="P103" s="24"/>
      <c r="Q103" s="21"/>
      <c r="R103" s="21" t="s">
        <v>6</v>
      </c>
      <c r="S103" s="17">
        <v>25197</v>
      </c>
    </row>
    <row r="104" spans="1:19" ht="75" x14ac:dyDescent="0.25">
      <c r="A104" s="17" t="s">
        <v>154</v>
      </c>
      <c r="B104" s="17" t="s">
        <v>155</v>
      </c>
      <c r="C104" s="18">
        <v>1</v>
      </c>
      <c r="D104" s="17" t="s">
        <v>47</v>
      </c>
      <c r="E104" s="18">
        <f t="shared" si="5"/>
        <v>1</v>
      </c>
      <c r="F104" s="19">
        <v>1</v>
      </c>
      <c r="G104" s="20">
        <v>1</v>
      </c>
      <c r="H104" s="21" t="s">
        <v>47</v>
      </c>
      <c r="I104" s="22">
        <v>0</v>
      </c>
      <c r="J104" s="23">
        <v>0</v>
      </c>
      <c r="K104" s="18">
        <f t="shared" si="6"/>
        <v>0</v>
      </c>
      <c r="L104" s="17" t="s">
        <v>671</v>
      </c>
      <c r="M104" s="17"/>
      <c r="N104" s="17"/>
      <c r="O104" s="17" t="s">
        <v>156</v>
      </c>
      <c r="P104" s="24"/>
      <c r="Q104" s="21"/>
      <c r="R104" s="21" t="s">
        <v>6</v>
      </c>
      <c r="S104" s="17">
        <v>25046</v>
      </c>
    </row>
    <row r="105" spans="1:19" ht="105" x14ac:dyDescent="0.25">
      <c r="A105" s="17" t="s">
        <v>157</v>
      </c>
      <c r="B105" s="17" t="s">
        <v>158</v>
      </c>
      <c r="C105" s="18">
        <v>1</v>
      </c>
      <c r="D105" s="17" t="s">
        <v>47</v>
      </c>
      <c r="E105" s="18">
        <f t="shared" si="5"/>
        <v>1</v>
      </c>
      <c r="F105" s="19">
        <v>1</v>
      </c>
      <c r="G105" s="20">
        <v>1</v>
      </c>
      <c r="H105" s="21" t="s">
        <v>47</v>
      </c>
      <c r="I105" s="22">
        <v>0</v>
      </c>
      <c r="J105" s="23">
        <v>0</v>
      </c>
      <c r="K105" s="18">
        <f t="shared" si="6"/>
        <v>0</v>
      </c>
      <c r="L105" s="17" t="s">
        <v>671</v>
      </c>
      <c r="M105" s="17"/>
      <c r="N105" s="17"/>
      <c r="O105" s="17" t="s">
        <v>159</v>
      </c>
      <c r="P105" s="24"/>
      <c r="Q105" s="21"/>
      <c r="R105" s="21" t="s">
        <v>6</v>
      </c>
      <c r="S105" s="17">
        <v>25096</v>
      </c>
    </row>
    <row r="106" spans="1:19" ht="75" x14ac:dyDescent="0.25">
      <c r="A106" s="17" t="s">
        <v>160</v>
      </c>
      <c r="B106" s="17" t="s">
        <v>161</v>
      </c>
      <c r="C106" s="18">
        <v>1</v>
      </c>
      <c r="D106" s="17" t="s">
        <v>47</v>
      </c>
      <c r="E106" s="18">
        <f t="shared" si="5"/>
        <v>1</v>
      </c>
      <c r="F106" s="19">
        <v>1</v>
      </c>
      <c r="G106" s="20">
        <v>1</v>
      </c>
      <c r="H106" s="21" t="s">
        <v>47</v>
      </c>
      <c r="I106" s="22">
        <v>0</v>
      </c>
      <c r="J106" s="23">
        <v>0</v>
      </c>
      <c r="K106" s="18">
        <f t="shared" si="6"/>
        <v>0</v>
      </c>
      <c r="L106" s="17" t="s">
        <v>671</v>
      </c>
      <c r="M106" s="17"/>
      <c r="N106" s="17"/>
      <c r="O106" s="17" t="s">
        <v>162</v>
      </c>
      <c r="P106" s="24"/>
      <c r="Q106" s="21"/>
      <c r="R106" s="21" t="s">
        <v>6</v>
      </c>
      <c r="S106" s="17">
        <v>25095</v>
      </c>
    </row>
    <row r="107" spans="1:19" ht="75" x14ac:dyDescent="0.25">
      <c r="A107" s="17" t="s">
        <v>163</v>
      </c>
      <c r="B107" s="17" t="s">
        <v>164</v>
      </c>
      <c r="C107" s="18">
        <v>4</v>
      </c>
      <c r="D107" s="17" t="s">
        <v>47</v>
      </c>
      <c r="E107" s="18">
        <f t="shared" si="5"/>
        <v>1</v>
      </c>
      <c r="F107" s="19">
        <v>1</v>
      </c>
      <c r="G107" s="20">
        <v>1</v>
      </c>
      <c r="H107" s="21" t="s">
        <v>47</v>
      </c>
      <c r="I107" s="22">
        <v>0</v>
      </c>
      <c r="J107" s="23">
        <v>0</v>
      </c>
      <c r="K107" s="18">
        <f t="shared" si="6"/>
        <v>0</v>
      </c>
      <c r="L107" s="17" t="s">
        <v>671</v>
      </c>
      <c r="M107" s="17"/>
      <c r="N107" s="17"/>
      <c r="O107" s="17" t="s">
        <v>706</v>
      </c>
      <c r="P107" s="24"/>
      <c r="Q107" s="21"/>
      <c r="R107" s="21" t="s">
        <v>6</v>
      </c>
      <c r="S107" s="17">
        <v>25006</v>
      </c>
    </row>
    <row r="108" spans="1:19" ht="75" x14ac:dyDescent="0.25">
      <c r="A108" s="17" t="s">
        <v>174</v>
      </c>
      <c r="B108" s="17" t="s">
        <v>175</v>
      </c>
      <c r="C108" s="18">
        <v>1</v>
      </c>
      <c r="D108" s="17" t="s">
        <v>47</v>
      </c>
      <c r="E108" s="18">
        <f t="shared" si="5"/>
        <v>1</v>
      </c>
      <c r="F108" s="19">
        <v>1</v>
      </c>
      <c r="G108" s="20">
        <v>1</v>
      </c>
      <c r="H108" s="21" t="s">
        <v>47</v>
      </c>
      <c r="I108" s="22">
        <v>0</v>
      </c>
      <c r="J108" s="23">
        <v>0</v>
      </c>
      <c r="K108" s="18">
        <f t="shared" si="6"/>
        <v>0</v>
      </c>
      <c r="L108" s="17" t="s">
        <v>671</v>
      </c>
      <c r="M108" s="17"/>
      <c r="N108" s="17"/>
      <c r="O108" s="17" t="s">
        <v>176</v>
      </c>
      <c r="P108" s="24"/>
      <c r="Q108" s="21"/>
      <c r="R108" s="21" t="s">
        <v>6</v>
      </c>
      <c r="S108" s="17">
        <v>25007</v>
      </c>
    </row>
    <row r="109" spans="1:19" ht="75" x14ac:dyDescent="0.25">
      <c r="A109" s="17" t="s">
        <v>171</v>
      </c>
      <c r="B109" s="17" t="s">
        <v>172</v>
      </c>
      <c r="C109" s="18">
        <v>1</v>
      </c>
      <c r="D109" s="17" t="s">
        <v>47</v>
      </c>
      <c r="E109" s="18">
        <f t="shared" si="5"/>
        <v>1</v>
      </c>
      <c r="F109" s="19">
        <v>1</v>
      </c>
      <c r="G109" s="20">
        <v>1</v>
      </c>
      <c r="H109" s="21" t="s">
        <v>47</v>
      </c>
      <c r="I109" s="22">
        <v>0</v>
      </c>
      <c r="J109" s="23">
        <v>0</v>
      </c>
      <c r="K109" s="18">
        <f t="shared" si="6"/>
        <v>0</v>
      </c>
      <c r="L109" s="17" t="s">
        <v>671</v>
      </c>
      <c r="M109" s="17"/>
      <c r="N109" s="17"/>
      <c r="O109" s="17" t="s">
        <v>173</v>
      </c>
      <c r="P109" s="24"/>
      <c r="Q109" s="21"/>
      <c r="R109" s="21" t="s">
        <v>6</v>
      </c>
      <c r="S109" s="17">
        <v>25008</v>
      </c>
    </row>
    <row r="110" spans="1:19" ht="75" x14ac:dyDescent="0.25">
      <c r="A110" s="17" t="s">
        <v>177</v>
      </c>
      <c r="B110" s="17" t="s">
        <v>178</v>
      </c>
      <c r="C110" s="18">
        <v>1</v>
      </c>
      <c r="D110" s="17" t="s">
        <v>47</v>
      </c>
      <c r="E110" s="18">
        <f t="shared" si="5"/>
        <v>1</v>
      </c>
      <c r="F110" s="19">
        <v>1</v>
      </c>
      <c r="G110" s="20">
        <v>1</v>
      </c>
      <c r="H110" s="21" t="s">
        <v>47</v>
      </c>
      <c r="I110" s="22">
        <v>0</v>
      </c>
      <c r="J110" s="23">
        <v>0</v>
      </c>
      <c r="K110" s="18">
        <f t="shared" si="6"/>
        <v>0</v>
      </c>
      <c r="L110" s="17" t="s">
        <v>671</v>
      </c>
      <c r="M110" s="17"/>
      <c r="N110" s="17"/>
      <c r="O110" s="17" t="s">
        <v>179</v>
      </c>
      <c r="P110" s="24"/>
      <c r="Q110" s="21"/>
      <c r="R110" s="21" t="s">
        <v>6</v>
      </c>
      <c r="S110" s="17">
        <v>25009</v>
      </c>
    </row>
    <row r="111" spans="1:19" ht="150" x14ac:dyDescent="0.25">
      <c r="A111" s="17" t="s">
        <v>136</v>
      </c>
      <c r="B111" s="17" t="s">
        <v>137</v>
      </c>
      <c r="C111" s="18">
        <v>1</v>
      </c>
      <c r="D111" s="17" t="s">
        <v>47</v>
      </c>
      <c r="E111" s="18">
        <f t="shared" si="5"/>
        <v>1</v>
      </c>
      <c r="F111" s="19">
        <v>1</v>
      </c>
      <c r="G111" s="20">
        <v>1</v>
      </c>
      <c r="H111" s="21" t="s">
        <v>47</v>
      </c>
      <c r="I111" s="22">
        <v>0</v>
      </c>
      <c r="J111" s="23">
        <v>0</v>
      </c>
      <c r="K111" s="18">
        <f t="shared" si="6"/>
        <v>0</v>
      </c>
      <c r="L111" s="17" t="s">
        <v>671</v>
      </c>
      <c r="M111" s="17"/>
      <c r="N111" s="17"/>
      <c r="O111" s="17" t="s">
        <v>138</v>
      </c>
      <c r="P111" s="24"/>
      <c r="Q111" s="21"/>
      <c r="R111" s="21" t="s">
        <v>6</v>
      </c>
      <c r="S111" s="17">
        <v>25047</v>
      </c>
    </row>
    <row r="112" spans="1:19" ht="105" x14ac:dyDescent="0.25">
      <c r="A112" s="17" t="s">
        <v>139</v>
      </c>
      <c r="B112" s="17" t="s">
        <v>140</v>
      </c>
      <c r="C112" s="18">
        <v>1</v>
      </c>
      <c r="D112" s="17" t="s">
        <v>47</v>
      </c>
      <c r="E112" s="18">
        <f t="shared" si="5"/>
        <v>1</v>
      </c>
      <c r="F112" s="19">
        <v>1</v>
      </c>
      <c r="G112" s="20">
        <v>1</v>
      </c>
      <c r="H112" s="21" t="s">
        <v>47</v>
      </c>
      <c r="I112" s="22">
        <v>0</v>
      </c>
      <c r="J112" s="23">
        <v>0</v>
      </c>
      <c r="K112" s="18">
        <f t="shared" si="6"/>
        <v>0</v>
      </c>
      <c r="L112" s="17" t="s">
        <v>671</v>
      </c>
      <c r="M112" s="17"/>
      <c r="N112" s="17"/>
      <c r="O112" s="17" t="s">
        <v>141</v>
      </c>
      <c r="P112" s="24"/>
      <c r="Q112" s="21"/>
      <c r="R112" s="21" t="s">
        <v>6</v>
      </c>
      <c r="S112" s="17">
        <v>25048</v>
      </c>
    </row>
    <row r="113" spans="1:19" ht="75" x14ac:dyDescent="0.25">
      <c r="A113" s="17" t="s">
        <v>250</v>
      </c>
      <c r="B113" s="17" t="s">
        <v>251</v>
      </c>
      <c r="C113" s="18">
        <v>1</v>
      </c>
      <c r="D113" s="17" t="s">
        <v>47</v>
      </c>
      <c r="E113" s="18">
        <f t="shared" si="5"/>
        <v>1</v>
      </c>
      <c r="F113" s="19">
        <v>1</v>
      </c>
      <c r="G113" s="20">
        <v>1</v>
      </c>
      <c r="H113" s="21" t="s">
        <v>47</v>
      </c>
      <c r="I113" s="22">
        <v>0</v>
      </c>
      <c r="J113" s="23">
        <v>0</v>
      </c>
      <c r="K113" s="18">
        <f t="shared" si="6"/>
        <v>0</v>
      </c>
      <c r="L113" s="17" t="s">
        <v>671</v>
      </c>
      <c r="M113" s="17"/>
      <c r="N113" s="17"/>
      <c r="O113" s="17" t="s">
        <v>252</v>
      </c>
      <c r="P113" s="24"/>
      <c r="Q113" s="21"/>
      <c r="R113" s="21" t="s">
        <v>6</v>
      </c>
      <c r="S113" s="17">
        <v>25049</v>
      </c>
    </row>
    <row r="114" spans="1:19" ht="120" x14ac:dyDescent="0.25">
      <c r="A114" s="17" t="s">
        <v>478</v>
      </c>
      <c r="B114" s="17" t="s">
        <v>479</v>
      </c>
      <c r="C114" s="18">
        <v>1</v>
      </c>
      <c r="D114" s="17" t="s">
        <v>47</v>
      </c>
      <c r="E114" s="18">
        <f t="shared" si="5"/>
        <v>1</v>
      </c>
      <c r="F114" s="19">
        <v>1</v>
      </c>
      <c r="G114" s="20">
        <v>1</v>
      </c>
      <c r="H114" s="21" t="s">
        <v>47</v>
      </c>
      <c r="I114" s="22">
        <v>0</v>
      </c>
      <c r="J114" s="23">
        <v>0</v>
      </c>
      <c r="K114" s="18">
        <f t="shared" si="6"/>
        <v>0</v>
      </c>
      <c r="L114" s="17" t="s">
        <v>671</v>
      </c>
      <c r="M114" s="17"/>
      <c r="N114" s="17"/>
      <c r="O114" s="17" t="s">
        <v>480</v>
      </c>
      <c r="P114" s="24"/>
      <c r="Q114" s="21"/>
      <c r="R114" s="21" t="s">
        <v>6</v>
      </c>
      <c r="S114" s="17">
        <v>25195</v>
      </c>
    </row>
    <row r="115" spans="1:19" ht="75" x14ac:dyDescent="0.25">
      <c r="A115" s="17" t="s">
        <v>253</v>
      </c>
      <c r="B115" s="17" t="s">
        <v>254</v>
      </c>
      <c r="C115" s="18">
        <v>1</v>
      </c>
      <c r="D115" s="17" t="s">
        <v>47</v>
      </c>
      <c r="E115" s="18">
        <f t="shared" si="5"/>
        <v>1</v>
      </c>
      <c r="F115" s="19">
        <v>1</v>
      </c>
      <c r="G115" s="20">
        <v>1</v>
      </c>
      <c r="H115" s="21" t="s">
        <v>47</v>
      </c>
      <c r="I115" s="22">
        <v>0</v>
      </c>
      <c r="J115" s="23">
        <v>0</v>
      </c>
      <c r="K115" s="18">
        <f t="shared" si="6"/>
        <v>0</v>
      </c>
      <c r="L115" s="17" t="s">
        <v>671</v>
      </c>
      <c r="M115" s="17"/>
      <c r="N115" s="17"/>
      <c r="O115" s="17" t="s">
        <v>255</v>
      </c>
      <c r="P115" s="24"/>
      <c r="Q115" s="21"/>
      <c r="R115" s="21" t="s">
        <v>6</v>
      </c>
      <c r="S115" s="17">
        <v>25196</v>
      </c>
    </row>
    <row r="116" spans="1:19" ht="120" x14ac:dyDescent="0.25">
      <c r="A116" s="17" t="s">
        <v>350</v>
      </c>
      <c r="B116" s="17" t="s">
        <v>351</v>
      </c>
      <c r="C116" s="18">
        <v>1</v>
      </c>
      <c r="D116" s="17" t="s">
        <v>47</v>
      </c>
      <c r="E116" s="18">
        <f t="shared" si="5"/>
        <v>1</v>
      </c>
      <c r="F116" s="19">
        <v>1</v>
      </c>
      <c r="G116" s="20">
        <v>1</v>
      </c>
      <c r="H116" s="21" t="s">
        <v>47</v>
      </c>
      <c r="I116" s="22">
        <v>0</v>
      </c>
      <c r="J116" s="23">
        <v>0</v>
      </c>
      <c r="K116" s="18">
        <f t="shared" si="6"/>
        <v>0</v>
      </c>
      <c r="L116" s="17" t="s">
        <v>671</v>
      </c>
      <c r="M116" s="17"/>
      <c r="N116" s="17"/>
      <c r="O116" s="17" t="s">
        <v>352</v>
      </c>
      <c r="P116" s="24"/>
      <c r="Q116" s="21"/>
      <c r="R116" s="21" t="s">
        <v>6</v>
      </c>
      <c r="S116" s="17">
        <v>25041</v>
      </c>
    </row>
    <row r="117" spans="1:19" ht="90" x14ac:dyDescent="0.25">
      <c r="A117" s="17" t="s">
        <v>378</v>
      </c>
      <c r="B117" s="17" t="s">
        <v>379</v>
      </c>
      <c r="C117" s="18">
        <v>1</v>
      </c>
      <c r="D117" s="17" t="s">
        <v>47</v>
      </c>
      <c r="E117" s="18">
        <f t="shared" si="5"/>
        <v>1</v>
      </c>
      <c r="F117" s="19">
        <v>1</v>
      </c>
      <c r="G117" s="20">
        <v>1</v>
      </c>
      <c r="H117" s="21" t="s">
        <v>47</v>
      </c>
      <c r="I117" s="22">
        <v>0</v>
      </c>
      <c r="J117" s="23">
        <v>0</v>
      </c>
      <c r="K117" s="18">
        <f t="shared" si="6"/>
        <v>0</v>
      </c>
      <c r="L117" s="17" t="s">
        <v>671</v>
      </c>
      <c r="M117" s="17"/>
      <c r="N117" s="17"/>
      <c r="O117" s="17" t="s">
        <v>380</v>
      </c>
      <c r="P117" s="24"/>
      <c r="Q117" s="21"/>
      <c r="R117" s="21" t="s">
        <v>6</v>
      </c>
      <c r="S117" s="17">
        <v>25148</v>
      </c>
    </row>
    <row r="118" spans="1:19" ht="150" x14ac:dyDescent="0.25">
      <c r="A118" s="17" t="s">
        <v>344</v>
      </c>
      <c r="B118" s="17" t="s">
        <v>345</v>
      </c>
      <c r="C118" s="18">
        <v>1</v>
      </c>
      <c r="D118" s="17" t="s">
        <v>47</v>
      </c>
      <c r="E118" s="18">
        <f t="shared" si="5"/>
        <v>1</v>
      </c>
      <c r="F118" s="19">
        <v>1</v>
      </c>
      <c r="G118" s="20">
        <v>1</v>
      </c>
      <c r="H118" s="21" t="s">
        <v>47</v>
      </c>
      <c r="I118" s="22">
        <v>0</v>
      </c>
      <c r="J118" s="23">
        <v>0</v>
      </c>
      <c r="K118" s="18">
        <f t="shared" si="6"/>
        <v>0</v>
      </c>
      <c r="L118" s="17" t="s">
        <v>671</v>
      </c>
      <c r="M118" s="17"/>
      <c r="N118" s="17"/>
      <c r="O118" s="17" t="s">
        <v>346</v>
      </c>
      <c r="P118" s="24"/>
      <c r="Q118" s="21"/>
      <c r="R118" s="21" t="s">
        <v>6</v>
      </c>
      <c r="S118" s="17">
        <v>25032</v>
      </c>
    </row>
    <row r="119" spans="1:19" ht="315" x14ac:dyDescent="0.25">
      <c r="A119" s="17" t="s">
        <v>202</v>
      </c>
      <c r="B119" s="17" t="s">
        <v>203</v>
      </c>
      <c r="C119" s="18">
        <v>1</v>
      </c>
      <c r="D119" s="17" t="s">
        <v>47</v>
      </c>
      <c r="E119" s="18">
        <f t="shared" si="5"/>
        <v>1</v>
      </c>
      <c r="F119" s="19">
        <v>1</v>
      </c>
      <c r="G119" s="20">
        <v>1</v>
      </c>
      <c r="H119" s="21" t="s">
        <v>47</v>
      </c>
      <c r="I119" s="22">
        <v>0</v>
      </c>
      <c r="J119" s="23">
        <v>0</v>
      </c>
      <c r="K119" s="18">
        <f t="shared" si="6"/>
        <v>0</v>
      </c>
      <c r="L119" s="17" t="s">
        <v>671</v>
      </c>
      <c r="M119" s="17"/>
      <c r="N119" s="17"/>
      <c r="O119" s="17" t="s">
        <v>204</v>
      </c>
      <c r="P119" s="24"/>
      <c r="Q119" s="21"/>
      <c r="R119" s="21" t="s">
        <v>6</v>
      </c>
      <c r="S119" s="17">
        <v>25033</v>
      </c>
    </row>
    <row r="120" spans="1:19" ht="90" x14ac:dyDescent="0.25">
      <c r="A120" s="17" t="s">
        <v>347</v>
      </c>
      <c r="B120" s="17" t="s">
        <v>348</v>
      </c>
      <c r="C120" s="18">
        <v>1</v>
      </c>
      <c r="D120" s="17" t="s">
        <v>47</v>
      </c>
      <c r="E120" s="18">
        <f t="shared" si="5"/>
        <v>1</v>
      </c>
      <c r="F120" s="19">
        <v>1</v>
      </c>
      <c r="G120" s="20">
        <v>1</v>
      </c>
      <c r="H120" s="21" t="s">
        <v>47</v>
      </c>
      <c r="I120" s="22">
        <v>0</v>
      </c>
      <c r="J120" s="23">
        <v>0</v>
      </c>
      <c r="K120" s="18">
        <f t="shared" si="6"/>
        <v>0</v>
      </c>
      <c r="L120" s="17" t="s">
        <v>671</v>
      </c>
      <c r="M120" s="17"/>
      <c r="N120" s="17"/>
      <c r="O120" s="17" t="s">
        <v>349</v>
      </c>
      <c r="P120" s="24"/>
      <c r="Q120" s="21"/>
      <c r="R120" s="21" t="s">
        <v>6</v>
      </c>
      <c r="S120" s="17">
        <v>25034</v>
      </c>
    </row>
    <row r="121" spans="1:19" ht="135" x14ac:dyDescent="0.25">
      <c r="A121" s="17" t="s">
        <v>285</v>
      </c>
      <c r="B121" s="17" t="s">
        <v>286</v>
      </c>
      <c r="C121" s="18">
        <v>1</v>
      </c>
      <c r="D121" s="17" t="s">
        <v>47</v>
      </c>
      <c r="E121" s="18">
        <f t="shared" si="5"/>
        <v>1</v>
      </c>
      <c r="F121" s="19">
        <v>1</v>
      </c>
      <c r="G121" s="20">
        <v>1</v>
      </c>
      <c r="H121" s="21" t="s">
        <v>47</v>
      </c>
      <c r="I121" s="22">
        <v>0</v>
      </c>
      <c r="J121" s="23">
        <v>0</v>
      </c>
      <c r="K121" s="18">
        <f t="shared" si="6"/>
        <v>0</v>
      </c>
      <c r="L121" s="17" t="s">
        <v>671</v>
      </c>
      <c r="M121" s="17"/>
      <c r="N121" s="17"/>
      <c r="O121" s="17" t="s">
        <v>287</v>
      </c>
      <c r="P121" s="24"/>
      <c r="Q121" s="21"/>
      <c r="R121" s="21" t="s">
        <v>6</v>
      </c>
      <c r="S121" s="17">
        <v>25063</v>
      </c>
    </row>
    <row r="122" spans="1:19" ht="210" x14ac:dyDescent="0.25">
      <c r="A122" s="17" t="s">
        <v>283</v>
      </c>
      <c r="B122" s="17" t="s">
        <v>282</v>
      </c>
      <c r="C122" s="18">
        <v>1</v>
      </c>
      <c r="D122" s="17" t="s">
        <v>47</v>
      </c>
      <c r="E122" s="18">
        <f t="shared" si="5"/>
        <v>1</v>
      </c>
      <c r="F122" s="19">
        <v>1</v>
      </c>
      <c r="G122" s="20">
        <v>1</v>
      </c>
      <c r="H122" s="21" t="s">
        <v>47</v>
      </c>
      <c r="I122" s="22">
        <v>0</v>
      </c>
      <c r="J122" s="23">
        <v>0</v>
      </c>
      <c r="K122" s="18">
        <f t="shared" si="6"/>
        <v>0</v>
      </c>
      <c r="L122" s="17" t="s">
        <v>671</v>
      </c>
      <c r="M122" s="17"/>
      <c r="N122" s="17"/>
      <c r="O122" s="17" t="s">
        <v>284</v>
      </c>
      <c r="P122" s="24"/>
      <c r="Q122" s="21"/>
      <c r="R122" s="21" t="s">
        <v>6</v>
      </c>
      <c r="S122" s="17">
        <v>25064</v>
      </c>
    </row>
    <row r="123" spans="1:19" ht="105" x14ac:dyDescent="0.25">
      <c r="A123" s="17" t="s">
        <v>392</v>
      </c>
      <c r="B123" s="17" t="s">
        <v>393</v>
      </c>
      <c r="C123" s="18">
        <v>1</v>
      </c>
      <c r="D123" s="17" t="s">
        <v>47</v>
      </c>
      <c r="E123" s="18">
        <f t="shared" si="5"/>
        <v>1</v>
      </c>
      <c r="F123" s="19">
        <v>1</v>
      </c>
      <c r="G123" s="20">
        <v>1</v>
      </c>
      <c r="H123" s="21" t="s">
        <v>47</v>
      </c>
      <c r="I123" s="22">
        <v>0</v>
      </c>
      <c r="J123" s="23">
        <v>0</v>
      </c>
      <c r="K123" s="18">
        <f t="shared" si="6"/>
        <v>0</v>
      </c>
      <c r="L123" s="17" t="s">
        <v>671</v>
      </c>
      <c r="M123" s="17"/>
      <c r="N123" s="17"/>
      <c r="O123" s="17" t="s">
        <v>394</v>
      </c>
      <c r="P123" s="24"/>
      <c r="Q123" s="21"/>
      <c r="R123" s="21" t="s">
        <v>6</v>
      </c>
      <c r="S123" s="17">
        <v>25065</v>
      </c>
    </row>
    <row r="124" spans="1:19" ht="409.5" x14ac:dyDescent="0.25">
      <c r="A124" s="17" t="s">
        <v>247</v>
      </c>
      <c r="B124" s="17" t="s">
        <v>248</v>
      </c>
      <c r="C124" s="18">
        <v>1</v>
      </c>
      <c r="D124" s="17" t="s">
        <v>47</v>
      </c>
      <c r="E124" s="18">
        <f t="shared" si="5"/>
        <v>1</v>
      </c>
      <c r="F124" s="19">
        <v>1</v>
      </c>
      <c r="G124" s="20">
        <v>1</v>
      </c>
      <c r="H124" s="21" t="s">
        <v>47</v>
      </c>
      <c r="I124" s="22">
        <v>0</v>
      </c>
      <c r="J124" s="23">
        <v>0</v>
      </c>
      <c r="K124" s="18">
        <f t="shared" si="6"/>
        <v>0</v>
      </c>
      <c r="L124" s="17" t="s">
        <v>671</v>
      </c>
      <c r="M124" s="17"/>
      <c r="N124" s="17"/>
      <c r="O124" s="17" t="s">
        <v>249</v>
      </c>
      <c r="P124" s="24"/>
      <c r="Q124" s="21"/>
      <c r="R124" s="21" t="s">
        <v>6</v>
      </c>
      <c r="S124" s="17">
        <v>25057</v>
      </c>
    </row>
    <row r="125" spans="1:19" ht="105" x14ac:dyDescent="0.25">
      <c r="A125" s="17" t="s">
        <v>341</v>
      </c>
      <c r="B125" s="17" t="s">
        <v>342</v>
      </c>
      <c r="C125" s="18">
        <v>1</v>
      </c>
      <c r="D125" s="17" t="s">
        <v>47</v>
      </c>
      <c r="E125" s="18">
        <f t="shared" si="5"/>
        <v>1</v>
      </c>
      <c r="F125" s="19">
        <v>1</v>
      </c>
      <c r="G125" s="20">
        <v>1</v>
      </c>
      <c r="H125" s="21" t="s">
        <v>47</v>
      </c>
      <c r="I125" s="22">
        <v>0</v>
      </c>
      <c r="J125" s="23">
        <v>0</v>
      </c>
      <c r="K125" s="18">
        <f t="shared" si="6"/>
        <v>0</v>
      </c>
      <c r="L125" s="17" t="s">
        <v>671</v>
      </c>
      <c r="M125" s="17"/>
      <c r="N125" s="17"/>
      <c r="O125" s="17" t="s">
        <v>343</v>
      </c>
      <c r="P125" s="24"/>
      <c r="Q125" s="21"/>
      <c r="R125" s="21" t="s">
        <v>6</v>
      </c>
      <c r="S125" s="17">
        <v>25019</v>
      </c>
    </row>
    <row r="126" spans="1:19" ht="75" x14ac:dyDescent="0.25">
      <c r="A126" s="17" t="s">
        <v>80</v>
      </c>
      <c r="B126" s="17" t="s">
        <v>81</v>
      </c>
      <c r="C126" s="18">
        <v>1</v>
      </c>
      <c r="D126" s="17" t="s">
        <v>47</v>
      </c>
      <c r="E126" s="18">
        <f t="shared" si="5"/>
        <v>1</v>
      </c>
      <c r="F126" s="19">
        <v>1</v>
      </c>
      <c r="G126" s="20">
        <v>1</v>
      </c>
      <c r="H126" s="21" t="s">
        <v>47</v>
      </c>
      <c r="I126" s="22">
        <v>0</v>
      </c>
      <c r="J126" s="23">
        <v>0</v>
      </c>
      <c r="K126" s="18">
        <f t="shared" si="6"/>
        <v>0</v>
      </c>
      <c r="L126" s="17" t="s">
        <v>671</v>
      </c>
      <c r="M126" s="17"/>
      <c r="N126" s="17"/>
      <c r="O126" s="17" t="s">
        <v>82</v>
      </c>
      <c r="P126" s="24"/>
      <c r="Q126" s="21"/>
      <c r="R126" s="21" t="s">
        <v>6</v>
      </c>
      <c r="S126" s="17">
        <v>25020</v>
      </c>
    </row>
    <row r="127" spans="1:19" ht="120" x14ac:dyDescent="0.25">
      <c r="A127" s="17" t="s">
        <v>374</v>
      </c>
      <c r="B127" s="17" t="s">
        <v>375</v>
      </c>
      <c r="C127" s="18">
        <v>250</v>
      </c>
      <c r="D127" s="17" t="s">
        <v>47</v>
      </c>
      <c r="E127" s="18">
        <f t="shared" si="5"/>
        <v>1</v>
      </c>
      <c r="F127" s="19">
        <v>1</v>
      </c>
      <c r="G127" s="20">
        <v>1</v>
      </c>
      <c r="H127" s="21" t="s">
        <v>47</v>
      </c>
      <c r="I127" s="22">
        <v>0</v>
      </c>
      <c r="J127" s="23">
        <v>0</v>
      </c>
      <c r="K127" s="18">
        <f t="shared" ref="K127:K158" si="7">$G127*I127*((100-J127)/100)</f>
        <v>0</v>
      </c>
      <c r="L127" s="17" t="s">
        <v>671</v>
      </c>
      <c r="M127" s="17"/>
      <c r="N127" s="17"/>
      <c r="O127" s="17" t="s">
        <v>707</v>
      </c>
      <c r="P127" s="24"/>
      <c r="Q127" s="21"/>
      <c r="R127" s="21" t="s">
        <v>6</v>
      </c>
      <c r="S127" s="17">
        <v>25013</v>
      </c>
    </row>
    <row r="128" spans="1:19" ht="120" x14ac:dyDescent="0.25">
      <c r="A128" s="17" t="s">
        <v>376</v>
      </c>
      <c r="B128" s="17" t="s">
        <v>377</v>
      </c>
      <c r="C128" s="18">
        <v>125</v>
      </c>
      <c r="D128" s="17" t="s">
        <v>47</v>
      </c>
      <c r="E128" s="18">
        <f t="shared" si="5"/>
        <v>1</v>
      </c>
      <c r="F128" s="19">
        <v>1</v>
      </c>
      <c r="G128" s="20">
        <v>1</v>
      </c>
      <c r="H128" s="21" t="s">
        <v>47</v>
      </c>
      <c r="I128" s="22">
        <v>0</v>
      </c>
      <c r="J128" s="23">
        <v>0</v>
      </c>
      <c r="K128" s="18">
        <f t="shared" si="7"/>
        <v>0</v>
      </c>
      <c r="L128" s="17" t="s">
        <v>671</v>
      </c>
      <c r="M128" s="17"/>
      <c r="N128" s="17"/>
      <c r="O128" s="17" t="s">
        <v>708</v>
      </c>
      <c r="P128" s="24"/>
      <c r="Q128" s="21"/>
      <c r="R128" s="21" t="s">
        <v>6</v>
      </c>
      <c r="S128" s="17">
        <v>25014</v>
      </c>
    </row>
    <row r="129" spans="1:19" ht="150" x14ac:dyDescent="0.25">
      <c r="A129" s="17" t="s">
        <v>241</v>
      </c>
      <c r="B129" s="17" t="s">
        <v>242</v>
      </c>
      <c r="C129" s="18">
        <v>1</v>
      </c>
      <c r="D129" s="17" t="s">
        <v>47</v>
      </c>
      <c r="E129" s="18">
        <f t="shared" si="5"/>
        <v>1</v>
      </c>
      <c r="F129" s="19">
        <v>1</v>
      </c>
      <c r="G129" s="20">
        <v>1</v>
      </c>
      <c r="H129" s="21" t="s">
        <v>47</v>
      </c>
      <c r="I129" s="22">
        <v>0</v>
      </c>
      <c r="J129" s="23">
        <v>0</v>
      </c>
      <c r="K129" s="18">
        <f t="shared" si="7"/>
        <v>0</v>
      </c>
      <c r="L129" s="17" t="s">
        <v>671</v>
      </c>
      <c r="M129" s="17"/>
      <c r="N129" s="17"/>
      <c r="O129" s="17" t="s">
        <v>243</v>
      </c>
      <c r="P129" s="24"/>
      <c r="Q129" s="21"/>
      <c r="R129" s="21" t="s">
        <v>6</v>
      </c>
      <c r="S129" s="17">
        <v>25099</v>
      </c>
    </row>
    <row r="130" spans="1:19" ht="150" x14ac:dyDescent="0.25">
      <c r="A130" s="17" t="s">
        <v>244</v>
      </c>
      <c r="B130" s="17" t="s">
        <v>245</v>
      </c>
      <c r="C130" s="18">
        <v>1</v>
      </c>
      <c r="D130" s="17" t="s">
        <v>47</v>
      </c>
      <c r="E130" s="18">
        <f t="shared" si="5"/>
        <v>1</v>
      </c>
      <c r="F130" s="19">
        <v>1</v>
      </c>
      <c r="G130" s="20">
        <v>1</v>
      </c>
      <c r="H130" s="21" t="s">
        <v>47</v>
      </c>
      <c r="I130" s="22">
        <v>0</v>
      </c>
      <c r="J130" s="23">
        <v>0</v>
      </c>
      <c r="K130" s="18">
        <f t="shared" si="7"/>
        <v>0</v>
      </c>
      <c r="L130" s="17" t="s">
        <v>671</v>
      </c>
      <c r="M130" s="17"/>
      <c r="N130" s="17"/>
      <c r="O130" s="17" t="s">
        <v>246</v>
      </c>
      <c r="P130" s="24"/>
      <c r="Q130" s="21"/>
      <c r="R130" s="21" t="s">
        <v>6</v>
      </c>
      <c r="S130" s="17">
        <v>25092</v>
      </c>
    </row>
    <row r="131" spans="1:19" ht="75" x14ac:dyDescent="0.25">
      <c r="A131" s="17" t="s">
        <v>495</v>
      </c>
      <c r="B131" s="17" t="s">
        <v>496</v>
      </c>
      <c r="C131" s="18">
        <v>1</v>
      </c>
      <c r="D131" s="17" t="s">
        <v>47</v>
      </c>
      <c r="E131" s="18">
        <f t="shared" si="5"/>
        <v>1</v>
      </c>
      <c r="F131" s="19">
        <v>1</v>
      </c>
      <c r="G131" s="20">
        <v>1</v>
      </c>
      <c r="H131" s="21" t="s">
        <v>47</v>
      </c>
      <c r="I131" s="22">
        <v>0</v>
      </c>
      <c r="J131" s="23">
        <v>0</v>
      </c>
      <c r="K131" s="18">
        <f t="shared" si="7"/>
        <v>0</v>
      </c>
      <c r="L131" s="17" t="s">
        <v>671</v>
      </c>
      <c r="M131" s="17"/>
      <c r="N131" s="17"/>
      <c r="O131" s="17" t="s">
        <v>497</v>
      </c>
      <c r="P131" s="24"/>
      <c r="Q131" s="21"/>
      <c r="R131" s="21" t="s">
        <v>6</v>
      </c>
      <c r="S131" s="17">
        <v>25094</v>
      </c>
    </row>
    <row r="132" spans="1:19" ht="120" x14ac:dyDescent="0.25">
      <c r="A132" s="17" t="s">
        <v>58</v>
      </c>
      <c r="B132" s="17" t="s">
        <v>59</v>
      </c>
      <c r="C132" s="18">
        <v>1</v>
      </c>
      <c r="D132" s="17" t="s">
        <v>47</v>
      </c>
      <c r="E132" s="18">
        <f t="shared" si="5"/>
        <v>1</v>
      </c>
      <c r="F132" s="19">
        <v>1</v>
      </c>
      <c r="G132" s="20">
        <v>1</v>
      </c>
      <c r="H132" s="21" t="s">
        <v>47</v>
      </c>
      <c r="I132" s="22">
        <v>0</v>
      </c>
      <c r="J132" s="23">
        <v>0</v>
      </c>
      <c r="K132" s="18">
        <f t="shared" si="7"/>
        <v>0</v>
      </c>
      <c r="L132" s="17" t="s">
        <v>671</v>
      </c>
      <c r="M132" s="17"/>
      <c r="N132" s="17"/>
      <c r="O132" s="17" t="s">
        <v>60</v>
      </c>
      <c r="P132" s="24"/>
      <c r="Q132" s="21"/>
      <c r="R132" s="21" t="s">
        <v>6</v>
      </c>
      <c r="S132" s="17">
        <v>25090</v>
      </c>
    </row>
    <row r="133" spans="1:19" ht="135" x14ac:dyDescent="0.25">
      <c r="A133" s="17" t="s">
        <v>55</v>
      </c>
      <c r="B133" s="17" t="s">
        <v>56</v>
      </c>
      <c r="C133" s="18">
        <v>1</v>
      </c>
      <c r="D133" s="17" t="s">
        <v>47</v>
      </c>
      <c r="E133" s="18">
        <f t="shared" si="5"/>
        <v>1</v>
      </c>
      <c r="F133" s="19">
        <v>1</v>
      </c>
      <c r="G133" s="20">
        <v>1</v>
      </c>
      <c r="H133" s="21" t="s">
        <v>47</v>
      </c>
      <c r="I133" s="22">
        <v>0</v>
      </c>
      <c r="J133" s="23">
        <v>0</v>
      </c>
      <c r="K133" s="18">
        <f t="shared" si="7"/>
        <v>0</v>
      </c>
      <c r="L133" s="17" t="s">
        <v>671</v>
      </c>
      <c r="M133" s="17"/>
      <c r="N133" s="17"/>
      <c r="O133" s="17" t="s">
        <v>57</v>
      </c>
      <c r="P133" s="24"/>
      <c r="Q133" s="21"/>
      <c r="R133" s="21" t="s">
        <v>6</v>
      </c>
      <c r="S133" s="17">
        <v>25149</v>
      </c>
    </row>
    <row r="134" spans="1:19" ht="120" x14ac:dyDescent="0.25">
      <c r="A134" s="17" t="s">
        <v>52</v>
      </c>
      <c r="B134" s="17" t="s">
        <v>53</v>
      </c>
      <c r="C134" s="18">
        <v>1</v>
      </c>
      <c r="D134" s="17" t="s">
        <v>47</v>
      </c>
      <c r="E134" s="18">
        <f t="shared" si="5"/>
        <v>1</v>
      </c>
      <c r="F134" s="19">
        <v>1</v>
      </c>
      <c r="G134" s="20">
        <v>1</v>
      </c>
      <c r="H134" s="21" t="s">
        <v>47</v>
      </c>
      <c r="I134" s="22">
        <v>0</v>
      </c>
      <c r="J134" s="23">
        <v>0</v>
      </c>
      <c r="K134" s="18">
        <f t="shared" si="7"/>
        <v>0</v>
      </c>
      <c r="L134" s="17" t="s">
        <v>671</v>
      </c>
      <c r="M134" s="17"/>
      <c r="N134" s="17"/>
      <c r="O134" s="17" t="s">
        <v>54</v>
      </c>
      <c r="P134" s="24"/>
      <c r="Q134" s="21"/>
      <c r="R134" s="21" t="s">
        <v>6</v>
      </c>
      <c r="S134" s="17">
        <v>25170</v>
      </c>
    </row>
    <row r="135" spans="1:19" ht="120" x14ac:dyDescent="0.25">
      <c r="A135" s="17" t="s">
        <v>49</v>
      </c>
      <c r="B135" s="17" t="s">
        <v>50</v>
      </c>
      <c r="C135" s="18">
        <v>1</v>
      </c>
      <c r="D135" s="17" t="s">
        <v>47</v>
      </c>
      <c r="E135" s="18">
        <f t="shared" si="5"/>
        <v>1</v>
      </c>
      <c r="F135" s="19">
        <v>1</v>
      </c>
      <c r="G135" s="20">
        <v>1</v>
      </c>
      <c r="H135" s="21" t="s">
        <v>47</v>
      </c>
      <c r="I135" s="22">
        <v>0</v>
      </c>
      <c r="J135" s="23">
        <v>0</v>
      </c>
      <c r="K135" s="18">
        <f t="shared" si="7"/>
        <v>0</v>
      </c>
      <c r="L135" s="17" t="s">
        <v>671</v>
      </c>
      <c r="M135" s="17"/>
      <c r="N135" s="17"/>
      <c r="O135" s="17" t="s">
        <v>51</v>
      </c>
      <c r="P135" s="24"/>
      <c r="Q135" s="21"/>
      <c r="R135" s="21" t="s">
        <v>6</v>
      </c>
      <c r="S135" s="17">
        <v>25171</v>
      </c>
    </row>
    <row r="136" spans="1:19" ht="120" x14ac:dyDescent="0.25">
      <c r="A136" s="17" t="s">
        <v>45</v>
      </c>
      <c r="B136" s="17" t="s">
        <v>46</v>
      </c>
      <c r="C136" s="18">
        <v>1</v>
      </c>
      <c r="D136" s="17" t="s">
        <v>47</v>
      </c>
      <c r="E136" s="18">
        <f t="shared" si="5"/>
        <v>1</v>
      </c>
      <c r="F136" s="19">
        <v>1</v>
      </c>
      <c r="G136" s="20">
        <v>1</v>
      </c>
      <c r="H136" s="21" t="s">
        <v>47</v>
      </c>
      <c r="I136" s="22">
        <v>0</v>
      </c>
      <c r="J136" s="23">
        <v>0</v>
      </c>
      <c r="K136" s="18">
        <f t="shared" si="7"/>
        <v>0</v>
      </c>
      <c r="L136" s="17" t="s">
        <v>671</v>
      </c>
      <c r="M136" s="17"/>
      <c r="N136" s="17"/>
      <c r="O136" s="17" t="s">
        <v>48</v>
      </c>
      <c r="P136" s="24"/>
      <c r="Q136" s="21"/>
      <c r="R136" s="21" t="s">
        <v>6</v>
      </c>
      <c r="S136" s="17">
        <v>25172</v>
      </c>
    </row>
    <row r="137" spans="1:19" ht="75" x14ac:dyDescent="0.25">
      <c r="A137" s="17" t="s">
        <v>395</v>
      </c>
      <c r="B137" s="17" t="s">
        <v>396</v>
      </c>
      <c r="C137" s="18">
        <v>1</v>
      </c>
      <c r="D137" s="17" t="s">
        <v>47</v>
      </c>
      <c r="E137" s="18">
        <f t="shared" si="5"/>
        <v>1</v>
      </c>
      <c r="F137" s="19">
        <v>1</v>
      </c>
      <c r="G137" s="20">
        <v>1</v>
      </c>
      <c r="H137" s="21" t="s">
        <v>47</v>
      </c>
      <c r="I137" s="22">
        <v>0</v>
      </c>
      <c r="J137" s="23">
        <v>0</v>
      </c>
      <c r="K137" s="18">
        <f t="shared" si="7"/>
        <v>0</v>
      </c>
      <c r="L137" s="17" t="s">
        <v>671</v>
      </c>
      <c r="M137" s="17"/>
      <c r="N137" s="17"/>
      <c r="O137" s="17" t="s">
        <v>397</v>
      </c>
      <c r="P137" s="24"/>
      <c r="Q137" s="21"/>
      <c r="R137" s="21" t="s">
        <v>6</v>
      </c>
      <c r="S137" s="17">
        <v>25039</v>
      </c>
    </row>
    <row r="138" spans="1:19" ht="285" x14ac:dyDescent="0.25">
      <c r="A138" s="17" t="s">
        <v>398</v>
      </c>
      <c r="B138" s="17" t="s">
        <v>399</v>
      </c>
      <c r="C138" s="18">
        <v>1</v>
      </c>
      <c r="D138" s="17" t="s">
        <v>47</v>
      </c>
      <c r="E138" s="18">
        <f t="shared" si="5"/>
        <v>1</v>
      </c>
      <c r="F138" s="19">
        <v>1</v>
      </c>
      <c r="G138" s="20">
        <v>1</v>
      </c>
      <c r="H138" s="21" t="s">
        <v>47</v>
      </c>
      <c r="I138" s="22">
        <v>0</v>
      </c>
      <c r="J138" s="23">
        <v>0</v>
      </c>
      <c r="K138" s="18">
        <f t="shared" si="7"/>
        <v>0</v>
      </c>
      <c r="L138" s="17" t="s">
        <v>671</v>
      </c>
      <c r="M138" s="17"/>
      <c r="N138" s="17"/>
      <c r="O138" s="17" t="s">
        <v>400</v>
      </c>
      <c r="P138" s="24"/>
      <c r="Q138" s="21"/>
      <c r="R138" s="21" t="s">
        <v>6</v>
      </c>
      <c r="S138" s="17">
        <v>25040</v>
      </c>
    </row>
    <row r="139" spans="1:19" ht="195" x14ac:dyDescent="0.25">
      <c r="A139" s="17" t="s">
        <v>401</v>
      </c>
      <c r="B139" s="17" t="s">
        <v>402</v>
      </c>
      <c r="C139" s="18">
        <v>1</v>
      </c>
      <c r="D139" s="17" t="s">
        <v>47</v>
      </c>
      <c r="E139" s="18">
        <f t="shared" si="5"/>
        <v>1</v>
      </c>
      <c r="F139" s="19">
        <v>1</v>
      </c>
      <c r="G139" s="20">
        <v>1</v>
      </c>
      <c r="H139" s="21" t="s">
        <v>47</v>
      </c>
      <c r="I139" s="22">
        <v>0</v>
      </c>
      <c r="J139" s="23">
        <v>0</v>
      </c>
      <c r="K139" s="18">
        <f t="shared" si="7"/>
        <v>0</v>
      </c>
      <c r="L139" s="17" t="s">
        <v>671</v>
      </c>
      <c r="M139" s="17"/>
      <c r="N139" s="17"/>
      <c r="O139" s="17" t="s">
        <v>403</v>
      </c>
      <c r="P139" s="24"/>
      <c r="Q139" s="21"/>
      <c r="R139" s="21" t="s">
        <v>6</v>
      </c>
      <c r="S139" s="17">
        <v>25037</v>
      </c>
    </row>
    <row r="140" spans="1:19" ht="240" x14ac:dyDescent="0.25">
      <c r="A140" s="17" t="s">
        <v>199</v>
      </c>
      <c r="B140" s="17" t="s">
        <v>200</v>
      </c>
      <c r="C140" s="18">
        <v>1</v>
      </c>
      <c r="D140" s="17" t="s">
        <v>47</v>
      </c>
      <c r="E140" s="18">
        <f t="shared" si="5"/>
        <v>1</v>
      </c>
      <c r="F140" s="19">
        <v>1</v>
      </c>
      <c r="G140" s="20">
        <v>1</v>
      </c>
      <c r="H140" s="21" t="s">
        <v>47</v>
      </c>
      <c r="I140" s="22">
        <v>0</v>
      </c>
      <c r="J140" s="23">
        <v>0</v>
      </c>
      <c r="K140" s="18">
        <f t="shared" si="7"/>
        <v>0</v>
      </c>
      <c r="L140" s="17" t="s">
        <v>671</v>
      </c>
      <c r="M140" s="17"/>
      <c r="N140" s="17"/>
      <c r="O140" s="17" t="s">
        <v>201</v>
      </c>
      <c r="P140" s="24"/>
      <c r="Q140" s="21"/>
      <c r="R140" s="21" t="s">
        <v>6</v>
      </c>
      <c r="S140" s="17">
        <v>25038</v>
      </c>
    </row>
    <row r="141" spans="1:19" ht="75" x14ac:dyDescent="0.25">
      <c r="A141" s="17" t="s">
        <v>197</v>
      </c>
      <c r="B141" s="17" t="s">
        <v>198</v>
      </c>
      <c r="C141" s="18">
        <v>6</v>
      </c>
      <c r="D141" s="17" t="s">
        <v>47</v>
      </c>
      <c r="E141" s="18">
        <f t="shared" si="5"/>
        <v>1</v>
      </c>
      <c r="F141" s="19">
        <v>1</v>
      </c>
      <c r="G141" s="20">
        <v>1</v>
      </c>
      <c r="H141" s="21" t="s">
        <v>47</v>
      </c>
      <c r="I141" s="22">
        <v>0</v>
      </c>
      <c r="J141" s="23">
        <v>0</v>
      </c>
      <c r="K141" s="18">
        <f t="shared" si="7"/>
        <v>0</v>
      </c>
      <c r="L141" s="17" t="s">
        <v>671</v>
      </c>
      <c r="M141" s="17"/>
      <c r="N141" s="17"/>
      <c r="O141" s="17" t="s">
        <v>709</v>
      </c>
      <c r="P141" s="24"/>
      <c r="Q141" s="21"/>
      <c r="R141" s="21" t="s">
        <v>6</v>
      </c>
      <c r="S141" s="17">
        <v>25101</v>
      </c>
    </row>
    <row r="142" spans="1:19" ht="105" x14ac:dyDescent="0.25">
      <c r="A142" s="17" t="s">
        <v>216</v>
      </c>
      <c r="B142" s="17" t="s">
        <v>217</v>
      </c>
      <c r="C142" s="18">
        <v>1</v>
      </c>
      <c r="D142" s="17" t="s">
        <v>47</v>
      </c>
      <c r="E142" s="18">
        <f t="shared" si="5"/>
        <v>1</v>
      </c>
      <c r="F142" s="19">
        <v>1</v>
      </c>
      <c r="G142" s="20">
        <v>1</v>
      </c>
      <c r="H142" s="21" t="s">
        <v>47</v>
      </c>
      <c r="I142" s="22">
        <v>0</v>
      </c>
      <c r="J142" s="23">
        <v>0</v>
      </c>
      <c r="K142" s="18">
        <f t="shared" si="7"/>
        <v>0</v>
      </c>
      <c r="L142" s="17" t="s">
        <v>671</v>
      </c>
      <c r="M142" s="17"/>
      <c r="N142" s="17"/>
      <c r="O142" s="17" t="s">
        <v>218</v>
      </c>
      <c r="P142" s="24"/>
      <c r="Q142" s="21"/>
      <c r="R142" s="21" t="s">
        <v>6</v>
      </c>
      <c r="S142" s="17">
        <v>25102</v>
      </c>
    </row>
    <row r="143" spans="1:19" ht="105" x14ac:dyDescent="0.25">
      <c r="A143" s="17" t="s">
        <v>219</v>
      </c>
      <c r="B143" s="17" t="s">
        <v>220</v>
      </c>
      <c r="C143" s="18">
        <v>1</v>
      </c>
      <c r="D143" s="17" t="s">
        <v>47</v>
      </c>
      <c r="E143" s="18">
        <f t="shared" si="5"/>
        <v>1</v>
      </c>
      <c r="F143" s="19">
        <v>1</v>
      </c>
      <c r="G143" s="20">
        <v>1</v>
      </c>
      <c r="H143" s="21" t="s">
        <v>47</v>
      </c>
      <c r="I143" s="22">
        <v>0</v>
      </c>
      <c r="J143" s="23">
        <v>0</v>
      </c>
      <c r="K143" s="18">
        <f t="shared" si="7"/>
        <v>0</v>
      </c>
      <c r="L143" s="17" t="s">
        <v>671</v>
      </c>
      <c r="M143" s="17"/>
      <c r="N143" s="17"/>
      <c r="O143" s="17" t="s">
        <v>221</v>
      </c>
      <c r="P143" s="24"/>
      <c r="Q143" s="21"/>
      <c r="R143" s="21" t="s">
        <v>6</v>
      </c>
      <c r="S143" s="17">
        <v>25091</v>
      </c>
    </row>
    <row r="144" spans="1:19" ht="150" x14ac:dyDescent="0.25">
      <c r="A144" s="17" t="s">
        <v>222</v>
      </c>
      <c r="B144" s="17" t="s">
        <v>223</v>
      </c>
      <c r="C144" s="18">
        <v>1</v>
      </c>
      <c r="D144" s="17" t="s">
        <v>47</v>
      </c>
      <c r="E144" s="18">
        <f t="shared" si="5"/>
        <v>1</v>
      </c>
      <c r="F144" s="19">
        <v>1</v>
      </c>
      <c r="G144" s="20">
        <v>1</v>
      </c>
      <c r="H144" s="21" t="s">
        <v>47</v>
      </c>
      <c r="I144" s="22">
        <v>0</v>
      </c>
      <c r="J144" s="23">
        <v>0</v>
      </c>
      <c r="K144" s="18">
        <f t="shared" si="7"/>
        <v>0</v>
      </c>
      <c r="L144" s="17" t="s">
        <v>671</v>
      </c>
      <c r="M144" s="17"/>
      <c r="N144" s="17"/>
      <c r="O144" s="17" t="s">
        <v>710</v>
      </c>
      <c r="P144" s="24"/>
      <c r="Q144" s="21"/>
      <c r="R144" s="21" t="s">
        <v>6</v>
      </c>
      <c r="S144" s="17">
        <v>25184</v>
      </c>
    </row>
    <row r="145" spans="1:19" ht="105" x14ac:dyDescent="0.25">
      <c r="A145" s="17" t="s">
        <v>224</v>
      </c>
      <c r="B145" s="17" t="s">
        <v>225</v>
      </c>
      <c r="C145" s="18">
        <v>1</v>
      </c>
      <c r="D145" s="17" t="s">
        <v>47</v>
      </c>
      <c r="E145" s="18">
        <f t="shared" si="5"/>
        <v>1</v>
      </c>
      <c r="F145" s="19">
        <v>1</v>
      </c>
      <c r="G145" s="20">
        <v>1</v>
      </c>
      <c r="H145" s="21" t="s">
        <v>47</v>
      </c>
      <c r="I145" s="22">
        <v>0</v>
      </c>
      <c r="J145" s="23">
        <v>0</v>
      </c>
      <c r="K145" s="18">
        <f t="shared" si="7"/>
        <v>0</v>
      </c>
      <c r="L145" s="17" t="s">
        <v>671</v>
      </c>
      <c r="M145" s="17"/>
      <c r="N145" s="17"/>
      <c r="O145" s="17" t="s">
        <v>226</v>
      </c>
      <c r="P145" s="24"/>
      <c r="Q145" s="21"/>
      <c r="R145" s="21" t="s">
        <v>6</v>
      </c>
      <c r="S145" s="17">
        <v>25185</v>
      </c>
    </row>
    <row r="146" spans="1:19" ht="90" x14ac:dyDescent="0.25">
      <c r="A146" s="17" t="s">
        <v>533</v>
      </c>
      <c r="B146" s="17" t="s">
        <v>534</v>
      </c>
      <c r="C146" s="18">
        <v>1</v>
      </c>
      <c r="D146" s="17" t="s">
        <v>47</v>
      </c>
      <c r="E146" s="18">
        <f t="shared" si="5"/>
        <v>1</v>
      </c>
      <c r="F146" s="19">
        <v>1</v>
      </c>
      <c r="G146" s="20">
        <v>1</v>
      </c>
      <c r="H146" s="21" t="s">
        <v>47</v>
      </c>
      <c r="I146" s="22">
        <v>0</v>
      </c>
      <c r="J146" s="23">
        <v>0</v>
      </c>
      <c r="K146" s="18">
        <f t="shared" si="7"/>
        <v>0</v>
      </c>
      <c r="L146" s="17" t="s">
        <v>671</v>
      </c>
      <c r="M146" s="17"/>
      <c r="N146" s="17"/>
      <c r="O146" s="17" t="s">
        <v>535</v>
      </c>
      <c r="P146" s="24"/>
      <c r="Q146" s="21"/>
      <c r="R146" s="21" t="s">
        <v>6</v>
      </c>
      <c r="S146" s="17">
        <v>25186</v>
      </c>
    </row>
    <row r="147" spans="1:19" ht="60" x14ac:dyDescent="0.25">
      <c r="A147" s="17" t="s">
        <v>492</v>
      </c>
      <c r="B147" s="17" t="s">
        <v>493</v>
      </c>
      <c r="C147" s="18">
        <v>1</v>
      </c>
      <c r="D147" s="17" t="s">
        <v>47</v>
      </c>
      <c r="E147" s="18">
        <f t="shared" si="5"/>
        <v>1</v>
      </c>
      <c r="F147" s="19">
        <v>1</v>
      </c>
      <c r="G147" s="20">
        <v>1</v>
      </c>
      <c r="H147" s="21" t="s">
        <v>47</v>
      </c>
      <c r="I147" s="22">
        <v>0</v>
      </c>
      <c r="J147" s="23">
        <v>0</v>
      </c>
      <c r="K147" s="18">
        <f t="shared" si="7"/>
        <v>0</v>
      </c>
      <c r="L147" s="17" t="s">
        <v>671</v>
      </c>
      <c r="M147" s="17"/>
      <c r="N147" s="17"/>
      <c r="O147" s="17" t="s">
        <v>494</v>
      </c>
      <c r="P147" s="24"/>
      <c r="Q147" s="21"/>
      <c r="R147" s="21" t="s">
        <v>6</v>
      </c>
      <c r="S147" s="17">
        <v>25030</v>
      </c>
    </row>
    <row r="148" spans="1:19" ht="75" x14ac:dyDescent="0.25">
      <c r="A148" s="17" t="s">
        <v>211</v>
      </c>
      <c r="B148" s="17" t="s">
        <v>212</v>
      </c>
      <c r="C148" s="18">
        <v>1</v>
      </c>
      <c r="D148" s="17" t="s">
        <v>47</v>
      </c>
      <c r="E148" s="18">
        <f t="shared" si="5"/>
        <v>1</v>
      </c>
      <c r="F148" s="19">
        <v>1</v>
      </c>
      <c r="G148" s="20">
        <v>1</v>
      </c>
      <c r="H148" s="21" t="s">
        <v>47</v>
      </c>
      <c r="I148" s="22">
        <v>0</v>
      </c>
      <c r="J148" s="23">
        <v>0</v>
      </c>
      <c r="K148" s="18">
        <f t="shared" si="7"/>
        <v>0</v>
      </c>
      <c r="L148" s="17" t="s">
        <v>671</v>
      </c>
      <c r="M148" s="17"/>
      <c r="N148" s="17"/>
      <c r="O148" s="17" t="s">
        <v>213</v>
      </c>
      <c r="P148" s="24"/>
      <c r="Q148" s="21"/>
      <c r="R148" s="21" t="s">
        <v>6</v>
      </c>
      <c r="S148" s="17">
        <v>25031</v>
      </c>
    </row>
    <row r="149" spans="1:19" ht="60" x14ac:dyDescent="0.25">
      <c r="A149" s="17" t="s">
        <v>214</v>
      </c>
      <c r="B149" s="17" t="s">
        <v>215</v>
      </c>
      <c r="C149" s="18">
        <v>7</v>
      </c>
      <c r="D149" s="17" t="s">
        <v>47</v>
      </c>
      <c r="E149" s="18">
        <f t="shared" ref="E149:E212" si="8">$F149*G149</f>
        <v>1</v>
      </c>
      <c r="F149" s="19">
        <v>1</v>
      </c>
      <c r="G149" s="20">
        <v>1</v>
      </c>
      <c r="H149" s="21" t="s">
        <v>47</v>
      </c>
      <c r="I149" s="22">
        <v>0</v>
      </c>
      <c r="J149" s="23">
        <v>0</v>
      </c>
      <c r="K149" s="18">
        <f t="shared" si="7"/>
        <v>0</v>
      </c>
      <c r="L149" s="17" t="s">
        <v>671</v>
      </c>
      <c r="M149" s="17"/>
      <c r="N149" s="17"/>
      <c r="O149" s="17" t="s">
        <v>711</v>
      </c>
      <c r="P149" s="24"/>
      <c r="Q149" s="21"/>
      <c r="R149" s="21" t="s">
        <v>6</v>
      </c>
      <c r="S149" s="17">
        <v>25097</v>
      </c>
    </row>
    <row r="150" spans="1:19" ht="90" x14ac:dyDescent="0.25">
      <c r="A150" s="17" t="s">
        <v>208</v>
      </c>
      <c r="B150" s="17" t="s">
        <v>209</v>
      </c>
      <c r="C150" s="18">
        <v>1</v>
      </c>
      <c r="D150" s="17" t="s">
        <v>47</v>
      </c>
      <c r="E150" s="18">
        <f t="shared" si="8"/>
        <v>1</v>
      </c>
      <c r="F150" s="19">
        <v>1</v>
      </c>
      <c r="G150" s="20">
        <v>1</v>
      </c>
      <c r="H150" s="21" t="s">
        <v>47</v>
      </c>
      <c r="I150" s="22">
        <v>0</v>
      </c>
      <c r="J150" s="23">
        <v>0</v>
      </c>
      <c r="K150" s="18">
        <f t="shared" si="7"/>
        <v>0</v>
      </c>
      <c r="L150" s="17" t="s">
        <v>671</v>
      </c>
      <c r="M150" s="17"/>
      <c r="N150" s="17"/>
      <c r="O150" s="17" t="s">
        <v>210</v>
      </c>
      <c r="P150" s="24"/>
      <c r="Q150" s="21"/>
      <c r="R150" s="21" t="s">
        <v>6</v>
      </c>
      <c r="S150" s="17">
        <v>25111</v>
      </c>
    </row>
    <row r="151" spans="1:19" ht="75" x14ac:dyDescent="0.25">
      <c r="A151" s="17" t="s">
        <v>205</v>
      </c>
      <c r="B151" s="17" t="s">
        <v>206</v>
      </c>
      <c r="C151" s="18">
        <v>1</v>
      </c>
      <c r="D151" s="17" t="s">
        <v>47</v>
      </c>
      <c r="E151" s="18">
        <f t="shared" si="8"/>
        <v>1</v>
      </c>
      <c r="F151" s="19">
        <v>1</v>
      </c>
      <c r="G151" s="20">
        <v>1</v>
      </c>
      <c r="H151" s="21" t="s">
        <v>47</v>
      </c>
      <c r="I151" s="22">
        <v>0</v>
      </c>
      <c r="J151" s="23">
        <v>0</v>
      </c>
      <c r="K151" s="18">
        <f t="shared" si="7"/>
        <v>0</v>
      </c>
      <c r="L151" s="17" t="s">
        <v>671</v>
      </c>
      <c r="M151" s="17"/>
      <c r="N151" s="17"/>
      <c r="O151" s="17" t="s">
        <v>207</v>
      </c>
      <c r="P151" s="24"/>
      <c r="Q151" s="21"/>
      <c r="R151" s="21" t="s">
        <v>6</v>
      </c>
      <c r="S151" s="17">
        <v>25112</v>
      </c>
    </row>
    <row r="152" spans="1:19" ht="75" x14ac:dyDescent="0.25">
      <c r="A152" s="17" t="s">
        <v>481</v>
      </c>
      <c r="B152" s="17" t="s">
        <v>482</v>
      </c>
      <c r="C152" s="18">
        <v>1</v>
      </c>
      <c r="D152" s="17" t="s">
        <v>47</v>
      </c>
      <c r="E152" s="18">
        <f t="shared" si="8"/>
        <v>1</v>
      </c>
      <c r="F152" s="19">
        <v>1</v>
      </c>
      <c r="G152" s="20">
        <v>1</v>
      </c>
      <c r="H152" s="21" t="s">
        <v>47</v>
      </c>
      <c r="I152" s="22">
        <v>0</v>
      </c>
      <c r="J152" s="23">
        <v>0</v>
      </c>
      <c r="K152" s="18">
        <f t="shared" si="7"/>
        <v>0</v>
      </c>
      <c r="L152" s="17" t="s">
        <v>671</v>
      </c>
      <c r="M152" s="17"/>
      <c r="N152" s="17"/>
      <c r="O152" s="17" t="s">
        <v>483</v>
      </c>
      <c r="P152" s="24"/>
      <c r="Q152" s="21"/>
      <c r="R152" s="21" t="s">
        <v>6</v>
      </c>
      <c r="S152" s="17">
        <v>25113</v>
      </c>
    </row>
    <row r="153" spans="1:19" ht="75" x14ac:dyDescent="0.25">
      <c r="A153" s="17" t="s">
        <v>443</v>
      </c>
      <c r="B153" s="17" t="s">
        <v>444</v>
      </c>
      <c r="C153" s="18">
        <v>1</v>
      </c>
      <c r="D153" s="17" t="s">
        <v>47</v>
      </c>
      <c r="E153" s="18">
        <f t="shared" si="8"/>
        <v>1</v>
      </c>
      <c r="F153" s="19">
        <v>1</v>
      </c>
      <c r="G153" s="20">
        <v>1</v>
      </c>
      <c r="H153" s="21" t="s">
        <v>47</v>
      </c>
      <c r="I153" s="22">
        <v>0</v>
      </c>
      <c r="J153" s="23">
        <v>0</v>
      </c>
      <c r="K153" s="18">
        <f t="shared" si="7"/>
        <v>0</v>
      </c>
      <c r="L153" s="17" t="s">
        <v>671</v>
      </c>
      <c r="M153" s="17"/>
      <c r="N153" s="17"/>
      <c r="O153" s="17" t="s">
        <v>445</v>
      </c>
      <c r="P153" s="24"/>
      <c r="Q153" s="21"/>
      <c r="R153" s="21" t="s">
        <v>6</v>
      </c>
      <c r="S153" s="17">
        <v>25071</v>
      </c>
    </row>
    <row r="154" spans="1:19" ht="135" x14ac:dyDescent="0.25">
      <c r="A154" s="17" t="s">
        <v>446</v>
      </c>
      <c r="B154" s="17" t="s">
        <v>444</v>
      </c>
      <c r="C154" s="18">
        <v>1</v>
      </c>
      <c r="D154" s="17" t="s">
        <v>47</v>
      </c>
      <c r="E154" s="18">
        <f t="shared" si="8"/>
        <v>1</v>
      </c>
      <c r="F154" s="19">
        <v>1</v>
      </c>
      <c r="G154" s="20">
        <v>1</v>
      </c>
      <c r="H154" s="21" t="s">
        <v>47</v>
      </c>
      <c r="I154" s="22">
        <v>0</v>
      </c>
      <c r="J154" s="23">
        <v>0</v>
      </c>
      <c r="K154" s="18">
        <f t="shared" si="7"/>
        <v>0</v>
      </c>
      <c r="L154" s="17" t="s">
        <v>671</v>
      </c>
      <c r="M154" s="17"/>
      <c r="N154" s="17"/>
      <c r="O154" s="17" t="s">
        <v>438</v>
      </c>
      <c r="P154" s="24"/>
      <c r="Q154" s="21"/>
      <c r="R154" s="21" t="s">
        <v>6</v>
      </c>
      <c r="S154" s="17">
        <v>25072</v>
      </c>
    </row>
    <row r="155" spans="1:19" ht="105" x14ac:dyDescent="0.25">
      <c r="A155" s="17" t="s">
        <v>447</v>
      </c>
      <c r="B155" s="17" t="s">
        <v>444</v>
      </c>
      <c r="C155" s="18">
        <v>2</v>
      </c>
      <c r="D155" s="17" t="s">
        <v>47</v>
      </c>
      <c r="E155" s="18">
        <f t="shared" si="8"/>
        <v>1</v>
      </c>
      <c r="F155" s="19">
        <v>1</v>
      </c>
      <c r="G155" s="20">
        <v>1</v>
      </c>
      <c r="H155" s="21" t="s">
        <v>47</v>
      </c>
      <c r="I155" s="22">
        <v>0</v>
      </c>
      <c r="J155" s="23">
        <v>0</v>
      </c>
      <c r="K155" s="18">
        <f t="shared" si="7"/>
        <v>0</v>
      </c>
      <c r="L155" s="17" t="s">
        <v>671</v>
      </c>
      <c r="M155" s="17"/>
      <c r="N155" s="17"/>
      <c r="O155" s="17" t="s">
        <v>712</v>
      </c>
      <c r="P155" s="24"/>
      <c r="Q155" s="21"/>
      <c r="R155" s="21" t="s">
        <v>6</v>
      </c>
      <c r="S155" s="17">
        <v>25073</v>
      </c>
    </row>
    <row r="156" spans="1:19" ht="75" x14ac:dyDescent="0.25">
      <c r="A156" s="17" t="s">
        <v>448</v>
      </c>
      <c r="B156" s="17" t="s">
        <v>449</v>
      </c>
      <c r="C156" s="18">
        <v>1</v>
      </c>
      <c r="D156" s="17" t="s">
        <v>47</v>
      </c>
      <c r="E156" s="18">
        <f t="shared" si="8"/>
        <v>1</v>
      </c>
      <c r="F156" s="19">
        <v>1</v>
      </c>
      <c r="G156" s="20">
        <v>1</v>
      </c>
      <c r="H156" s="21" t="s">
        <v>47</v>
      </c>
      <c r="I156" s="22">
        <v>0</v>
      </c>
      <c r="J156" s="23">
        <v>0</v>
      </c>
      <c r="K156" s="18">
        <f t="shared" si="7"/>
        <v>0</v>
      </c>
      <c r="L156" s="17" t="s">
        <v>671</v>
      </c>
      <c r="M156" s="17"/>
      <c r="N156" s="17"/>
      <c r="O156" s="17" t="s">
        <v>450</v>
      </c>
      <c r="P156" s="24"/>
      <c r="Q156" s="21"/>
      <c r="R156" s="21" t="s">
        <v>6</v>
      </c>
      <c r="S156" s="17">
        <v>25074</v>
      </c>
    </row>
    <row r="157" spans="1:19" ht="75" x14ac:dyDescent="0.25">
      <c r="A157" s="17" t="s">
        <v>434</v>
      </c>
      <c r="B157" s="17" t="s">
        <v>435</v>
      </c>
      <c r="C157" s="18">
        <v>1</v>
      </c>
      <c r="D157" s="17" t="s">
        <v>47</v>
      </c>
      <c r="E157" s="18">
        <f t="shared" si="8"/>
        <v>1</v>
      </c>
      <c r="F157" s="19">
        <v>1</v>
      </c>
      <c r="G157" s="20">
        <v>1</v>
      </c>
      <c r="H157" s="21" t="s">
        <v>47</v>
      </c>
      <c r="I157" s="22">
        <v>0</v>
      </c>
      <c r="J157" s="23">
        <v>0</v>
      </c>
      <c r="K157" s="18">
        <f t="shared" si="7"/>
        <v>0</v>
      </c>
      <c r="L157" s="17" t="s">
        <v>671</v>
      </c>
      <c r="M157" s="17"/>
      <c r="N157" s="17"/>
      <c r="O157" s="17" t="s">
        <v>436</v>
      </c>
      <c r="P157" s="24"/>
      <c r="Q157" s="21"/>
      <c r="R157" s="21" t="s">
        <v>6</v>
      </c>
      <c r="S157" s="17">
        <v>25075</v>
      </c>
    </row>
    <row r="158" spans="1:19" ht="135" x14ac:dyDescent="0.25">
      <c r="A158" s="17" t="s">
        <v>437</v>
      </c>
      <c r="B158" s="17" t="s">
        <v>435</v>
      </c>
      <c r="C158" s="18">
        <v>1</v>
      </c>
      <c r="D158" s="17" t="s">
        <v>47</v>
      </c>
      <c r="E158" s="18">
        <f t="shared" si="8"/>
        <v>1</v>
      </c>
      <c r="F158" s="19">
        <v>1</v>
      </c>
      <c r="G158" s="20">
        <v>1</v>
      </c>
      <c r="H158" s="21" t="s">
        <v>47</v>
      </c>
      <c r="I158" s="22">
        <v>0</v>
      </c>
      <c r="J158" s="23">
        <v>0</v>
      </c>
      <c r="K158" s="18">
        <f t="shared" si="7"/>
        <v>0</v>
      </c>
      <c r="L158" s="17" t="s">
        <v>671</v>
      </c>
      <c r="M158" s="17"/>
      <c r="N158" s="17"/>
      <c r="O158" s="17" t="s">
        <v>438</v>
      </c>
      <c r="P158" s="24"/>
      <c r="Q158" s="21"/>
      <c r="R158" s="21" t="s">
        <v>6</v>
      </c>
      <c r="S158" s="17">
        <v>25198</v>
      </c>
    </row>
    <row r="159" spans="1:19" ht="105" x14ac:dyDescent="0.25">
      <c r="A159" s="17" t="s">
        <v>439</v>
      </c>
      <c r="B159" s="17" t="s">
        <v>435</v>
      </c>
      <c r="C159" s="18">
        <v>2</v>
      </c>
      <c r="D159" s="17" t="s">
        <v>47</v>
      </c>
      <c r="E159" s="18">
        <f t="shared" si="8"/>
        <v>1</v>
      </c>
      <c r="F159" s="19">
        <v>1</v>
      </c>
      <c r="G159" s="20">
        <v>1</v>
      </c>
      <c r="H159" s="21" t="s">
        <v>47</v>
      </c>
      <c r="I159" s="22">
        <v>0</v>
      </c>
      <c r="J159" s="23">
        <v>0</v>
      </c>
      <c r="K159" s="18">
        <f t="shared" ref="K159:K173" si="9">$G159*I159*((100-J159)/100)</f>
        <v>0</v>
      </c>
      <c r="L159" s="17" t="s">
        <v>671</v>
      </c>
      <c r="M159" s="17"/>
      <c r="N159" s="17"/>
      <c r="O159" s="17" t="s">
        <v>712</v>
      </c>
      <c r="P159" s="24"/>
      <c r="Q159" s="21"/>
      <c r="R159" s="21" t="s">
        <v>6</v>
      </c>
      <c r="S159" s="17">
        <v>25035</v>
      </c>
    </row>
    <row r="160" spans="1:19" ht="75" x14ac:dyDescent="0.25">
      <c r="A160" s="17" t="s">
        <v>440</v>
      </c>
      <c r="B160" s="17" t="s">
        <v>441</v>
      </c>
      <c r="C160" s="18">
        <v>1</v>
      </c>
      <c r="D160" s="17" t="s">
        <v>47</v>
      </c>
      <c r="E160" s="18">
        <f t="shared" si="8"/>
        <v>1</v>
      </c>
      <c r="F160" s="19">
        <v>1</v>
      </c>
      <c r="G160" s="20">
        <v>1</v>
      </c>
      <c r="H160" s="21" t="s">
        <v>47</v>
      </c>
      <c r="I160" s="22">
        <v>0</v>
      </c>
      <c r="J160" s="23">
        <v>0</v>
      </c>
      <c r="K160" s="18">
        <f t="shared" si="9"/>
        <v>0</v>
      </c>
      <c r="L160" s="17" t="s">
        <v>671</v>
      </c>
      <c r="M160" s="17"/>
      <c r="N160" s="17"/>
      <c r="O160" s="17" t="s">
        <v>442</v>
      </c>
      <c r="P160" s="24"/>
      <c r="Q160" s="21"/>
      <c r="R160" s="21" t="s">
        <v>6</v>
      </c>
      <c r="S160" s="17">
        <v>25191</v>
      </c>
    </row>
    <row r="161" spans="1:19" ht="135" x14ac:dyDescent="0.25">
      <c r="A161" s="17" t="s">
        <v>428</v>
      </c>
      <c r="B161" s="17" t="s">
        <v>429</v>
      </c>
      <c r="C161" s="18">
        <v>1</v>
      </c>
      <c r="D161" s="17" t="s">
        <v>47</v>
      </c>
      <c r="E161" s="18">
        <f t="shared" si="8"/>
        <v>1</v>
      </c>
      <c r="F161" s="19">
        <v>1</v>
      </c>
      <c r="G161" s="20">
        <v>1</v>
      </c>
      <c r="H161" s="21" t="s">
        <v>47</v>
      </c>
      <c r="I161" s="22">
        <v>0</v>
      </c>
      <c r="J161" s="23">
        <v>0</v>
      </c>
      <c r="K161" s="18">
        <f t="shared" si="9"/>
        <v>0</v>
      </c>
      <c r="L161" s="17" t="s">
        <v>671</v>
      </c>
      <c r="M161" s="17"/>
      <c r="N161" s="17"/>
      <c r="O161" s="17" t="s">
        <v>430</v>
      </c>
      <c r="P161" s="24"/>
      <c r="Q161" s="21"/>
      <c r="R161" s="21" t="s">
        <v>6</v>
      </c>
      <c r="S161" s="17">
        <v>25135</v>
      </c>
    </row>
    <row r="162" spans="1:19" ht="150" x14ac:dyDescent="0.25">
      <c r="A162" s="17" t="s">
        <v>545</v>
      </c>
      <c r="B162" s="17" t="s">
        <v>546</v>
      </c>
      <c r="C162" s="18">
        <v>1</v>
      </c>
      <c r="D162" s="17" t="s">
        <v>47</v>
      </c>
      <c r="E162" s="18">
        <f t="shared" si="8"/>
        <v>1</v>
      </c>
      <c r="F162" s="19">
        <v>1</v>
      </c>
      <c r="G162" s="20">
        <v>1</v>
      </c>
      <c r="H162" s="21" t="s">
        <v>47</v>
      </c>
      <c r="I162" s="22">
        <v>0</v>
      </c>
      <c r="J162" s="23">
        <v>0</v>
      </c>
      <c r="K162" s="18">
        <f t="shared" si="9"/>
        <v>0</v>
      </c>
      <c r="L162" s="17" t="s">
        <v>671</v>
      </c>
      <c r="M162" s="17"/>
      <c r="N162" s="17"/>
      <c r="O162" s="17" t="s">
        <v>547</v>
      </c>
      <c r="P162" s="24"/>
      <c r="Q162" s="21"/>
      <c r="R162" s="21" t="s">
        <v>6</v>
      </c>
      <c r="S162" s="17">
        <v>25189</v>
      </c>
    </row>
    <row r="163" spans="1:19" ht="409.5" x14ac:dyDescent="0.25">
      <c r="A163" s="17" t="s">
        <v>548</v>
      </c>
      <c r="B163" s="17" t="s">
        <v>549</v>
      </c>
      <c r="C163" s="18">
        <v>1</v>
      </c>
      <c r="D163" s="17" t="s">
        <v>47</v>
      </c>
      <c r="E163" s="18">
        <f t="shared" si="8"/>
        <v>1</v>
      </c>
      <c r="F163" s="19">
        <v>1</v>
      </c>
      <c r="G163" s="20">
        <v>1</v>
      </c>
      <c r="H163" s="21" t="s">
        <v>47</v>
      </c>
      <c r="I163" s="22">
        <v>0</v>
      </c>
      <c r="J163" s="23">
        <v>0</v>
      </c>
      <c r="K163" s="18">
        <f t="shared" si="9"/>
        <v>0</v>
      </c>
      <c r="L163" s="17" t="s">
        <v>671</v>
      </c>
      <c r="M163" s="17"/>
      <c r="N163" s="17"/>
      <c r="O163" s="17" t="s">
        <v>550</v>
      </c>
      <c r="P163" s="24"/>
      <c r="Q163" s="21"/>
      <c r="R163" s="21" t="s">
        <v>6</v>
      </c>
      <c r="S163" s="17">
        <v>25131</v>
      </c>
    </row>
    <row r="164" spans="1:19" ht="150" x14ac:dyDescent="0.25">
      <c r="A164" s="17" t="s">
        <v>536</v>
      </c>
      <c r="B164" s="17" t="s">
        <v>537</v>
      </c>
      <c r="C164" s="18">
        <v>1</v>
      </c>
      <c r="D164" s="17" t="s">
        <v>47</v>
      </c>
      <c r="E164" s="18">
        <f t="shared" si="8"/>
        <v>1</v>
      </c>
      <c r="F164" s="19">
        <v>1</v>
      </c>
      <c r="G164" s="20">
        <v>1</v>
      </c>
      <c r="H164" s="21" t="s">
        <v>47</v>
      </c>
      <c r="I164" s="22">
        <v>0</v>
      </c>
      <c r="J164" s="23">
        <v>0</v>
      </c>
      <c r="K164" s="18">
        <f t="shared" si="9"/>
        <v>0</v>
      </c>
      <c r="L164" s="17" t="s">
        <v>671</v>
      </c>
      <c r="M164" s="17"/>
      <c r="N164" s="17"/>
      <c r="O164" s="17" t="s">
        <v>538</v>
      </c>
      <c r="P164" s="24"/>
      <c r="Q164" s="21"/>
      <c r="R164" s="21" t="s">
        <v>6</v>
      </c>
      <c r="S164" s="17">
        <v>25132</v>
      </c>
    </row>
    <row r="165" spans="1:19" ht="409.5" x14ac:dyDescent="0.25">
      <c r="A165" s="17" t="s">
        <v>539</v>
      </c>
      <c r="B165" s="17" t="s">
        <v>540</v>
      </c>
      <c r="C165" s="18">
        <v>1</v>
      </c>
      <c r="D165" s="17" t="s">
        <v>47</v>
      </c>
      <c r="E165" s="18">
        <f t="shared" si="8"/>
        <v>1</v>
      </c>
      <c r="F165" s="19">
        <v>1</v>
      </c>
      <c r="G165" s="20">
        <v>1</v>
      </c>
      <c r="H165" s="21" t="s">
        <v>47</v>
      </c>
      <c r="I165" s="22">
        <v>0</v>
      </c>
      <c r="J165" s="23">
        <v>0</v>
      </c>
      <c r="K165" s="18">
        <f t="shared" si="9"/>
        <v>0</v>
      </c>
      <c r="L165" s="17" t="s">
        <v>671</v>
      </c>
      <c r="M165" s="17"/>
      <c r="N165" s="17"/>
      <c r="O165" s="17" t="s">
        <v>541</v>
      </c>
      <c r="P165" s="24"/>
      <c r="Q165" s="21"/>
      <c r="R165" s="21" t="s">
        <v>6</v>
      </c>
      <c r="S165" s="17">
        <v>25133</v>
      </c>
    </row>
    <row r="166" spans="1:19" ht="240" x14ac:dyDescent="0.25">
      <c r="A166" s="17" t="s">
        <v>239</v>
      </c>
      <c r="B166" s="17" t="s">
        <v>240</v>
      </c>
      <c r="C166" s="18">
        <v>1</v>
      </c>
      <c r="D166" s="17" t="s">
        <v>47</v>
      </c>
      <c r="E166" s="18">
        <f t="shared" si="8"/>
        <v>1</v>
      </c>
      <c r="F166" s="19">
        <v>1</v>
      </c>
      <c r="G166" s="20">
        <v>1</v>
      </c>
      <c r="H166" s="21" t="s">
        <v>47</v>
      </c>
      <c r="I166" s="22">
        <v>0</v>
      </c>
      <c r="J166" s="23">
        <v>0</v>
      </c>
      <c r="K166" s="18">
        <f t="shared" si="9"/>
        <v>0</v>
      </c>
      <c r="L166" s="17" t="s">
        <v>671</v>
      </c>
      <c r="M166" s="17"/>
      <c r="N166" s="17"/>
      <c r="O166" s="17" t="s">
        <v>238</v>
      </c>
      <c r="P166" s="24"/>
      <c r="Q166" s="21"/>
      <c r="R166" s="21" t="s">
        <v>6</v>
      </c>
      <c r="S166" s="17">
        <v>25134</v>
      </c>
    </row>
    <row r="167" spans="1:19" ht="240" x14ac:dyDescent="0.25">
      <c r="A167" s="17" t="s">
        <v>236</v>
      </c>
      <c r="B167" s="17" t="s">
        <v>237</v>
      </c>
      <c r="C167" s="18">
        <v>1</v>
      </c>
      <c r="D167" s="17" t="s">
        <v>47</v>
      </c>
      <c r="E167" s="18">
        <f t="shared" si="8"/>
        <v>1</v>
      </c>
      <c r="F167" s="19">
        <v>1</v>
      </c>
      <c r="G167" s="20">
        <v>1</v>
      </c>
      <c r="H167" s="21" t="s">
        <v>47</v>
      </c>
      <c r="I167" s="22">
        <v>0</v>
      </c>
      <c r="J167" s="23">
        <v>0</v>
      </c>
      <c r="K167" s="18">
        <f t="shared" si="9"/>
        <v>0</v>
      </c>
      <c r="L167" s="17" t="s">
        <v>671</v>
      </c>
      <c r="M167" s="17"/>
      <c r="N167" s="17"/>
      <c r="O167" s="17" t="s">
        <v>238</v>
      </c>
      <c r="P167" s="24"/>
      <c r="Q167" s="21"/>
      <c r="R167" s="21" t="s">
        <v>6</v>
      </c>
      <c r="S167" s="17">
        <v>25127</v>
      </c>
    </row>
    <row r="168" spans="1:19" ht="270" x14ac:dyDescent="0.25">
      <c r="A168" s="17" t="s">
        <v>101</v>
      </c>
      <c r="B168" s="17" t="s">
        <v>102</v>
      </c>
      <c r="C168" s="18">
        <v>1</v>
      </c>
      <c r="D168" s="17" t="s">
        <v>47</v>
      </c>
      <c r="E168" s="18">
        <f t="shared" si="8"/>
        <v>1</v>
      </c>
      <c r="F168" s="19">
        <v>1</v>
      </c>
      <c r="G168" s="20">
        <v>1</v>
      </c>
      <c r="H168" s="21" t="s">
        <v>47</v>
      </c>
      <c r="I168" s="22">
        <v>0</v>
      </c>
      <c r="J168" s="23">
        <v>0</v>
      </c>
      <c r="K168" s="18">
        <f t="shared" si="9"/>
        <v>0</v>
      </c>
      <c r="L168" s="17" t="s">
        <v>671</v>
      </c>
      <c r="M168" s="17"/>
      <c r="N168" s="17"/>
      <c r="O168" s="17" t="s">
        <v>103</v>
      </c>
      <c r="P168" s="24"/>
      <c r="Q168" s="21"/>
      <c r="R168" s="21" t="s">
        <v>6</v>
      </c>
      <c r="S168" s="17">
        <v>25128</v>
      </c>
    </row>
    <row r="169" spans="1:19" ht="150" x14ac:dyDescent="0.25">
      <c r="A169" s="17" t="s">
        <v>104</v>
      </c>
      <c r="B169" s="17" t="s">
        <v>105</v>
      </c>
      <c r="C169" s="18">
        <v>1</v>
      </c>
      <c r="D169" s="17" t="s">
        <v>47</v>
      </c>
      <c r="E169" s="18">
        <f t="shared" si="8"/>
        <v>1</v>
      </c>
      <c r="F169" s="19">
        <v>1</v>
      </c>
      <c r="G169" s="20">
        <v>1</v>
      </c>
      <c r="H169" s="21" t="s">
        <v>47</v>
      </c>
      <c r="I169" s="22">
        <v>0</v>
      </c>
      <c r="J169" s="23">
        <v>0</v>
      </c>
      <c r="K169" s="18">
        <f t="shared" si="9"/>
        <v>0</v>
      </c>
      <c r="L169" s="17" t="s">
        <v>671</v>
      </c>
      <c r="M169" s="17"/>
      <c r="N169" s="17"/>
      <c r="O169" s="17" t="s">
        <v>97</v>
      </c>
      <c r="P169" s="24"/>
      <c r="Q169" s="21"/>
      <c r="R169" s="21" t="s">
        <v>6</v>
      </c>
      <c r="S169" s="17">
        <v>25129</v>
      </c>
    </row>
    <row r="170" spans="1:19" ht="75" x14ac:dyDescent="0.25">
      <c r="A170" s="17" t="s">
        <v>106</v>
      </c>
      <c r="B170" s="17" t="s">
        <v>99</v>
      </c>
      <c r="C170" s="18">
        <v>1</v>
      </c>
      <c r="D170" s="17" t="s">
        <v>47</v>
      </c>
      <c r="E170" s="18">
        <f t="shared" si="8"/>
        <v>1</v>
      </c>
      <c r="F170" s="19">
        <v>1</v>
      </c>
      <c r="G170" s="20">
        <v>1</v>
      </c>
      <c r="H170" s="21" t="s">
        <v>47</v>
      </c>
      <c r="I170" s="22">
        <v>0</v>
      </c>
      <c r="J170" s="23">
        <v>0</v>
      </c>
      <c r="K170" s="18">
        <f t="shared" si="9"/>
        <v>0</v>
      </c>
      <c r="L170" s="17" t="s">
        <v>671</v>
      </c>
      <c r="M170" s="17"/>
      <c r="N170" s="17"/>
      <c r="O170" s="17" t="s">
        <v>107</v>
      </c>
      <c r="P170" s="24"/>
      <c r="Q170" s="21"/>
      <c r="R170" s="21" t="s">
        <v>6</v>
      </c>
      <c r="S170" s="17">
        <v>25130</v>
      </c>
    </row>
    <row r="171" spans="1:19" ht="270" x14ac:dyDescent="0.25">
      <c r="A171" s="17" t="s">
        <v>92</v>
      </c>
      <c r="B171" s="17" t="s">
        <v>93</v>
      </c>
      <c r="C171" s="18">
        <v>1</v>
      </c>
      <c r="D171" s="17" t="s">
        <v>47</v>
      </c>
      <c r="E171" s="18">
        <f t="shared" si="8"/>
        <v>1</v>
      </c>
      <c r="F171" s="19">
        <v>1</v>
      </c>
      <c r="G171" s="20">
        <v>1</v>
      </c>
      <c r="H171" s="21" t="s">
        <v>47</v>
      </c>
      <c r="I171" s="22">
        <v>0</v>
      </c>
      <c r="J171" s="23">
        <v>0</v>
      </c>
      <c r="K171" s="18">
        <f t="shared" si="9"/>
        <v>0</v>
      </c>
      <c r="L171" s="17" t="s">
        <v>671</v>
      </c>
      <c r="M171" s="17"/>
      <c r="N171" s="17"/>
      <c r="O171" s="17" t="s">
        <v>94</v>
      </c>
      <c r="P171" s="24"/>
      <c r="Q171" s="21"/>
      <c r="R171" s="21" t="s">
        <v>6</v>
      </c>
      <c r="S171" s="17">
        <v>25173</v>
      </c>
    </row>
    <row r="172" spans="1:19" ht="150" x14ac:dyDescent="0.25">
      <c r="A172" s="17" t="s">
        <v>95</v>
      </c>
      <c r="B172" s="17" t="s">
        <v>96</v>
      </c>
      <c r="C172" s="18">
        <v>1</v>
      </c>
      <c r="D172" s="17" t="s">
        <v>47</v>
      </c>
      <c r="E172" s="18">
        <f t="shared" si="8"/>
        <v>1</v>
      </c>
      <c r="F172" s="19">
        <v>1</v>
      </c>
      <c r="G172" s="20">
        <v>1</v>
      </c>
      <c r="H172" s="21" t="s">
        <v>47</v>
      </c>
      <c r="I172" s="22">
        <v>0</v>
      </c>
      <c r="J172" s="23">
        <v>0</v>
      </c>
      <c r="K172" s="18">
        <f t="shared" si="9"/>
        <v>0</v>
      </c>
      <c r="L172" s="17" t="s">
        <v>671</v>
      </c>
      <c r="M172" s="17"/>
      <c r="N172" s="17"/>
      <c r="O172" s="17" t="s">
        <v>97</v>
      </c>
      <c r="P172" s="24"/>
      <c r="Q172" s="21"/>
      <c r="R172" s="21" t="s">
        <v>6</v>
      </c>
      <c r="S172" s="17">
        <v>25174</v>
      </c>
    </row>
    <row r="173" spans="1:19" ht="60" x14ac:dyDescent="0.25">
      <c r="A173" s="17" t="s">
        <v>98</v>
      </c>
      <c r="B173" s="17" t="s">
        <v>99</v>
      </c>
      <c r="C173" s="18">
        <v>1</v>
      </c>
      <c r="D173" s="17" t="s">
        <v>47</v>
      </c>
      <c r="E173" s="18">
        <f t="shared" si="8"/>
        <v>1</v>
      </c>
      <c r="F173" s="19">
        <v>1</v>
      </c>
      <c r="G173" s="20">
        <v>1</v>
      </c>
      <c r="H173" s="21" t="s">
        <v>47</v>
      </c>
      <c r="I173" s="22">
        <v>0</v>
      </c>
      <c r="J173" s="23">
        <v>0</v>
      </c>
      <c r="K173" s="18">
        <f t="shared" si="9"/>
        <v>0</v>
      </c>
      <c r="L173" s="17" t="s">
        <v>671</v>
      </c>
      <c r="M173" s="17"/>
      <c r="N173" s="17"/>
      <c r="O173" s="17" t="s">
        <v>100</v>
      </c>
      <c r="P173" s="24"/>
      <c r="Q173" s="21"/>
      <c r="R173" s="21" t="s">
        <v>6</v>
      </c>
      <c r="S173" s="17">
        <v>25175</v>
      </c>
    </row>
    <row r="174" spans="1:19" ht="90" x14ac:dyDescent="0.25">
      <c r="A174" s="17" t="s">
        <v>312</v>
      </c>
      <c r="B174" s="17" t="s">
        <v>313</v>
      </c>
      <c r="C174" s="18">
        <v>1</v>
      </c>
      <c r="D174" s="17" t="s">
        <v>47</v>
      </c>
      <c r="E174" s="18">
        <f t="shared" si="8"/>
        <v>1</v>
      </c>
      <c r="F174" s="19">
        <v>1</v>
      </c>
      <c r="G174" s="20">
        <f>C174</f>
        <v>1</v>
      </c>
      <c r="H174" s="21" t="s">
        <v>47</v>
      </c>
      <c r="I174" s="20">
        <v>0</v>
      </c>
      <c r="J174" s="23">
        <v>0</v>
      </c>
      <c r="K174" s="18">
        <f>IF($M174&lt;&gt;"",$M174,1)*$G174*$I174*((100-$J174)/100)</f>
        <v>0</v>
      </c>
      <c r="L174" s="17" t="s">
        <v>671</v>
      </c>
      <c r="M174" s="39">
        <v>0.4</v>
      </c>
      <c r="N174" s="17" t="s">
        <v>676</v>
      </c>
      <c r="O174" s="17" t="s">
        <v>314</v>
      </c>
      <c r="P174" s="24"/>
      <c r="Q174" s="21"/>
      <c r="R174" s="21" t="s">
        <v>6</v>
      </c>
      <c r="S174" s="17">
        <v>25177</v>
      </c>
    </row>
    <row r="175" spans="1:19" ht="210" x14ac:dyDescent="0.25">
      <c r="A175" s="17" t="s">
        <v>353</v>
      </c>
      <c r="B175" s="17" t="s">
        <v>354</v>
      </c>
      <c r="C175" s="18">
        <v>1</v>
      </c>
      <c r="D175" s="17" t="s">
        <v>47</v>
      </c>
      <c r="E175" s="18">
        <f t="shared" si="8"/>
        <v>1</v>
      </c>
      <c r="F175" s="19">
        <v>1</v>
      </c>
      <c r="G175" s="20">
        <v>1</v>
      </c>
      <c r="H175" s="21" t="s">
        <v>47</v>
      </c>
      <c r="I175" s="22">
        <v>0</v>
      </c>
      <c r="J175" s="23">
        <v>0</v>
      </c>
      <c r="K175" s="18">
        <f t="shared" ref="K175:K183" si="10">$G175*I175*((100-J175)/100)</f>
        <v>0</v>
      </c>
      <c r="L175" s="17" t="s">
        <v>671</v>
      </c>
      <c r="M175" s="17"/>
      <c r="N175" s="17"/>
      <c r="O175" s="17" t="s">
        <v>355</v>
      </c>
      <c r="P175" s="24"/>
      <c r="Q175" s="21"/>
      <c r="R175" s="21" t="s">
        <v>6</v>
      </c>
      <c r="S175" s="17">
        <v>25178</v>
      </c>
    </row>
    <row r="176" spans="1:19" ht="120" x14ac:dyDescent="0.25">
      <c r="A176" s="17" t="s">
        <v>75</v>
      </c>
      <c r="B176" s="17" t="s">
        <v>76</v>
      </c>
      <c r="C176" s="18">
        <v>1</v>
      </c>
      <c r="D176" s="17" t="s">
        <v>47</v>
      </c>
      <c r="E176" s="18">
        <f t="shared" si="8"/>
        <v>1</v>
      </c>
      <c r="F176" s="19">
        <v>1</v>
      </c>
      <c r="G176" s="20">
        <v>1</v>
      </c>
      <c r="H176" s="21" t="s">
        <v>47</v>
      </c>
      <c r="I176" s="22">
        <v>0</v>
      </c>
      <c r="J176" s="23">
        <v>0</v>
      </c>
      <c r="K176" s="18">
        <f t="shared" si="10"/>
        <v>0</v>
      </c>
      <c r="L176" s="17" t="s">
        <v>671</v>
      </c>
      <c r="M176" s="17"/>
      <c r="N176" s="17"/>
      <c r="O176" s="17" t="s">
        <v>71</v>
      </c>
      <c r="P176" s="24"/>
      <c r="Q176" s="21"/>
      <c r="R176" s="21" t="s">
        <v>6</v>
      </c>
      <c r="S176" s="17">
        <v>25181</v>
      </c>
    </row>
    <row r="177" spans="1:19" ht="330" x14ac:dyDescent="0.25">
      <c r="A177" s="17" t="s">
        <v>77</v>
      </c>
      <c r="B177" s="17" t="s">
        <v>78</v>
      </c>
      <c r="C177" s="18">
        <v>1</v>
      </c>
      <c r="D177" s="17" t="s">
        <v>47</v>
      </c>
      <c r="E177" s="18">
        <f t="shared" si="8"/>
        <v>1</v>
      </c>
      <c r="F177" s="19">
        <v>1</v>
      </c>
      <c r="G177" s="20">
        <v>1</v>
      </c>
      <c r="H177" s="21" t="s">
        <v>47</v>
      </c>
      <c r="I177" s="22">
        <v>0</v>
      </c>
      <c r="J177" s="23">
        <v>0</v>
      </c>
      <c r="K177" s="18">
        <f t="shared" si="10"/>
        <v>0</v>
      </c>
      <c r="L177" s="17" t="s">
        <v>671</v>
      </c>
      <c r="M177" s="17"/>
      <c r="N177" s="17"/>
      <c r="O177" s="17" t="s">
        <v>79</v>
      </c>
      <c r="P177" s="24"/>
      <c r="Q177" s="21"/>
      <c r="R177" s="21" t="s">
        <v>6</v>
      </c>
      <c r="S177" s="17">
        <v>25182</v>
      </c>
    </row>
    <row r="178" spans="1:19" ht="120" x14ac:dyDescent="0.25">
      <c r="A178" s="17" t="s">
        <v>69</v>
      </c>
      <c r="B178" s="17" t="s">
        <v>70</v>
      </c>
      <c r="C178" s="18">
        <v>1</v>
      </c>
      <c r="D178" s="17" t="s">
        <v>47</v>
      </c>
      <c r="E178" s="18">
        <f t="shared" si="8"/>
        <v>1</v>
      </c>
      <c r="F178" s="19">
        <v>1</v>
      </c>
      <c r="G178" s="20">
        <v>1</v>
      </c>
      <c r="H178" s="21" t="s">
        <v>47</v>
      </c>
      <c r="I178" s="22">
        <v>0</v>
      </c>
      <c r="J178" s="23">
        <v>0</v>
      </c>
      <c r="K178" s="18">
        <f t="shared" si="10"/>
        <v>0</v>
      </c>
      <c r="L178" s="17" t="s">
        <v>671</v>
      </c>
      <c r="M178" s="17"/>
      <c r="N178" s="17"/>
      <c r="O178" s="17" t="s">
        <v>71</v>
      </c>
      <c r="P178" s="24"/>
      <c r="Q178" s="21"/>
      <c r="R178" s="21" t="s">
        <v>6</v>
      </c>
      <c r="S178" s="17">
        <v>25183</v>
      </c>
    </row>
    <row r="179" spans="1:19" ht="330" x14ac:dyDescent="0.25">
      <c r="A179" s="17" t="s">
        <v>72</v>
      </c>
      <c r="B179" s="17" t="s">
        <v>73</v>
      </c>
      <c r="C179" s="18">
        <v>1</v>
      </c>
      <c r="D179" s="17" t="s">
        <v>47</v>
      </c>
      <c r="E179" s="18">
        <f t="shared" si="8"/>
        <v>1</v>
      </c>
      <c r="F179" s="19">
        <v>1</v>
      </c>
      <c r="G179" s="20">
        <v>1</v>
      </c>
      <c r="H179" s="21" t="s">
        <v>47</v>
      </c>
      <c r="I179" s="22">
        <v>0</v>
      </c>
      <c r="J179" s="23">
        <v>0</v>
      </c>
      <c r="K179" s="18">
        <f t="shared" si="10"/>
        <v>0</v>
      </c>
      <c r="L179" s="17" t="s">
        <v>671</v>
      </c>
      <c r="M179" s="17"/>
      <c r="N179" s="17"/>
      <c r="O179" s="17" t="s">
        <v>74</v>
      </c>
      <c r="P179" s="24"/>
      <c r="Q179" s="21"/>
      <c r="R179" s="21" t="s">
        <v>6</v>
      </c>
      <c r="S179" s="17">
        <v>25192</v>
      </c>
    </row>
    <row r="180" spans="1:19" ht="105" x14ac:dyDescent="0.25">
      <c r="A180" s="17" t="s">
        <v>640</v>
      </c>
      <c r="B180" s="17" t="s">
        <v>641</v>
      </c>
      <c r="C180" s="18">
        <v>1</v>
      </c>
      <c r="D180" s="17" t="s">
        <v>47</v>
      </c>
      <c r="E180" s="18">
        <f t="shared" si="8"/>
        <v>1</v>
      </c>
      <c r="F180" s="19">
        <v>1</v>
      </c>
      <c r="G180" s="20">
        <v>1</v>
      </c>
      <c r="H180" s="21" t="s">
        <v>47</v>
      </c>
      <c r="I180" s="22">
        <v>0</v>
      </c>
      <c r="J180" s="23">
        <v>0</v>
      </c>
      <c r="K180" s="18">
        <f t="shared" si="10"/>
        <v>0</v>
      </c>
      <c r="L180" s="17" t="s">
        <v>671</v>
      </c>
      <c r="M180" s="17"/>
      <c r="N180" s="17"/>
      <c r="O180" s="17" t="s">
        <v>642</v>
      </c>
      <c r="P180" s="24"/>
      <c r="Q180" s="21"/>
      <c r="R180" s="21" t="s">
        <v>6</v>
      </c>
      <c r="S180" s="17">
        <v>25088</v>
      </c>
    </row>
    <row r="181" spans="1:19" ht="105" x14ac:dyDescent="0.25">
      <c r="A181" s="17" t="s">
        <v>637</v>
      </c>
      <c r="B181" s="17" t="s">
        <v>638</v>
      </c>
      <c r="C181" s="18">
        <v>1</v>
      </c>
      <c r="D181" s="17" t="s">
        <v>47</v>
      </c>
      <c r="E181" s="18">
        <f t="shared" si="8"/>
        <v>1</v>
      </c>
      <c r="F181" s="19">
        <v>1</v>
      </c>
      <c r="G181" s="20">
        <v>1</v>
      </c>
      <c r="H181" s="21" t="s">
        <v>47</v>
      </c>
      <c r="I181" s="22">
        <v>0</v>
      </c>
      <c r="J181" s="23">
        <v>0</v>
      </c>
      <c r="K181" s="18">
        <f t="shared" si="10"/>
        <v>0</v>
      </c>
      <c r="L181" s="17" t="s">
        <v>671</v>
      </c>
      <c r="M181" s="17"/>
      <c r="N181" s="17"/>
      <c r="O181" s="17" t="s">
        <v>639</v>
      </c>
      <c r="P181" s="24"/>
      <c r="Q181" s="21"/>
      <c r="R181" s="21" t="s">
        <v>6</v>
      </c>
      <c r="S181" s="17">
        <v>25126</v>
      </c>
    </row>
    <row r="182" spans="1:19" ht="165" x14ac:dyDescent="0.25">
      <c r="A182" s="17" t="s">
        <v>61</v>
      </c>
      <c r="B182" s="17" t="s">
        <v>62</v>
      </c>
      <c r="C182" s="18">
        <v>1</v>
      </c>
      <c r="D182" s="17" t="s">
        <v>47</v>
      </c>
      <c r="E182" s="18">
        <f t="shared" si="8"/>
        <v>1</v>
      </c>
      <c r="F182" s="19">
        <v>1</v>
      </c>
      <c r="G182" s="20">
        <v>1</v>
      </c>
      <c r="H182" s="21" t="s">
        <v>47</v>
      </c>
      <c r="I182" s="22">
        <v>0</v>
      </c>
      <c r="J182" s="23">
        <v>0</v>
      </c>
      <c r="K182" s="18">
        <f t="shared" si="10"/>
        <v>0</v>
      </c>
      <c r="L182" s="17" t="s">
        <v>671</v>
      </c>
      <c r="M182" s="17"/>
      <c r="N182" s="17"/>
      <c r="O182" s="17" t="s">
        <v>63</v>
      </c>
      <c r="P182" s="24"/>
      <c r="Q182" s="21"/>
      <c r="R182" s="21" t="s">
        <v>6</v>
      </c>
      <c r="S182" s="17">
        <v>25004</v>
      </c>
    </row>
    <row r="183" spans="1:19" ht="105" x14ac:dyDescent="0.25">
      <c r="A183" s="17" t="s">
        <v>64</v>
      </c>
      <c r="B183" s="17" t="s">
        <v>65</v>
      </c>
      <c r="C183" s="18">
        <v>1</v>
      </c>
      <c r="D183" s="17" t="s">
        <v>47</v>
      </c>
      <c r="E183" s="18">
        <f t="shared" si="8"/>
        <v>1</v>
      </c>
      <c r="F183" s="19">
        <v>1</v>
      </c>
      <c r="G183" s="20">
        <v>1</v>
      </c>
      <c r="H183" s="21" t="s">
        <v>47</v>
      </c>
      <c r="I183" s="22">
        <v>0</v>
      </c>
      <c r="J183" s="23">
        <v>0</v>
      </c>
      <c r="K183" s="18">
        <f t="shared" si="10"/>
        <v>0</v>
      </c>
      <c r="L183" s="17" t="s">
        <v>671</v>
      </c>
      <c r="M183" s="17"/>
      <c r="N183" s="17"/>
      <c r="O183" s="17" t="s">
        <v>66</v>
      </c>
      <c r="P183" s="24"/>
      <c r="Q183" s="21"/>
      <c r="R183" s="21" t="s">
        <v>6</v>
      </c>
      <c r="S183" s="17">
        <v>25028</v>
      </c>
    </row>
    <row r="184" spans="1:19" ht="90" x14ac:dyDescent="0.25">
      <c r="A184" s="17" t="s">
        <v>67</v>
      </c>
      <c r="B184" s="17" t="s">
        <v>65</v>
      </c>
      <c r="C184" s="18">
        <v>1</v>
      </c>
      <c r="D184" s="17" t="s">
        <v>47</v>
      </c>
      <c r="E184" s="18">
        <f t="shared" si="8"/>
        <v>1</v>
      </c>
      <c r="F184" s="19">
        <v>1</v>
      </c>
      <c r="G184" s="20">
        <f>C184</f>
        <v>1</v>
      </c>
      <c r="H184" s="21" t="s">
        <v>47</v>
      </c>
      <c r="I184" s="20">
        <v>0</v>
      </c>
      <c r="J184" s="23">
        <v>0</v>
      </c>
      <c r="K184" s="18">
        <f>IF($M184&lt;&gt;"",$M184,1)*$G184*$I184*((100-$J184)/100)</f>
        <v>0</v>
      </c>
      <c r="L184" s="17" t="s">
        <v>671</v>
      </c>
      <c r="M184" s="39">
        <v>0.6</v>
      </c>
      <c r="N184" s="17" t="s">
        <v>676</v>
      </c>
      <c r="O184" s="17" t="s">
        <v>68</v>
      </c>
      <c r="P184" s="24"/>
      <c r="Q184" s="21"/>
      <c r="R184" s="21" t="s">
        <v>6</v>
      </c>
      <c r="S184" s="17">
        <v>25023</v>
      </c>
    </row>
    <row r="185" spans="1:19" ht="105" x14ac:dyDescent="0.25">
      <c r="A185" s="17" t="s">
        <v>130</v>
      </c>
      <c r="B185" s="17" t="s">
        <v>131</v>
      </c>
      <c r="C185" s="18">
        <v>1</v>
      </c>
      <c r="D185" s="17" t="s">
        <v>47</v>
      </c>
      <c r="E185" s="18">
        <f t="shared" si="8"/>
        <v>1</v>
      </c>
      <c r="F185" s="19">
        <v>1</v>
      </c>
      <c r="G185" s="20">
        <v>1</v>
      </c>
      <c r="H185" s="21" t="s">
        <v>47</v>
      </c>
      <c r="I185" s="22">
        <v>0</v>
      </c>
      <c r="J185" s="23">
        <v>0</v>
      </c>
      <c r="K185" s="18">
        <f t="shared" ref="K185:K224" si="11">$G185*I185*((100-J185)/100)</f>
        <v>0</v>
      </c>
      <c r="L185" s="17" t="s">
        <v>671</v>
      </c>
      <c r="M185" s="17"/>
      <c r="N185" s="17"/>
      <c r="O185" s="17" t="s">
        <v>132</v>
      </c>
      <c r="P185" s="24"/>
      <c r="Q185" s="21"/>
      <c r="R185" s="21" t="s">
        <v>6</v>
      </c>
      <c r="S185" s="17">
        <v>25121</v>
      </c>
    </row>
    <row r="186" spans="1:19" ht="165" x14ac:dyDescent="0.25">
      <c r="A186" s="17" t="s">
        <v>133</v>
      </c>
      <c r="B186" s="17" t="s">
        <v>134</v>
      </c>
      <c r="C186" s="18">
        <v>1</v>
      </c>
      <c r="D186" s="17" t="s">
        <v>47</v>
      </c>
      <c r="E186" s="18">
        <f t="shared" si="8"/>
        <v>1</v>
      </c>
      <c r="F186" s="19">
        <v>1</v>
      </c>
      <c r="G186" s="20">
        <v>1</v>
      </c>
      <c r="H186" s="21" t="s">
        <v>47</v>
      </c>
      <c r="I186" s="22">
        <v>0</v>
      </c>
      <c r="J186" s="23">
        <v>0</v>
      </c>
      <c r="K186" s="18">
        <f t="shared" si="11"/>
        <v>0</v>
      </c>
      <c r="L186" s="17" t="s">
        <v>671</v>
      </c>
      <c r="M186" s="17"/>
      <c r="N186" s="17"/>
      <c r="O186" s="17" t="s">
        <v>135</v>
      </c>
      <c r="P186" s="24"/>
      <c r="Q186" s="21"/>
      <c r="R186" s="21" t="s">
        <v>6</v>
      </c>
      <c r="S186" s="17">
        <v>25105</v>
      </c>
    </row>
    <row r="187" spans="1:19" ht="105" x14ac:dyDescent="0.25">
      <c r="A187" s="17" t="s">
        <v>575</v>
      </c>
      <c r="B187" s="17" t="s">
        <v>576</v>
      </c>
      <c r="C187" s="18">
        <v>1</v>
      </c>
      <c r="D187" s="17" t="s">
        <v>47</v>
      </c>
      <c r="E187" s="18">
        <f t="shared" si="8"/>
        <v>1</v>
      </c>
      <c r="F187" s="19">
        <v>1</v>
      </c>
      <c r="G187" s="20">
        <v>1</v>
      </c>
      <c r="H187" s="21" t="s">
        <v>47</v>
      </c>
      <c r="I187" s="22">
        <v>0</v>
      </c>
      <c r="J187" s="23">
        <v>0</v>
      </c>
      <c r="K187" s="18">
        <f t="shared" si="11"/>
        <v>0</v>
      </c>
      <c r="L187" s="17" t="s">
        <v>671</v>
      </c>
      <c r="M187" s="17"/>
      <c r="N187" s="17"/>
      <c r="O187" s="17" t="s">
        <v>577</v>
      </c>
      <c r="P187" s="24"/>
      <c r="Q187" s="21"/>
      <c r="R187" s="21" t="s">
        <v>6</v>
      </c>
      <c r="S187" s="17">
        <v>25052</v>
      </c>
    </row>
    <row r="188" spans="1:19" ht="225" x14ac:dyDescent="0.25">
      <c r="A188" s="17" t="s">
        <v>645</v>
      </c>
      <c r="B188" s="17" t="s">
        <v>646</v>
      </c>
      <c r="C188" s="18">
        <v>1</v>
      </c>
      <c r="D188" s="17" t="s">
        <v>47</v>
      </c>
      <c r="E188" s="18">
        <f t="shared" si="8"/>
        <v>1</v>
      </c>
      <c r="F188" s="19">
        <v>1</v>
      </c>
      <c r="G188" s="20">
        <v>1</v>
      </c>
      <c r="H188" s="21" t="s">
        <v>47</v>
      </c>
      <c r="I188" s="22">
        <v>0</v>
      </c>
      <c r="J188" s="23">
        <v>0</v>
      </c>
      <c r="K188" s="18">
        <f t="shared" si="11"/>
        <v>0</v>
      </c>
      <c r="L188" s="17" t="s">
        <v>671</v>
      </c>
      <c r="M188" s="17"/>
      <c r="N188" s="17"/>
      <c r="O188" s="17" t="s">
        <v>647</v>
      </c>
      <c r="P188" s="24"/>
      <c r="Q188" s="21"/>
      <c r="R188" s="21" t="s">
        <v>6</v>
      </c>
      <c r="S188" s="17">
        <v>25053</v>
      </c>
    </row>
    <row r="189" spans="1:19" ht="135" x14ac:dyDescent="0.25">
      <c r="A189" s="17" t="s">
        <v>578</v>
      </c>
      <c r="B189" s="17" t="s">
        <v>579</v>
      </c>
      <c r="C189" s="18">
        <v>1</v>
      </c>
      <c r="D189" s="17" t="s">
        <v>47</v>
      </c>
      <c r="E189" s="18">
        <f t="shared" si="8"/>
        <v>1</v>
      </c>
      <c r="F189" s="19">
        <v>1</v>
      </c>
      <c r="G189" s="20">
        <v>1</v>
      </c>
      <c r="H189" s="21" t="s">
        <v>47</v>
      </c>
      <c r="I189" s="22">
        <v>0</v>
      </c>
      <c r="J189" s="23">
        <v>0</v>
      </c>
      <c r="K189" s="18">
        <f t="shared" si="11"/>
        <v>0</v>
      </c>
      <c r="L189" s="17" t="s">
        <v>671</v>
      </c>
      <c r="M189" s="17"/>
      <c r="N189" s="17"/>
      <c r="O189" s="17" t="s">
        <v>580</v>
      </c>
      <c r="P189" s="24"/>
      <c r="Q189" s="21"/>
      <c r="R189" s="21" t="s">
        <v>6</v>
      </c>
      <c r="S189" s="17">
        <v>25054</v>
      </c>
    </row>
    <row r="190" spans="1:19" ht="90" x14ac:dyDescent="0.25">
      <c r="A190" s="17" t="s">
        <v>86</v>
      </c>
      <c r="B190" s="17" t="s">
        <v>87</v>
      </c>
      <c r="C190" s="18">
        <v>1</v>
      </c>
      <c r="D190" s="17" t="s">
        <v>47</v>
      </c>
      <c r="E190" s="18">
        <f t="shared" si="8"/>
        <v>1</v>
      </c>
      <c r="F190" s="19">
        <v>1</v>
      </c>
      <c r="G190" s="20">
        <v>1</v>
      </c>
      <c r="H190" s="21" t="s">
        <v>47</v>
      </c>
      <c r="I190" s="22">
        <v>0</v>
      </c>
      <c r="J190" s="23">
        <v>0</v>
      </c>
      <c r="K190" s="18">
        <f t="shared" si="11"/>
        <v>0</v>
      </c>
      <c r="L190" s="17" t="s">
        <v>671</v>
      </c>
      <c r="M190" s="17"/>
      <c r="N190" s="17"/>
      <c r="O190" s="17" t="s">
        <v>88</v>
      </c>
      <c r="P190" s="24"/>
      <c r="Q190" s="21"/>
      <c r="R190" s="21" t="s">
        <v>6</v>
      </c>
      <c r="S190" s="17">
        <v>25055</v>
      </c>
    </row>
    <row r="191" spans="1:19" ht="210" x14ac:dyDescent="0.25">
      <c r="A191" s="17" t="s">
        <v>256</v>
      </c>
      <c r="B191" s="17" t="s">
        <v>257</v>
      </c>
      <c r="C191" s="18">
        <v>1</v>
      </c>
      <c r="D191" s="17" t="s">
        <v>47</v>
      </c>
      <c r="E191" s="18">
        <f t="shared" si="8"/>
        <v>1</v>
      </c>
      <c r="F191" s="19">
        <v>1</v>
      </c>
      <c r="G191" s="20">
        <v>1</v>
      </c>
      <c r="H191" s="21" t="s">
        <v>47</v>
      </c>
      <c r="I191" s="22">
        <v>0</v>
      </c>
      <c r="J191" s="23">
        <v>0</v>
      </c>
      <c r="K191" s="18">
        <f t="shared" si="11"/>
        <v>0</v>
      </c>
      <c r="L191" s="17" t="s">
        <v>671</v>
      </c>
      <c r="M191" s="17"/>
      <c r="N191" s="17"/>
      <c r="O191" s="17" t="s">
        <v>258</v>
      </c>
      <c r="P191" s="24"/>
      <c r="Q191" s="21"/>
      <c r="R191" s="21" t="s">
        <v>6</v>
      </c>
      <c r="S191" s="17">
        <v>25056</v>
      </c>
    </row>
    <row r="192" spans="1:19" ht="75" x14ac:dyDescent="0.25">
      <c r="A192" s="17" t="s">
        <v>180</v>
      </c>
      <c r="B192" s="17" t="s">
        <v>181</v>
      </c>
      <c r="C192" s="18">
        <v>2</v>
      </c>
      <c r="D192" s="17" t="s">
        <v>47</v>
      </c>
      <c r="E192" s="18">
        <f t="shared" si="8"/>
        <v>1</v>
      </c>
      <c r="F192" s="19">
        <v>1</v>
      </c>
      <c r="G192" s="20">
        <v>1</v>
      </c>
      <c r="H192" s="21" t="s">
        <v>47</v>
      </c>
      <c r="I192" s="22">
        <v>0</v>
      </c>
      <c r="J192" s="23">
        <v>0</v>
      </c>
      <c r="K192" s="18">
        <f t="shared" si="11"/>
        <v>0</v>
      </c>
      <c r="L192" s="17" t="s">
        <v>671</v>
      </c>
      <c r="M192" s="17"/>
      <c r="N192" s="17"/>
      <c r="O192" s="17" t="s">
        <v>713</v>
      </c>
      <c r="P192" s="24"/>
      <c r="Q192" s="21"/>
      <c r="R192" s="21" t="s">
        <v>6</v>
      </c>
      <c r="S192" s="17">
        <v>25024</v>
      </c>
    </row>
    <row r="193" spans="1:19" ht="240" x14ac:dyDescent="0.25">
      <c r="A193" s="17" t="s">
        <v>83</v>
      </c>
      <c r="B193" s="17" t="s">
        <v>84</v>
      </c>
      <c r="C193" s="18">
        <v>1</v>
      </c>
      <c r="D193" s="17" t="s">
        <v>47</v>
      </c>
      <c r="E193" s="18">
        <f t="shared" si="8"/>
        <v>1</v>
      </c>
      <c r="F193" s="19">
        <v>1</v>
      </c>
      <c r="G193" s="20">
        <v>1</v>
      </c>
      <c r="H193" s="21" t="s">
        <v>47</v>
      </c>
      <c r="I193" s="22">
        <v>0</v>
      </c>
      <c r="J193" s="23">
        <v>0</v>
      </c>
      <c r="K193" s="18">
        <f t="shared" si="11"/>
        <v>0</v>
      </c>
      <c r="L193" s="17" t="s">
        <v>671</v>
      </c>
      <c r="M193" s="17"/>
      <c r="N193" s="17"/>
      <c r="O193" s="17" t="s">
        <v>85</v>
      </c>
      <c r="P193" s="24"/>
      <c r="Q193" s="21"/>
      <c r="R193" s="21" t="s">
        <v>6</v>
      </c>
      <c r="S193" s="17">
        <v>25025</v>
      </c>
    </row>
    <row r="194" spans="1:19" ht="165" x14ac:dyDescent="0.25">
      <c r="A194" s="17" t="s">
        <v>581</v>
      </c>
      <c r="B194" s="17" t="s">
        <v>582</v>
      </c>
      <c r="C194" s="18">
        <v>1</v>
      </c>
      <c r="D194" s="17" t="s">
        <v>47</v>
      </c>
      <c r="E194" s="18">
        <f t="shared" si="8"/>
        <v>1</v>
      </c>
      <c r="F194" s="19">
        <v>1</v>
      </c>
      <c r="G194" s="20">
        <v>1</v>
      </c>
      <c r="H194" s="21" t="s">
        <v>47</v>
      </c>
      <c r="I194" s="22">
        <v>0</v>
      </c>
      <c r="J194" s="23">
        <v>0</v>
      </c>
      <c r="K194" s="18">
        <f t="shared" si="11"/>
        <v>0</v>
      </c>
      <c r="L194" s="17" t="s">
        <v>671</v>
      </c>
      <c r="M194" s="17"/>
      <c r="N194" s="17"/>
      <c r="O194" s="17" t="s">
        <v>583</v>
      </c>
      <c r="P194" s="24"/>
      <c r="Q194" s="21"/>
      <c r="R194" s="21" t="s">
        <v>6</v>
      </c>
      <c r="S194" s="17">
        <v>25026</v>
      </c>
    </row>
    <row r="195" spans="1:19" ht="60" x14ac:dyDescent="0.25">
      <c r="A195" s="17" t="s">
        <v>584</v>
      </c>
      <c r="B195" s="17" t="s">
        <v>585</v>
      </c>
      <c r="C195" s="18">
        <v>1</v>
      </c>
      <c r="D195" s="17" t="s">
        <v>47</v>
      </c>
      <c r="E195" s="18">
        <f t="shared" si="8"/>
        <v>1</v>
      </c>
      <c r="F195" s="19">
        <v>1</v>
      </c>
      <c r="G195" s="20">
        <v>1</v>
      </c>
      <c r="H195" s="21" t="s">
        <v>47</v>
      </c>
      <c r="I195" s="22">
        <v>0</v>
      </c>
      <c r="J195" s="23">
        <v>0</v>
      </c>
      <c r="K195" s="18">
        <f t="shared" si="11"/>
        <v>0</v>
      </c>
      <c r="L195" s="17" t="s">
        <v>671</v>
      </c>
      <c r="M195" s="17"/>
      <c r="N195" s="17"/>
      <c r="O195" s="17" t="s">
        <v>586</v>
      </c>
      <c r="P195" s="24"/>
      <c r="Q195" s="21"/>
      <c r="R195" s="21" t="s">
        <v>6</v>
      </c>
      <c r="S195" s="17">
        <v>25027</v>
      </c>
    </row>
    <row r="196" spans="1:19" ht="255" x14ac:dyDescent="0.25">
      <c r="A196" s="17" t="s">
        <v>356</v>
      </c>
      <c r="B196" s="17" t="s">
        <v>357</v>
      </c>
      <c r="C196" s="18">
        <v>1</v>
      </c>
      <c r="D196" s="17" t="s">
        <v>47</v>
      </c>
      <c r="E196" s="18">
        <f t="shared" si="8"/>
        <v>1</v>
      </c>
      <c r="F196" s="19">
        <v>1</v>
      </c>
      <c r="G196" s="20">
        <v>1</v>
      </c>
      <c r="H196" s="21" t="s">
        <v>47</v>
      </c>
      <c r="I196" s="22">
        <v>0</v>
      </c>
      <c r="J196" s="23">
        <v>0</v>
      </c>
      <c r="K196" s="18">
        <f t="shared" si="11"/>
        <v>0</v>
      </c>
      <c r="L196" s="17" t="s">
        <v>671</v>
      </c>
      <c r="M196" s="17"/>
      <c r="N196" s="17"/>
      <c r="O196" s="17" t="s">
        <v>358</v>
      </c>
      <c r="P196" s="24"/>
      <c r="Q196" s="21"/>
      <c r="R196" s="21" t="s">
        <v>6</v>
      </c>
      <c r="S196" s="17">
        <v>25036</v>
      </c>
    </row>
    <row r="197" spans="1:19" ht="75" x14ac:dyDescent="0.25">
      <c r="A197" s="17" t="s">
        <v>359</v>
      </c>
      <c r="B197" s="17" t="s">
        <v>360</v>
      </c>
      <c r="C197" s="18">
        <v>1</v>
      </c>
      <c r="D197" s="17" t="s">
        <v>47</v>
      </c>
      <c r="E197" s="18">
        <f t="shared" si="8"/>
        <v>1</v>
      </c>
      <c r="F197" s="19">
        <v>1</v>
      </c>
      <c r="G197" s="20">
        <v>1</v>
      </c>
      <c r="H197" s="21" t="s">
        <v>47</v>
      </c>
      <c r="I197" s="22">
        <v>0</v>
      </c>
      <c r="J197" s="23">
        <v>0</v>
      </c>
      <c r="K197" s="18">
        <f t="shared" si="11"/>
        <v>0</v>
      </c>
      <c r="L197" s="17" t="s">
        <v>671</v>
      </c>
      <c r="M197" s="17"/>
      <c r="N197" s="17"/>
      <c r="O197" s="17" t="s">
        <v>361</v>
      </c>
      <c r="P197" s="24"/>
      <c r="Q197" s="21"/>
      <c r="R197" s="21" t="s">
        <v>6</v>
      </c>
      <c r="S197" s="17">
        <v>25194</v>
      </c>
    </row>
    <row r="198" spans="1:19" ht="60" x14ac:dyDescent="0.25">
      <c r="A198" s="17" t="s">
        <v>362</v>
      </c>
      <c r="B198" s="17" t="s">
        <v>715</v>
      </c>
      <c r="C198" s="18">
        <v>2</v>
      </c>
      <c r="D198" s="17" t="s">
        <v>47</v>
      </c>
      <c r="E198" s="18">
        <f t="shared" si="8"/>
        <v>1</v>
      </c>
      <c r="F198" s="19">
        <v>1</v>
      </c>
      <c r="G198" s="20">
        <v>1</v>
      </c>
      <c r="H198" s="21" t="s">
        <v>47</v>
      </c>
      <c r="I198" s="22">
        <v>0</v>
      </c>
      <c r="J198" s="23">
        <v>0</v>
      </c>
      <c r="K198" s="18">
        <f t="shared" si="11"/>
        <v>0</v>
      </c>
      <c r="L198" s="17" t="s">
        <v>671</v>
      </c>
      <c r="M198" s="17"/>
      <c r="N198" s="17"/>
      <c r="O198" s="17" t="s">
        <v>714</v>
      </c>
      <c r="P198" s="24"/>
      <c r="Q198" s="21"/>
      <c r="R198" s="21" t="s">
        <v>6</v>
      </c>
      <c r="S198" s="17">
        <v>25029</v>
      </c>
    </row>
    <row r="199" spans="1:19" ht="135" x14ac:dyDescent="0.25">
      <c r="A199" s="17" t="s">
        <v>451</v>
      </c>
      <c r="B199" s="17" t="s">
        <v>452</v>
      </c>
      <c r="C199" s="18">
        <v>1</v>
      </c>
      <c r="D199" s="17" t="s">
        <v>47</v>
      </c>
      <c r="E199" s="18">
        <f t="shared" si="8"/>
        <v>1</v>
      </c>
      <c r="F199" s="19">
        <v>1</v>
      </c>
      <c r="G199" s="20">
        <v>1</v>
      </c>
      <c r="H199" s="21" t="s">
        <v>47</v>
      </c>
      <c r="I199" s="22">
        <v>0</v>
      </c>
      <c r="J199" s="23">
        <v>0</v>
      </c>
      <c r="K199" s="18">
        <f t="shared" si="11"/>
        <v>0</v>
      </c>
      <c r="L199" s="17" t="s">
        <v>671</v>
      </c>
      <c r="M199" s="17"/>
      <c r="N199" s="17"/>
      <c r="O199" s="17" t="s">
        <v>453</v>
      </c>
      <c r="P199" s="24"/>
      <c r="Q199" s="21"/>
      <c r="R199" s="21" t="s">
        <v>6</v>
      </c>
      <c r="S199" s="17">
        <v>25070</v>
      </c>
    </row>
    <row r="200" spans="1:19" ht="210" x14ac:dyDescent="0.25">
      <c r="A200" s="17" t="s">
        <v>454</v>
      </c>
      <c r="B200" s="17" t="s">
        <v>455</v>
      </c>
      <c r="C200" s="18">
        <v>1</v>
      </c>
      <c r="D200" s="17" t="s">
        <v>47</v>
      </c>
      <c r="E200" s="18">
        <f t="shared" si="8"/>
        <v>1</v>
      </c>
      <c r="F200" s="19">
        <v>1</v>
      </c>
      <c r="G200" s="20">
        <v>1</v>
      </c>
      <c r="H200" s="21" t="s">
        <v>47</v>
      </c>
      <c r="I200" s="22">
        <v>0</v>
      </c>
      <c r="J200" s="23">
        <v>0</v>
      </c>
      <c r="K200" s="18">
        <f t="shared" si="11"/>
        <v>0</v>
      </c>
      <c r="L200" s="17" t="s">
        <v>671</v>
      </c>
      <c r="M200" s="17"/>
      <c r="N200" s="17"/>
      <c r="O200" s="17" t="s">
        <v>456</v>
      </c>
      <c r="P200" s="24"/>
      <c r="Q200" s="21"/>
      <c r="R200" s="21" t="s">
        <v>6</v>
      </c>
      <c r="S200" s="17">
        <v>25120</v>
      </c>
    </row>
    <row r="201" spans="1:19" ht="75" x14ac:dyDescent="0.25">
      <c r="A201" s="17" t="s">
        <v>457</v>
      </c>
      <c r="B201" s="17" t="s">
        <v>458</v>
      </c>
      <c r="C201" s="18">
        <v>1</v>
      </c>
      <c r="D201" s="17" t="s">
        <v>47</v>
      </c>
      <c r="E201" s="18">
        <f t="shared" si="8"/>
        <v>1</v>
      </c>
      <c r="F201" s="19">
        <v>1</v>
      </c>
      <c r="G201" s="20">
        <v>1</v>
      </c>
      <c r="H201" s="21" t="s">
        <v>47</v>
      </c>
      <c r="I201" s="22">
        <v>0</v>
      </c>
      <c r="J201" s="23">
        <v>0</v>
      </c>
      <c r="K201" s="18">
        <f t="shared" si="11"/>
        <v>0</v>
      </c>
      <c r="L201" s="17" t="s">
        <v>671</v>
      </c>
      <c r="M201" s="17"/>
      <c r="N201" s="17"/>
      <c r="O201" s="17" t="s">
        <v>459</v>
      </c>
      <c r="P201" s="24"/>
      <c r="Q201" s="21"/>
      <c r="R201" s="21" t="s">
        <v>6</v>
      </c>
      <c r="S201" s="17">
        <v>25138</v>
      </c>
    </row>
    <row r="202" spans="1:19" ht="225" x14ac:dyDescent="0.25">
      <c r="A202" s="17" t="s">
        <v>89</v>
      </c>
      <c r="B202" s="17" t="s">
        <v>90</v>
      </c>
      <c r="C202" s="18">
        <v>1</v>
      </c>
      <c r="D202" s="17" t="s">
        <v>47</v>
      </c>
      <c r="E202" s="18">
        <f t="shared" si="8"/>
        <v>1</v>
      </c>
      <c r="F202" s="19">
        <v>1</v>
      </c>
      <c r="G202" s="20">
        <v>1</v>
      </c>
      <c r="H202" s="21" t="s">
        <v>47</v>
      </c>
      <c r="I202" s="22">
        <v>0</v>
      </c>
      <c r="J202" s="23">
        <v>0</v>
      </c>
      <c r="K202" s="18">
        <f t="shared" si="11"/>
        <v>0</v>
      </c>
      <c r="L202" s="17" t="s">
        <v>671</v>
      </c>
      <c r="M202" s="17"/>
      <c r="N202" s="17"/>
      <c r="O202" s="17" t="s">
        <v>91</v>
      </c>
      <c r="P202" s="24"/>
      <c r="Q202" s="21"/>
      <c r="R202" s="21" t="s">
        <v>6</v>
      </c>
      <c r="S202" s="17">
        <v>25139</v>
      </c>
    </row>
    <row r="203" spans="1:19" ht="120" x14ac:dyDescent="0.25">
      <c r="A203" s="17" t="s">
        <v>460</v>
      </c>
      <c r="B203" s="17" t="s">
        <v>461</v>
      </c>
      <c r="C203" s="18">
        <v>1</v>
      </c>
      <c r="D203" s="17" t="s">
        <v>47</v>
      </c>
      <c r="E203" s="18">
        <f t="shared" si="8"/>
        <v>1</v>
      </c>
      <c r="F203" s="19">
        <v>1</v>
      </c>
      <c r="G203" s="20">
        <v>1</v>
      </c>
      <c r="H203" s="21" t="s">
        <v>47</v>
      </c>
      <c r="I203" s="22">
        <v>0</v>
      </c>
      <c r="J203" s="23">
        <v>0</v>
      </c>
      <c r="K203" s="18">
        <f t="shared" si="11"/>
        <v>0</v>
      </c>
      <c r="L203" s="17" t="s">
        <v>671</v>
      </c>
      <c r="M203" s="17"/>
      <c r="N203" s="17"/>
      <c r="O203" s="17" t="s">
        <v>462</v>
      </c>
      <c r="P203" s="24"/>
      <c r="Q203" s="21"/>
      <c r="R203" s="21" t="s">
        <v>6</v>
      </c>
      <c r="S203" s="17">
        <v>25202</v>
      </c>
    </row>
    <row r="204" spans="1:19" ht="165" x14ac:dyDescent="0.25">
      <c r="A204" s="17" t="s">
        <v>463</v>
      </c>
      <c r="B204" s="17" t="s">
        <v>464</v>
      </c>
      <c r="C204" s="18">
        <v>1</v>
      </c>
      <c r="D204" s="17" t="s">
        <v>47</v>
      </c>
      <c r="E204" s="18">
        <f t="shared" si="8"/>
        <v>1</v>
      </c>
      <c r="F204" s="19">
        <v>1</v>
      </c>
      <c r="G204" s="20">
        <v>1</v>
      </c>
      <c r="H204" s="21" t="s">
        <v>47</v>
      </c>
      <c r="I204" s="22">
        <v>0</v>
      </c>
      <c r="J204" s="23">
        <v>0</v>
      </c>
      <c r="K204" s="18">
        <f t="shared" si="11"/>
        <v>0</v>
      </c>
      <c r="L204" s="17" t="s">
        <v>671</v>
      </c>
      <c r="M204" s="17"/>
      <c r="N204" s="17"/>
      <c r="O204" s="17" t="s">
        <v>465</v>
      </c>
      <c r="P204" s="24"/>
      <c r="Q204" s="21"/>
      <c r="R204" s="21" t="s">
        <v>6</v>
      </c>
      <c r="S204" s="17">
        <v>25136</v>
      </c>
    </row>
    <row r="205" spans="1:19" ht="165" x14ac:dyDescent="0.25">
      <c r="A205" s="17" t="s">
        <v>267</v>
      </c>
      <c r="B205" s="17" t="s">
        <v>268</v>
      </c>
      <c r="C205" s="18">
        <v>1</v>
      </c>
      <c r="D205" s="17" t="s">
        <v>47</v>
      </c>
      <c r="E205" s="18">
        <f t="shared" si="8"/>
        <v>1</v>
      </c>
      <c r="F205" s="19">
        <v>1</v>
      </c>
      <c r="G205" s="20">
        <v>1</v>
      </c>
      <c r="H205" s="21" t="s">
        <v>47</v>
      </c>
      <c r="I205" s="22">
        <v>0</v>
      </c>
      <c r="J205" s="23">
        <v>0</v>
      </c>
      <c r="K205" s="18">
        <f t="shared" si="11"/>
        <v>0</v>
      </c>
      <c r="L205" s="17" t="s">
        <v>671</v>
      </c>
      <c r="M205" s="17"/>
      <c r="N205" s="17"/>
      <c r="O205" s="17" t="s">
        <v>269</v>
      </c>
      <c r="P205" s="24"/>
      <c r="Q205" s="21"/>
      <c r="R205" s="21" t="s">
        <v>6</v>
      </c>
      <c r="S205" s="17">
        <v>25137</v>
      </c>
    </row>
    <row r="206" spans="1:19" ht="105" x14ac:dyDescent="0.25">
      <c r="A206" s="17" t="s">
        <v>270</v>
      </c>
      <c r="B206" s="17" t="s">
        <v>271</v>
      </c>
      <c r="C206" s="18">
        <v>1</v>
      </c>
      <c r="D206" s="17" t="s">
        <v>47</v>
      </c>
      <c r="E206" s="18">
        <f t="shared" si="8"/>
        <v>1</v>
      </c>
      <c r="F206" s="19">
        <v>1</v>
      </c>
      <c r="G206" s="20">
        <v>1</v>
      </c>
      <c r="H206" s="21" t="s">
        <v>47</v>
      </c>
      <c r="I206" s="22">
        <v>0</v>
      </c>
      <c r="J206" s="23">
        <v>0</v>
      </c>
      <c r="K206" s="18">
        <f t="shared" si="11"/>
        <v>0</v>
      </c>
      <c r="L206" s="17" t="s">
        <v>671</v>
      </c>
      <c r="M206" s="17"/>
      <c r="N206" s="17"/>
      <c r="O206" s="17" t="s">
        <v>272</v>
      </c>
      <c r="P206" s="24"/>
      <c r="Q206" s="21"/>
      <c r="R206" s="21" t="s">
        <v>6</v>
      </c>
      <c r="S206" s="17">
        <v>25201</v>
      </c>
    </row>
    <row r="207" spans="1:19" ht="105" x14ac:dyDescent="0.25">
      <c r="A207" s="17" t="s">
        <v>466</v>
      </c>
      <c r="B207" s="17" t="s">
        <v>467</v>
      </c>
      <c r="C207" s="18">
        <v>1</v>
      </c>
      <c r="D207" s="17" t="s">
        <v>47</v>
      </c>
      <c r="E207" s="18">
        <f t="shared" si="8"/>
        <v>1</v>
      </c>
      <c r="F207" s="19">
        <v>1</v>
      </c>
      <c r="G207" s="20">
        <v>1</v>
      </c>
      <c r="H207" s="21" t="s">
        <v>47</v>
      </c>
      <c r="I207" s="22">
        <v>0</v>
      </c>
      <c r="J207" s="23">
        <v>0</v>
      </c>
      <c r="K207" s="18">
        <f t="shared" si="11"/>
        <v>0</v>
      </c>
      <c r="L207" s="17" t="s">
        <v>671</v>
      </c>
      <c r="M207" s="17"/>
      <c r="N207" s="17"/>
      <c r="O207" s="17" t="s">
        <v>468</v>
      </c>
      <c r="P207" s="24"/>
      <c r="Q207" s="21"/>
      <c r="R207" s="21" t="s">
        <v>6</v>
      </c>
      <c r="S207" s="17">
        <v>25010</v>
      </c>
    </row>
    <row r="208" spans="1:19" ht="75" x14ac:dyDescent="0.25">
      <c r="A208" s="17" t="s">
        <v>469</v>
      </c>
      <c r="B208" s="17" t="s">
        <v>470</v>
      </c>
      <c r="C208" s="18">
        <v>1</v>
      </c>
      <c r="D208" s="17" t="s">
        <v>47</v>
      </c>
      <c r="E208" s="18">
        <f t="shared" si="8"/>
        <v>1</v>
      </c>
      <c r="F208" s="19">
        <v>1</v>
      </c>
      <c r="G208" s="20">
        <v>1</v>
      </c>
      <c r="H208" s="21" t="s">
        <v>47</v>
      </c>
      <c r="I208" s="22">
        <v>0</v>
      </c>
      <c r="J208" s="23">
        <v>0</v>
      </c>
      <c r="K208" s="18">
        <f t="shared" si="11"/>
        <v>0</v>
      </c>
      <c r="L208" s="17" t="s">
        <v>671</v>
      </c>
      <c r="M208" s="17"/>
      <c r="N208" s="17"/>
      <c r="O208" s="17" t="s">
        <v>471</v>
      </c>
      <c r="P208" s="24"/>
      <c r="Q208" s="21"/>
      <c r="R208" s="21" t="s">
        <v>6</v>
      </c>
      <c r="S208" s="17">
        <v>25011</v>
      </c>
    </row>
    <row r="209" spans="1:19" ht="210" x14ac:dyDescent="0.25">
      <c r="A209" s="17" t="s">
        <v>472</v>
      </c>
      <c r="B209" s="17" t="s">
        <v>473</v>
      </c>
      <c r="C209" s="18">
        <v>1</v>
      </c>
      <c r="D209" s="17" t="s">
        <v>47</v>
      </c>
      <c r="E209" s="18">
        <f t="shared" si="8"/>
        <v>1</v>
      </c>
      <c r="F209" s="19">
        <v>1</v>
      </c>
      <c r="G209" s="20">
        <v>1</v>
      </c>
      <c r="H209" s="21" t="s">
        <v>47</v>
      </c>
      <c r="I209" s="22">
        <v>0</v>
      </c>
      <c r="J209" s="23">
        <v>0</v>
      </c>
      <c r="K209" s="18">
        <f t="shared" si="11"/>
        <v>0</v>
      </c>
      <c r="L209" s="17" t="s">
        <v>671</v>
      </c>
      <c r="M209" s="17"/>
      <c r="N209" s="17"/>
      <c r="O209" s="17" t="s">
        <v>474</v>
      </c>
      <c r="P209" s="24"/>
      <c r="Q209" s="21"/>
      <c r="R209" s="21" t="s">
        <v>6</v>
      </c>
      <c r="S209" s="17">
        <v>25012</v>
      </c>
    </row>
    <row r="210" spans="1:19" ht="120" x14ac:dyDescent="0.25">
      <c r="A210" s="17" t="s">
        <v>381</v>
      </c>
      <c r="B210" s="17" t="s">
        <v>382</v>
      </c>
      <c r="C210" s="18">
        <v>4</v>
      </c>
      <c r="D210" s="17" t="s">
        <v>47</v>
      </c>
      <c r="E210" s="18">
        <f t="shared" si="8"/>
        <v>1</v>
      </c>
      <c r="F210" s="19">
        <v>1</v>
      </c>
      <c r="G210" s="20">
        <v>1</v>
      </c>
      <c r="H210" s="21" t="s">
        <v>47</v>
      </c>
      <c r="I210" s="22">
        <v>0</v>
      </c>
      <c r="J210" s="23">
        <v>0</v>
      </c>
      <c r="K210" s="18">
        <f t="shared" si="11"/>
        <v>0</v>
      </c>
      <c r="L210" s="17" t="s">
        <v>671</v>
      </c>
      <c r="M210" s="17"/>
      <c r="N210" s="17"/>
      <c r="O210" s="17" t="s">
        <v>716</v>
      </c>
      <c r="P210" s="24"/>
      <c r="Q210" s="21"/>
      <c r="R210" s="21" t="s">
        <v>6</v>
      </c>
      <c r="S210" s="17">
        <v>25060</v>
      </c>
    </row>
    <row r="211" spans="1:19" ht="120" x14ac:dyDescent="0.25">
      <c r="A211" s="17" t="s">
        <v>383</v>
      </c>
      <c r="B211" s="17" t="s">
        <v>384</v>
      </c>
      <c r="C211" s="18">
        <v>2</v>
      </c>
      <c r="D211" s="17" t="s">
        <v>47</v>
      </c>
      <c r="E211" s="18">
        <f t="shared" si="8"/>
        <v>1</v>
      </c>
      <c r="F211" s="19">
        <v>1</v>
      </c>
      <c r="G211" s="20">
        <v>1</v>
      </c>
      <c r="H211" s="21" t="s">
        <v>47</v>
      </c>
      <c r="I211" s="22">
        <v>0</v>
      </c>
      <c r="J211" s="23">
        <v>0</v>
      </c>
      <c r="K211" s="18">
        <f t="shared" si="11"/>
        <v>0</v>
      </c>
      <c r="L211" s="17" t="s">
        <v>671</v>
      </c>
      <c r="M211" s="17"/>
      <c r="N211" s="17"/>
      <c r="O211" s="17" t="s">
        <v>717</v>
      </c>
      <c r="P211" s="24"/>
      <c r="Q211" s="21"/>
      <c r="R211" s="21" t="s">
        <v>6</v>
      </c>
      <c r="S211" s="17">
        <v>25061</v>
      </c>
    </row>
    <row r="212" spans="1:19" ht="90" x14ac:dyDescent="0.25">
      <c r="A212" s="17" t="s">
        <v>385</v>
      </c>
      <c r="B212" s="17" t="s">
        <v>386</v>
      </c>
      <c r="C212" s="18">
        <v>1</v>
      </c>
      <c r="D212" s="17" t="s">
        <v>47</v>
      </c>
      <c r="E212" s="18">
        <f t="shared" si="8"/>
        <v>1</v>
      </c>
      <c r="F212" s="19">
        <v>1</v>
      </c>
      <c r="G212" s="20">
        <v>1</v>
      </c>
      <c r="H212" s="21" t="s">
        <v>47</v>
      </c>
      <c r="I212" s="22">
        <v>0</v>
      </c>
      <c r="J212" s="23">
        <v>0</v>
      </c>
      <c r="K212" s="18">
        <f t="shared" si="11"/>
        <v>0</v>
      </c>
      <c r="L212" s="17" t="s">
        <v>671</v>
      </c>
      <c r="M212" s="17"/>
      <c r="N212" s="17"/>
      <c r="O212" s="17" t="s">
        <v>387</v>
      </c>
      <c r="P212" s="24"/>
      <c r="Q212" s="21"/>
      <c r="R212" s="21" t="s">
        <v>6</v>
      </c>
      <c r="S212" s="17">
        <v>25043</v>
      </c>
    </row>
    <row r="213" spans="1:19" ht="75" x14ac:dyDescent="0.25">
      <c r="A213" s="17" t="s">
        <v>194</v>
      </c>
      <c r="B213" s="17" t="s">
        <v>195</v>
      </c>
      <c r="C213" s="18">
        <v>1</v>
      </c>
      <c r="D213" s="17" t="s">
        <v>47</v>
      </c>
      <c r="E213" s="18">
        <f t="shared" ref="E213:E246" si="12">$F213*G213</f>
        <v>1</v>
      </c>
      <c r="F213" s="19">
        <v>1</v>
      </c>
      <c r="G213" s="20">
        <v>1</v>
      </c>
      <c r="H213" s="21" t="s">
        <v>47</v>
      </c>
      <c r="I213" s="22">
        <v>0</v>
      </c>
      <c r="J213" s="23">
        <v>0</v>
      </c>
      <c r="K213" s="18">
        <f t="shared" si="11"/>
        <v>0</v>
      </c>
      <c r="L213" s="17" t="s">
        <v>671</v>
      </c>
      <c r="M213" s="17"/>
      <c r="N213" s="17"/>
      <c r="O213" s="17" t="s">
        <v>196</v>
      </c>
      <c r="P213" s="24"/>
      <c r="Q213" s="21"/>
      <c r="R213" s="21" t="s">
        <v>6</v>
      </c>
      <c r="S213" s="17">
        <v>25044</v>
      </c>
    </row>
    <row r="214" spans="1:19" ht="315" x14ac:dyDescent="0.25">
      <c r="A214" s="17" t="s">
        <v>108</v>
      </c>
      <c r="B214" s="17" t="s">
        <v>109</v>
      </c>
      <c r="C214" s="18">
        <v>1</v>
      </c>
      <c r="D214" s="17" t="s">
        <v>47</v>
      </c>
      <c r="E214" s="18">
        <f t="shared" si="12"/>
        <v>1</v>
      </c>
      <c r="F214" s="19">
        <v>1</v>
      </c>
      <c r="G214" s="20">
        <v>1</v>
      </c>
      <c r="H214" s="21" t="s">
        <v>47</v>
      </c>
      <c r="I214" s="22">
        <v>0</v>
      </c>
      <c r="J214" s="23">
        <v>0</v>
      </c>
      <c r="K214" s="18">
        <f t="shared" si="11"/>
        <v>0</v>
      </c>
      <c r="L214" s="17" t="s">
        <v>671</v>
      </c>
      <c r="M214" s="17"/>
      <c r="N214" s="17"/>
      <c r="O214" s="17" t="s">
        <v>110</v>
      </c>
      <c r="P214" s="24"/>
      <c r="Q214" s="21"/>
      <c r="R214" s="21" t="s">
        <v>6</v>
      </c>
      <c r="S214" s="17">
        <v>25045</v>
      </c>
    </row>
    <row r="215" spans="1:19" ht="105" x14ac:dyDescent="0.25">
      <c r="A215" s="17" t="s">
        <v>431</v>
      </c>
      <c r="B215" s="17" t="s">
        <v>432</v>
      </c>
      <c r="C215" s="18">
        <v>1</v>
      </c>
      <c r="D215" s="17" t="s">
        <v>47</v>
      </c>
      <c r="E215" s="18">
        <f t="shared" si="12"/>
        <v>1</v>
      </c>
      <c r="F215" s="19">
        <v>1</v>
      </c>
      <c r="G215" s="20">
        <v>1</v>
      </c>
      <c r="H215" s="21" t="s">
        <v>47</v>
      </c>
      <c r="I215" s="22">
        <v>0</v>
      </c>
      <c r="J215" s="23">
        <v>0</v>
      </c>
      <c r="K215" s="18">
        <f t="shared" si="11"/>
        <v>0</v>
      </c>
      <c r="L215" s="17" t="s">
        <v>671</v>
      </c>
      <c r="M215" s="17"/>
      <c r="N215" s="17"/>
      <c r="O215" s="17" t="s">
        <v>433</v>
      </c>
      <c r="P215" s="24"/>
      <c r="Q215" s="21"/>
      <c r="R215" s="21" t="s">
        <v>6</v>
      </c>
      <c r="S215" s="17">
        <v>25161</v>
      </c>
    </row>
    <row r="216" spans="1:19" ht="75" x14ac:dyDescent="0.25">
      <c r="A216" s="17" t="s">
        <v>273</v>
      </c>
      <c r="B216" s="17" t="s">
        <v>274</v>
      </c>
      <c r="C216" s="18">
        <v>1</v>
      </c>
      <c r="D216" s="17" t="s">
        <v>47</v>
      </c>
      <c r="E216" s="18">
        <f t="shared" si="12"/>
        <v>1</v>
      </c>
      <c r="F216" s="19">
        <v>1</v>
      </c>
      <c r="G216" s="20">
        <v>1</v>
      </c>
      <c r="H216" s="21" t="s">
        <v>47</v>
      </c>
      <c r="I216" s="22">
        <v>0</v>
      </c>
      <c r="J216" s="23">
        <v>0</v>
      </c>
      <c r="K216" s="18">
        <f t="shared" si="11"/>
        <v>0</v>
      </c>
      <c r="L216" s="17" t="s">
        <v>671</v>
      </c>
      <c r="M216" s="17"/>
      <c r="N216" s="17"/>
      <c r="O216" s="17" t="s">
        <v>275</v>
      </c>
      <c r="P216" s="24"/>
      <c r="Q216" s="21"/>
      <c r="R216" s="21" t="s">
        <v>6</v>
      </c>
      <c r="S216" s="17">
        <v>25163</v>
      </c>
    </row>
    <row r="217" spans="1:19" ht="180" x14ac:dyDescent="0.25">
      <c r="A217" s="17" t="s">
        <v>425</v>
      </c>
      <c r="B217" s="17" t="s">
        <v>426</v>
      </c>
      <c r="C217" s="18">
        <v>1</v>
      </c>
      <c r="D217" s="17" t="s">
        <v>47</v>
      </c>
      <c r="E217" s="18">
        <f t="shared" si="12"/>
        <v>1</v>
      </c>
      <c r="F217" s="19">
        <v>1</v>
      </c>
      <c r="G217" s="20">
        <v>1</v>
      </c>
      <c r="H217" s="21" t="s">
        <v>47</v>
      </c>
      <c r="I217" s="22">
        <v>0</v>
      </c>
      <c r="J217" s="23">
        <v>0</v>
      </c>
      <c r="K217" s="18">
        <f t="shared" si="11"/>
        <v>0</v>
      </c>
      <c r="L217" s="17" t="s">
        <v>671</v>
      </c>
      <c r="M217" s="17"/>
      <c r="N217" s="17"/>
      <c r="O217" s="17" t="s">
        <v>427</v>
      </c>
      <c r="P217" s="24"/>
      <c r="Q217" s="21"/>
      <c r="R217" s="21" t="s">
        <v>6</v>
      </c>
      <c r="S217" s="17">
        <v>25168</v>
      </c>
    </row>
    <row r="218" spans="1:19" ht="180" x14ac:dyDescent="0.25">
      <c r="A218" s="17" t="s">
        <v>475</v>
      </c>
      <c r="B218" s="17" t="s">
        <v>476</v>
      </c>
      <c r="C218" s="18">
        <v>1</v>
      </c>
      <c r="D218" s="17" t="s">
        <v>47</v>
      </c>
      <c r="E218" s="18">
        <f t="shared" si="12"/>
        <v>1</v>
      </c>
      <c r="F218" s="19">
        <v>1</v>
      </c>
      <c r="G218" s="20">
        <v>1</v>
      </c>
      <c r="H218" s="21" t="s">
        <v>47</v>
      </c>
      <c r="I218" s="22">
        <v>0</v>
      </c>
      <c r="J218" s="23">
        <v>0</v>
      </c>
      <c r="K218" s="18">
        <f t="shared" si="11"/>
        <v>0</v>
      </c>
      <c r="L218" s="17" t="s">
        <v>671</v>
      </c>
      <c r="M218" s="17"/>
      <c r="N218" s="17"/>
      <c r="O218" s="17" t="s">
        <v>477</v>
      </c>
      <c r="P218" s="24"/>
      <c r="Q218" s="21"/>
      <c r="R218" s="21" t="s">
        <v>6</v>
      </c>
      <c r="S218" s="17">
        <v>25169</v>
      </c>
    </row>
    <row r="219" spans="1:19" ht="90" x14ac:dyDescent="0.25">
      <c r="A219" s="17" t="s">
        <v>111</v>
      </c>
      <c r="B219" s="17" t="s">
        <v>112</v>
      </c>
      <c r="C219" s="18">
        <v>2</v>
      </c>
      <c r="D219" s="17" t="s">
        <v>47</v>
      </c>
      <c r="E219" s="18">
        <f t="shared" si="12"/>
        <v>1</v>
      </c>
      <c r="F219" s="19">
        <v>1</v>
      </c>
      <c r="G219" s="20">
        <v>1</v>
      </c>
      <c r="H219" s="21" t="s">
        <v>47</v>
      </c>
      <c r="I219" s="22">
        <v>0</v>
      </c>
      <c r="J219" s="23">
        <v>0</v>
      </c>
      <c r="K219" s="18">
        <f t="shared" si="11"/>
        <v>0</v>
      </c>
      <c r="L219" s="17" t="s">
        <v>671</v>
      </c>
      <c r="M219" s="17"/>
      <c r="N219" s="17"/>
      <c r="O219" s="17" t="s">
        <v>718</v>
      </c>
      <c r="P219" s="24"/>
      <c r="Q219" s="21"/>
      <c r="R219" s="21" t="s">
        <v>6</v>
      </c>
      <c r="S219" s="17">
        <v>24995</v>
      </c>
    </row>
    <row r="220" spans="1:19" ht="165" x14ac:dyDescent="0.25">
      <c r="A220" s="17" t="s">
        <v>525</v>
      </c>
      <c r="B220" s="17" t="s">
        <v>526</v>
      </c>
      <c r="C220" s="18">
        <v>1</v>
      </c>
      <c r="D220" s="17" t="s">
        <v>47</v>
      </c>
      <c r="E220" s="18">
        <f t="shared" si="12"/>
        <v>1</v>
      </c>
      <c r="F220" s="19">
        <v>1</v>
      </c>
      <c r="G220" s="20">
        <v>1</v>
      </c>
      <c r="H220" s="21" t="s">
        <v>47</v>
      </c>
      <c r="I220" s="22">
        <v>0</v>
      </c>
      <c r="J220" s="23">
        <v>0</v>
      </c>
      <c r="K220" s="18">
        <f t="shared" si="11"/>
        <v>0</v>
      </c>
      <c r="L220" s="17" t="s">
        <v>671</v>
      </c>
      <c r="M220" s="17"/>
      <c r="N220" s="17"/>
      <c r="O220" s="17" t="s">
        <v>527</v>
      </c>
      <c r="P220" s="24"/>
      <c r="Q220" s="21"/>
      <c r="R220" s="21" t="s">
        <v>6</v>
      </c>
      <c r="S220" s="17">
        <v>24996</v>
      </c>
    </row>
    <row r="221" spans="1:19" ht="105" x14ac:dyDescent="0.25">
      <c r="A221" s="17" t="s">
        <v>304</v>
      </c>
      <c r="B221" s="17" t="s">
        <v>305</v>
      </c>
      <c r="C221" s="18">
        <v>1</v>
      </c>
      <c r="D221" s="17" t="s">
        <v>47</v>
      </c>
      <c r="E221" s="18">
        <f t="shared" si="12"/>
        <v>1</v>
      </c>
      <c r="F221" s="19">
        <v>1</v>
      </c>
      <c r="G221" s="20">
        <v>1</v>
      </c>
      <c r="H221" s="21" t="s">
        <v>47</v>
      </c>
      <c r="I221" s="22">
        <v>0</v>
      </c>
      <c r="J221" s="23">
        <v>0</v>
      </c>
      <c r="K221" s="18">
        <f t="shared" si="11"/>
        <v>0</v>
      </c>
      <c r="L221" s="17" t="s">
        <v>671</v>
      </c>
      <c r="M221" s="17"/>
      <c r="N221" s="17"/>
      <c r="O221" s="17" t="s">
        <v>306</v>
      </c>
      <c r="P221" s="24"/>
      <c r="Q221" s="21"/>
      <c r="R221" s="21" t="s">
        <v>6</v>
      </c>
      <c r="S221" s="17">
        <v>24997</v>
      </c>
    </row>
    <row r="222" spans="1:19" ht="135" x14ac:dyDescent="0.25">
      <c r="A222" s="17" t="s">
        <v>307</v>
      </c>
      <c r="B222" s="17" t="s">
        <v>308</v>
      </c>
      <c r="C222" s="18">
        <v>1</v>
      </c>
      <c r="D222" s="17" t="s">
        <v>47</v>
      </c>
      <c r="E222" s="18">
        <f t="shared" si="12"/>
        <v>1</v>
      </c>
      <c r="F222" s="19">
        <v>1</v>
      </c>
      <c r="G222" s="20">
        <v>1</v>
      </c>
      <c r="H222" s="21" t="s">
        <v>47</v>
      </c>
      <c r="I222" s="22">
        <v>0</v>
      </c>
      <c r="J222" s="23">
        <v>0</v>
      </c>
      <c r="K222" s="18">
        <f t="shared" si="11"/>
        <v>0</v>
      </c>
      <c r="L222" s="17" t="s">
        <v>671</v>
      </c>
      <c r="M222" s="17"/>
      <c r="N222" s="17"/>
      <c r="O222" s="17" t="s">
        <v>309</v>
      </c>
      <c r="P222" s="24"/>
      <c r="Q222" s="21"/>
      <c r="R222" s="21" t="s">
        <v>6</v>
      </c>
      <c r="S222" s="17">
        <v>24998</v>
      </c>
    </row>
    <row r="223" spans="1:19" ht="240" x14ac:dyDescent="0.25">
      <c r="A223" s="17" t="s">
        <v>276</v>
      </c>
      <c r="B223" s="17" t="s">
        <v>277</v>
      </c>
      <c r="C223" s="18">
        <v>1</v>
      </c>
      <c r="D223" s="17" t="s">
        <v>47</v>
      </c>
      <c r="E223" s="18">
        <f t="shared" si="12"/>
        <v>1</v>
      </c>
      <c r="F223" s="19">
        <v>1</v>
      </c>
      <c r="G223" s="20">
        <v>1</v>
      </c>
      <c r="H223" s="21" t="s">
        <v>47</v>
      </c>
      <c r="I223" s="22">
        <v>0</v>
      </c>
      <c r="J223" s="23">
        <v>0</v>
      </c>
      <c r="K223" s="18">
        <f t="shared" si="11"/>
        <v>0</v>
      </c>
      <c r="L223" s="17" t="s">
        <v>671</v>
      </c>
      <c r="M223" s="17"/>
      <c r="N223" s="17"/>
      <c r="O223" s="17" t="s">
        <v>278</v>
      </c>
      <c r="P223" s="24"/>
      <c r="Q223" s="21"/>
      <c r="R223" s="21" t="s">
        <v>6</v>
      </c>
      <c r="S223" s="17">
        <v>24999</v>
      </c>
    </row>
    <row r="224" spans="1:19" ht="135" x14ac:dyDescent="0.25">
      <c r="A224" s="17" t="s">
        <v>419</v>
      </c>
      <c r="B224" s="17" t="s">
        <v>420</v>
      </c>
      <c r="C224" s="18">
        <v>1</v>
      </c>
      <c r="D224" s="17" t="s">
        <v>47</v>
      </c>
      <c r="E224" s="18">
        <f t="shared" si="12"/>
        <v>1</v>
      </c>
      <c r="F224" s="19">
        <v>1</v>
      </c>
      <c r="G224" s="20">
        <v>1</v>
      </c>
      <c r="H224" s="21" t="s">
        <v>47</v>
      </c>
      <c r="I224" s="22">
        <v>0</v>
      </c>
      <c r="J224" s="23">
        <v>0</v>
      </c>
      <c r="K224" s="18">
        <f t="shared" si="11"/>
        <v>0</v>
      </c>
      <c r="L224" s="17" t="s">
        <v>671</v>
      </c>
      <c r="M224" s="17"/>
      <c r="N224" s="17"/>
      <c r="O224" s="17" t="s">
        <v>421</v>
      </c>
      <c r="P224" s="24"/>
      <c r="Q224" s="21"/>
      <c r="R224" s="21" t="s">
        <v>6</v>
      </c>
      <c r="S224" s="17">
        <v>25208</v>
      </c>
    </row>
    <row r="225" spans="1:19" ht="300" x14ac:dyDescent="0.25">
      <c r="A225" s="17" t="s">
        <v>648</v>
      </c>
      <c r="B225" s="17" t="s">
        <v>649</v>
      </c>
      <c r="C225" s="18">
        <v>1</v>
      </c>
      <c r="D225" s="17" t="s">
        <v>47</v>
      </c>
      <c r="E225" s="18">
        <f t="shared" si="12"/>
        <v>1</v>
      </c>
      <c r="F225" s="19">
        <v>1</v>
      </c>
      <c r="G225" s="20">
        <f>C225</f>
        <v>1</v>
      </c>
      <c r="H225" s="21" t="s">
        <v>47</v>
      </c>
      <c r="I225" s="20">
        <v>0</v>
      </c>
      <c r="J225" s="23">
        <v>0</v>
      </c>
      <c r="K225" s="18">
        <f>IF($M225&lt;&gt;"",$M225,1)*$G225*$I225*((100-$J225)/100)</f>
        <v>0</v>
      </c>
      <c r="L225" s="17" t="s">
        <v>671</v>
      </c>
      <c r="M225" s="39">
        <v>0.5</v>
      </c>
      <c r="N225" s="17" t="s">
        <v>676</v>
      </c>
      <c r="O225" s="17" t="s">
        <v>650</v>
      </c>
      <c r="P225" s="24"/>
      <c r="Q225" s="21"/>
      <c r="R225" s="21" t="s">
        <v>6</v>
      </c>
      <c r="S225" s="17">
        <v>25209</v>
      </c>
    </row>
    <row r="226" spans="1:19" ht="165" x14ac:dyDescent="0.25">
      <c r="A226" s="17" t="s">
        <v>651</v>
      </c>
      <c r="B226" s="17" t="s">
        <v>652</v>
      </c>
      <c r="C226" s="18">
        <v>1</v>
      </c>
      <c r="D226" s="17" t="s">
        <v>47</v>
      </c>
      <c r="E226" s="18">
        <f t="shared" si="12"/>
        <v>1</v>
      </c>
      <c r="F226" s="19">
        <v>1</v>
      </c>
      <c r="G226" s="20">
        <v>1</v>
      </c>
      <c r="H226" s="21" t="s">
        <v>47</v>
      </c>
      <c r="I226" s="22">
        <v>0</v>
      </c>
      <c r="J226" s="23">
        <v>0</v>
      </c>
      <c r="K226" s="18">
        <f>$G226*I226*((100-J226)/100)</f>
        <v>0</v>
      </c>
      <c r="L226" s="17" t="s">
        <v>671</v>
      </c>
      <c r="M226" s="17"/>
      <c r="N226" s="17"/>
      <c r="O226" s="17" t="s">
        <v>653</v>
      </c>
      <c r="P226" s="24"/>
      <c r="Q226" s="21"/>
      <c r="R226" s="21" t="s">
        <v>6</v>
      </c>
      <c r="S226" s="17">
        <v>25210</v>
      </c>
    </row>
    <row r="227" spans="1:19" ht="409.5" x14ac:dyDescent="0.25">
      <c r="A227" s="17" t="s">
        <v>551</v>
      </c>
      <c r="B227" s="17" t="s">
        <v>552</v>
      </c>
      <c r="C227" s="18">
        <v>1</v>
      </c>
      <c r="D227" s="17" t="s">
        <v>47</v>
      </c>
      <c r="E227" s="18">
        <f t="shared" si="12"/>
        <v>1</v>
      </c>
      <c r="F227" s="19">
        <v>1</v>
      </c>
      <c r="G227" s="20">
        <f t="shared" ref="G227:G231" si="13">C227</f>
        <v>1</v>
      </c>
      <c r="H227" s="21" t="s">
        <v>47</v>
      </c>
      <c r="I227" s="20">
        <v>0</v>
      </c>
      <c r="J227" s="23">
        <v>0</v>
      </c>
      <c r="K227" s="18">
        <f t="shared" ref="K227:K231" si="14">IF($M227&lt;&gt;"",$M227,1)*$G227*$I227*((100-$J227)/100)</f>
        <v>0</v>
      </c>
      <c r="L227" s="17" t="s">
        <v>671</v>
      </c>
      <c r="M227" s="39">
        <v>0.5</v>
      </c>
      <c r="N227" s="17" t="s">
        <v>676</v>
      </c>
      <c r="O227" s="17" t="s">
        <v>544</v>
      </c>
      <c r="P227" s="24"/>
      <c r="Q227" s="21"/>
      <c r="R227" s="21" t="s">
        <v>6</v>
      </c>
      <c r="S227" s="17">
        <v>25211</v>
      </c>
    </row>
    <row r="228" spans="1:19" ht="409.5" x14ac:dyDescent="0.25">
      <c r="A228" s="17" t="s">
        <v>542</v>
      </c>
      <c r="B228" s="17" t="s">
        <v>543</v>
      </c>
      <c r="C228" s="18">
        <v>1</v>
      </c>
      <c r="D228" s="17" t="s">
        <v>47</v>
      </c>
      <c r="E228" s="18">
        <f t="shared" si="12"/>
        <v>1</v>
      </c>
      <c r="F228" s="19">
        <v>1</v>
      </c>
      <c r="G228" s="20">
        <f t="shared" si="13"/>
        <v>1</v>
      </c>
      <c r="H228" s="21" t="s">
        <v>47</v>
      </c>
      <c r="I228" s="20">
        <v>0</v>
      </c>
      <c r="J228" s="23">
        <v>0</v>
      </c>
      <c r="K228" s="18">
        <f t="shared" si="14"/>
        <v>0</v>
      </c>
      <c r="L228" s="17" t="s">
        <v>671</v>
      </c>
      <c r="M228" s="39">
        <v>0.5</v>
      </c>
      <c r="N228" s="17" t="s">
        <v>676</v>
      </c>
      <c r="O228" s="17" t="s">
        <v>544</v>
      </c>
      <c r="P228" s="24"/>
      <c r="Q228" s="21"/>
      <c r="R228" s="21" t="s">
        <v>6</v>
      </c>
      <c r="S228" s="17">
        <v>25212</v>
      </c>
    </row>
    <row r="229" spans="1:19" ht="285" x14ac:dyDescent="0.25">
      <c r="A229" s="17" t="s">
        <v>182</v>
      </c>
      <c r="B229" s="17" t="s">
        <v>183</v>
      </c>
      <c r="C229" s="18">
        <v>1</v>
      </c>
      <c r="D229" s="17" t="s">
        <v>47</v>
      </c>
      <c r="E229" s="18">
        <f t="shared" si="12"/>
        <v>1</v>
      </c>
      <c r="F229" s="19">
        <v>1</v>
      </c>
      <c r="G229" s="20">
        <f t="shared" si="13"/>
        <v>1</v>
      </c>
      <c r="H229" s="21" t="s">
        <v>47</v>
      </c>
      <c r="I229" s="20">
        <v>0</v>
      </c>
      <c r="J229" s="23">
        <v>0</v>
      </c>
      <c r="K229" s="18">
        <f t="shared" si="14"/>
        <v>0</v>
      </c>
      <c r="L229" s="17" t="s">
        <v>671</v>
      </c>
      <c r="M229" s="39">
        <v>0.5</v>
      </c>
      <c r="N229" s="17" t="s">
        <v>676</v>
      </c>
      <c r="O229" s="17" t="s">
        <v>184</v>
      </c>
      <c r="P229" s="24"/>
      <c r="Q229" s="21"/>
      <c r="R229" s="21" t="s">
        <v>6</v>
      </c>
      <c r="S229" s="17">
        <v>25213</v>
      </c>
    </row>
    <row r="230" spans="1:19" ht="210" x14ac:dyDescent="0.25">
      <c r="A230" s="17" t="s">
        <v>654</v>
      </c>
      <c r="B230" s="17" t="s">
        <v>655</v>
      </c>
      <c r="C230" s="18">
        <v>1</v>
      </c>
      <c r="D230" s="17" t="s">
        <v>47</v>
      </c>
      <c r="E230" s="18">
        <f t="shared" si="12"/>
        <v>1</v>
      </c>
      <c r="F230" s="19">
        <v>1</v>
      </c>
      <c r="G230" s="20">
        <f t="shared" si="13"/>
        <v>1</v>
      </c>
      <c r="H230" s="21" t="s">
        <v>47</v>
      </c>
      <c r="I230" s="20">
        <v>0</v>
      </c>
      <c r="J230" s="23">
        <v>0</v>
      </c>
      <c r="K230" s="18">
        <f t="shared" si="14"/>
        <v>0</v>
      </c>
      <c r="L230" s="17" t="s">
        <v>671</v>
      </c>
      <c r="M230" s="39">
        <v>0.5</v>
      </c>
      <c r="N230" s="17" t="s">
        <v>676</v>
      </c>
      <c r="O230" s="17" t="s">
        <v>656</v>
      </c>
      <c r="P230" s="24"/>
      <c r="Q230" s="21"/>
      <c r="R230" s="21" t="s">
        <v>6</v>
      </c>
      <c r="S230" s="17">
        <v>25214</v>
      </c>
    </row>
    <row r="231" spans="1:19" ht="165" x14ac:dyDescent="0.25">
      <c r="A231" s="17" t="s">
        <v>657</v>
      </c>
      <c r="B231" s="17" t="s">
        <v>658</v>
      </c>
      <c r="C231" s="18">
        <v>1</v>
      </c>
      <c r="D231" s="17" t="s">
        <v>47</v>
      </c>
      <c r="E231" s="18">
        <f t="shared" si="12"/>
        <v>1</v>
      </c>
      <c r="F231" s="19">
        <v>1</v>
      </c>
      <c r="G231" s="20">
        <f t="shared" si="13"/>
        <v>1</v>
      </c>
      <c r="H231" s="21" t="s">
        <v>47</v>
      </c>
      <c r="I231" s="20">
        <v>0</v>
      </c>
      <c r="J231" s="23">
        <v>0</v>
      </c>
      <c r="K231" s="18">
        <f t="shared" si="14"/>
        <v>0</v>
      </c>
      <c r="L231" s="17" t="s">
        <v>671</v>
      </c>
      <c r="M231" s="39">
        <v>0.5</v>
      </c>
      <c r="N231" s="17" t="s">
        <v>676</v>
      </c>
      <c r="O231" s="17" t="s">
        <v>659</v>
      </c>
      <c r="P231" s="24"/>
      <c r="Q231" s="21"/>
      <c r="R231" s="21" t="s">
        <v>6</v>
      </c>
      <c r="S231" s="17">
        <v>25215</v>
      </c>
    </row>
    <row r="232" spans="1:19" ht="285" x14ac:dyDescent="0.25">
      <c r="A232" s="17" t="s">
        <v>660</v>
      </c>
      <c r="B232" s="17" t="s">
        <v>661</v>
      </c>
      <c r="C232" s="18">
        <v>1</v>
      </c>
      <c r="D232" s="17" t="s">
        <v>47</v>
      </c>
      <c r="E232" s="18">
        <f t="shared" si="12"/>
        <v>1</v>
      </c>
      <c r="F232" s="19">
        <v>1</v>
      </c>
      <c r="G232" s="20">
        <v>1</v>
      </c>
      <c r="H232" s="21" t="s">
        <v>47</v>
      </c>
      <c r="I232" s="22">
        <v>0</v>
      </c>
      <c r="J232" s="23">
        <v>0</v>
      </c>
      <c r="K232" s="18">
        <f>$G232*I232*((100-J232)/100)</f>
        <v>0</v>
      </c>
      <c r="L232" s="17" t="s">
        <v>671</v>
      </c>
      <c r="M232" s="17"/>
      <c r="N232" s="17"/>
      <c r="O232" s="17" t="s">
        <v>662</v>
      </c>
      <c r="P232" s="24"/>
      <c r="Q232" s="21"/>
      <c r="R232" s="21" t="s">
        <v>6</v>
      </c>
      <c r="S232" s="17">
        <v>25216</v>
      </c>
    </row>
    <row r="233" spans="1:19" ht="390" x14ac:dyDescent="0.25">
      <c r="A233" s="17" t="s">
        <v>663</v>
      </c>
      <c r="B233" s="17" t="s">
        <v>664</v>
      </c>
      <c r="C233" s="18">
        <v>1</v>
      </c>
      <c r="D233" s="17" t="s">
        <v>47</v>
      </c>
      <c r="E233" s="18">
        <f t="shared" si="12"/>
        <v>1</v>
      </c>
      <c r="F233" s="19">
        <v>1</v>
      </c>
      <c r="G233" s="20">
        <f t="shared" ref="G233:G242" si="15">C233</f>
        <v>1</v>
      </c>
      <c r="H233" s="21" t="s">
        <v>47</v>
      </c>
      <c r="I233" s="20">
        <v>0</v>
      </c>
      <c r="J233" s="23">
        <v>0</v>
      </c>
      <c r="K233" s="18">
        <f t="shared" ref="K233:K242" si="16">IF($M233&lt;&gt;"",$M233,1)*$G233*$I233*((100-$J233)/100)</f>
        <v>0</v>
      </c>
      <c r="L233" s="17" t="s">
        <v>671</v>
      </c>
      <c r="M233" s="39">
        <v>0.5</v>
      </c>
      <c r="N233" s="17" t="s">
        <v>676</v>
      </c>
      <c r="O233" s="17" t="s">
        <v>665</v>
      </c>
      <c r="P233" s="24"/>
      <c r="Q233" s="21"/>
      <c r="R233" s="21" t="s">
        <v>6</v>
      </c>
      <c r="S233" s="17">
        <v>25217</v>
      </c>
    </row>
    <row r="234" spans="1:19" ht="75" x14ac:dyDescent="0.25">
      <c r="A234" s="17" t="s">
        <v>600</v>
      </c>
      <c r="B234" s="17" t="s">
        <v>601</v>
      </c>
      <c r="C234" s="18">
        <v>1</v>
      </c>
      <c r="D234" s="17" t="s">
        <v>47</v>
      </c>
      <c r="E234" s="18">
        <f t="shared" si="12"/>
        <v>1</v>
      </c>
      <c r="F234" s="19">
        <v>1</v>
      </c>
      <c r="G234" s="20">
        <f t="shared" si="15"/>
        <v>1</v>
      </c>
      <c r="H234" s="21" t="s">
        <v>47</v>
      </c>
      <c r="I234" s="20">
        <v>0</v>
      </c>
      <c r="J234" s="23">
        <v>0</v>
      </c>
      <c r="K234" s="18">
        <f t="shared" si="16"/>
        <v>0</v>
      </c>
      <c r="L234" s="17" t="s">
        <v>671</v>
      </c>
      <c r="M234" s="39">
        <v>0.5</v>
      </c>
      <c r="N234" s="17" t="s">
        <v>676</v>
      </c>
      <c r="O234" s="17" t="s">
        <v>602</v>
      </c>
      <c r="P234" s="24"/>
      <c r="Q234" s="21"/>
      <c r="R234" s="21" t="s">
        <v>6</v>
      </c>
      <c r="S234" s="17">
        <v>25218</v>
      </c>
    </row>
    <row r="235" spans="1:19" ht="75" x14ac:dyDescent="0.25">
      <c r="A235" s="17" t="s">
        <v>603</v>
      </c>
      <c r="B235" s="17" t="s">
        <v>604</v>
      </c>
      <c r="C235" s="18">
        <v>1</v>
      </c>
      <c r="D235" s="17" t="s">
        <v>47</v>
      </c>
      <c r="E235" s="18">
        <f t="shared" si="12"/>
        <v>1</v>
      </c>
      <c r="F235" s="19">
        <v>1</v>
      </c>
      <c r="G235" s="20">
        <f t="shared" si="15"/>
        <v>1</v>
      </c>
      <c r="H235" s="21" t="s">
        <v>47</v>
      </c>
      <c r="I235" s="20">
        <v>0</v>
      </c>
      <c r="J235" s="23">
        <v>0</v>
      </c>
      <c r="K235" s="18">
        <f t="shared" si="16"/>
        <v>0</v>
      </c>
      <c r="L235" s="17" t="s">
        <v>671</v>
      </c>
      <c r="M235" s="39">
        <v>0.3</v>
      </c>
      <c r="N235" s="17" t="s">
        <v>676</v>
      </c>
      <c r="O235" s="17" t="s">
        <v>605</v>
      </c>
      <c r="P235" s="24"/>
      <c r="Q235" s="21"/>
      <c r="R235" s="21" t="s">
        <v>6</v>
      </c>
      <c r="S235" s="17">
        <v>25219</v>
      </c>
    </row>
    <row r="236" spans="1:19" ht="75" x14ac:dyDescent="0.25">
      <c r="A236" s="17" t="s">
        <v>606</v>
      </c>
      <c r="B236" s="17" t="s">
        <v>607</v>
      </c>
      <c r="C236" s="18">
        <v>1</v>
      </c>
      <c r="D236" s="17" t="s">
        <v>47</v>
      </c>
      <c r="E236" s="18">
        <f t="shared" si="12"/>
        <v>1</v>
      </c>
      <c r="F236" s="19">
        <v>1</v>
      </c>
      <c r="G236" s="20">
        <f t="shared" si="15"/>
        <v>1</v>
      </c>
      <c r="H236" s="21" t="s">
        <v>47</v>
      </c>
      <c r="I236" s="20">
        <v>0</v>
      </c>
      <c r="J236" s="23">
        <v>0</v>
      </c>
      <c r="K236" s="18">
        <f t="shared" si="16"/>
        <v>0</v>
      </c>
      <c r="L236" s="17" t="s">
        <v>671</v>
      </c>
      <c r="M236" s="39">
        <v>0.8</v>
      </c>
      <c r="N236" s="17" t="s">
        <v>676</v>
      </c>
      <c r="O236" s="17" t="s">
        <v>608</v>
      </c>
      <c r="P236" s="24"/>
      <c r="Q236" s="21"/>
      <c r="R236" s="21" t="s">
        <v>6</v>
      </c>
      <c r="S236" s="17">
        <v>25220</v>
      </c>
    </row>
    <row r="237" spans="1:19" ht="75" x14ac:dyDescent="0.25">
      <c r="A237" s="17" t="s">
        <v>609</v>
      </c>
      <c r="B237" s="17" t="s">
        <v>610</v>
      </c>
      <c r="C237" s="18">
        <v>1</v>
      </c>
      <c r="D237" s="17" t="s">
        <v>47</v>
      </c>
      <c r="E237" s="18">
        <f t="shared" si="12"/>
        <v>1</v>
      </c>
      <c r="F237" s="19">
        <v>1</v>
      </c>
      <c r="G237" s="20">
        <f t="shared" si="15"/>
        <v>1</v>
      </c>
      <c r="H237" s="21" t="s">
        <v>47</v>
      </c>
      <c r="I237" s="20">
        <v>0</v>
      </c>
      <c r="J237" s="23">
        <v>0</v>
      </c>
      <c r="K237" s="18">
        <f t="shared" si="16"/>
        <v>0</v>
      </c>
      <c r="L237" s="17" t="s">
        <v>671</v>
      </c>
      <c r="M237" s="39"/>
      <c r="N237" s="17" t="s">
        <v>676</v>
      </c>
      <c r="O237" s="17" t="s">
        <v>611</v>
      </c>
      <c r="P237" s="24"/>
      <c r="Q237" s="21"/>
      <c r="R237" s="21" t="s">
        <v>6</v>
      </c>
      <c r="S237" s="17">
        <v>25155</v>
      </c>
    </row>
    <row r="238" spans="1:19" ht="90" x14ac:dyDescent="0.25">
      <c r="A238" s="17" t="s">
        <v>612</v>
      </c>
      <c r="B238" s="17" t="s">
        <v>613</v>
      </c>
      <c r="C238" s="18">
        <v>1</v>
      </c>
      <c r="D238" s="17" t="s">
        <v>47</v>
      </c>
      <c r="E238" s="18">
        <f t="shared" si="12"/>
        <v>1</v>
      </c>
      <c r="F238" s="19">
        <v>1</v>
      </c>
      <c r="G238" s="20">
        <f t="shared" si="15"/>
        <v>1</v>
      </c>
      <c r="H238" s="21" t="s">
        <v>47</v>
      </c>
      <c r="I238" s="20">
        <v>0</v>
      </c>
      <c r="J238" s="23">
        <v>0</v>
      </c>
      <c r="K238" s="18">
        <f t="shared" si="16"/>
        <v>0</v>
      </c>
      <c r="L238" s="17" t="s">
        <v>671</v>
      </c>
      <c r="M238" s="39"/>
      <c r="N238" s="17" t="s">
        <v>676</v>
      </c>
      <c r="O238" s="17" t="s">
        <v>614</v>
      </c>
      <c r="P238" s="24"/>
      <c r="Q238" s="21"/>
      <c r="R238" s="21" t="s">
        <v>6</v>
      </c>
      <c r="S238" s="17">
        <v>25154</v>
      </c>
    </row>
    <row r="239" spans="1:19" ht="75" x14ac:dyDescent="0.25">
      <c r="A239" s="17" t="s">
        <v>615</v>
      </c>
      <c r="B239" s="17" t="s">
        <v>616</v>
      </c>
      <c r="C239" s="18">
        <v>1</v>
      </c>
      <c r="D239" s="17" t="s">
        <v>47</v>
      </c>
      <c r="E239" s="18">
        <f t="shared" si="12"/>
        <v>1</v>
      </c>
      <c r="F239" s="19">
        <v>1</v>
      </c>
      <c r="G239" s="20">
        <f t="shared" si="15"/>
        <v>1</v>
      </c>
      <c r="H239" s="21" t="s">
        <v>47</v>
      </c>
      <c r="I239" s="20">
        <v>0</v>
      </c>
      <c r="J239" s="23">
        <v>0</v>
      </c>
      <c r="K239" s="18">
        <f t="shared" si="16"/>
        <v>0</v>
      </c>
      <c r="L239" s="17" t="s">
        <v>671</v>
      </c>
      <c r="M239" s="39"/>
      <c r="N239" s="17" t="s">
        <v>676</v>
      </c>
      <c r="O239" s="17" t="s">
        <v>617</v>
      </c>
      <c r="P239" s="24"/>
      <c r="Q239" s="21"/>
      <c r="R239" s="21" t="s">
        <v>6</v>
      </c>
      <c r="S239" s="17">
        <v>25050</v>
      </c>
    </row>
    <row r="240" spans="1:19" ht="75" x14ac:dyDescent="0.25">
      <c r="A240" s="17" t="s">
        <v>618</v>
      </c>
      <c r="B240" s="17" t="s">
        <v>619</v>
      </c>
      <c r="C240" s="18">
        <v>1</v>
      </c>
      <c r="D240" s="17" t="s">
        <v>47</v>
      </c>
      <c r="E240" s="18">
        <f t="shared" si="12"/>
        <v>1</v>
      </c>
      <c r="F240" s="19">
        <v>1</v>
      </c>
      <c r="G240" s="20">
        <f t="shared" si="15"/>
        <v>1</v>
      </c>
      <c r="H240" s="21" t="s">
        <v>47</v>
      </c>
      <c r="I240" s="20">
        <v>0</v>
      </c>
      <c r="J240" s="23">
        <v>0</v>
      </c>
      <c r="K240" s="18">
        <f t="shared" si="16"/>
        <v>0</v>
      </c>
      <c r="L240" s="17" t="s">
        <v>671</v>
      </c>
      <c r="M240" s="39"/>
      <c r="N240" s="17" t="s">
        <v>676</v>
      </c>
      <c r="O240" s="17" t="s">
        <v>620</v>
      </c>
      <c r="P240" s="24"/>
      <c r="Q240" s="21"/>
      <c r="R240" s="21" t="s">
        <v>6</v>
      </c>
      <c r="S240" s="17">
        <v>25162</v>
      </c>
    </row>
    <row r="241" spans="1:19" ht="75" x14ac:dyDescent="0.25">
      <c r="A241" s="17" t="s">
        <v>621</v>
      </c>
      <c r="B241" s="17" t="s">
        <v>622</v>
      </c>
      <c r="C241" s="18">
        <v>1</v>
      </c>
      <c r="D241" s="17" t="s">
        <v>47</v>
      </c>
      <c r="E241" s="18">
        <f t="shared" si="12"/>
        <v>1</v>
      </c>
      <c r="F241" s="19">
        <v>1</v>
      </c>
      <c r="G241" s="20">
        <f t="shared" si="15"/>
        <v>1</v>
      </c>
      <c r="H241" s="21" t="s">
        <v>47</v>
      </c>
      <c r="I241" s="20">
        <v>0</v>
      </c>
      <c r="J241" s="23">
        <v>0</v>
      </c>
      <c r="K241" s="18">
        <f t="shared" si="16"/>
        <v>0</v>
      </c>
      <c r="L241" s="17" t="s">
        <v>671</v>
      </c>
      <c r="M241" s="39"/>
      <c r="N241" s="17" t="s">
        <v>676</v>
      </c>
      <c r="O241" s="17" t="s">
        <v>623</v>
      </c>
      <c r="P241" s="24"/>
      <c r="Q241" s="21"/>
      <c r="R241" s="21" t="s">
        <v>6</v>
      </c>
      <c r="S241" s="17">
        <v>25199</v>
      </c>
    </row>
    <row r="242" spans="1:19" ht="75" x14ac:dyDescent="0.25">
      <c r="A242" s="17" t="s">
        <v>624</v>
      </c>
      <c r="B242" s="17" t="s">
        <v>625</v>
      </c>
      <c r="C242" s="18">
        <v>1</v>
      </c>
      <c r="D242" s="17" t="s">
        <v>47</v>
      </c>
      <c r="E242" s="18">
        <f t="shared" si="12"/>
        <v>1</v>
      </c>
      <c r="F242" s="19">
        <v>1</v>
      </c>
      <c r="G242" s="20">
        <f t="shared" si="15"/>
        <v>1</v>
      </c>
      <c r="H242" s="21" t="s">
        <v>47</v>
      </c>
      <c r="I242" s="20">
        <v>0</v>
      </c>
      <c r="J242" s="23">
        <v>0</v>
      </c>
      <c r="K242" s="18">
        <f t="shared" si="16"/>
        <v>0</v>
      </c>
      <c r="L242" s="17" t="s">
        <v>671</v>
      </c>
      <c r="M242" s="39"/>
      <c r="N242" s="17" t="s">
        <v>676</v>
      </c>
      <c r="O242" s="17" t="s">
        <v>626</v>
      </c>
      <c r="P242" s="24"/>
      <c r="Q242" s="21"/>
      <c r="R242" s="21" t="s">
        <v>6</v>
      </c>
      <c r="S242" s="17">
        <v>25200</v>
      </c>
    </row>
    <row r="243" spans="1:19" ht="45" x14ac:dyDescent="0.25">
      <c r="A243" s="17" t="s">
        <v>627</v>
      </c>
      <c r="B243" s="17" t="s">
        <v>628</v>
      </c>
      <c r="C243" s="40">
        <v>1</v>
      </c>
      <c r="D243" s="17" t="s">
        <v>47</v>
      </c>
      <c r="E243" s="18">
        <f t="shared" si="12"/>
        <v>1</v>
      </c>
      <c r="F243" s="19">
        <v>1</v>
      </c>
      <c r="G243" s="20">
        <v>1</v>
      </c>
      <c r="H243" s="21" t="s">
        <v>47</v>
      </c>
      <c r="I243" s="22">
        <v>0</v>
      </c>
      <c r="J243" s="23">
        <v>0</v>
      </c>
      <c r="K243" s="18">
        <f>$G243*I243*((100-J243)/100)</f>
        <v>0</v>
      </c>
      <c r="L243" s="17" t="s">
        <v>671</v>
      </c>
      <c r="M243" s="17"/>
      <c r="N243" s="17"/>
      <c r="O243" s="17" t="s">
        <v>686</v>
      </c>
      <c r="P243" s="24"/>
      <c r="Q243" s="21"/>
      <c r="R243" s="21" t="s">
        <v>6</v>
      </c>
      <c r="S243" s="17">
        <v>25204</v>
      </c>
    </row>
    <row r="244" spans="1:19" ht="195" x14ac:dyDescent="0.25">
      <c r="A244" s="17" t="s">
        <v>629</v>
      </c>
      <c r="B244" s="17" t="s">
        <v>630</v>
      </c>
      <c r="C244" s="18">
        <v>1</v>
      </c>
      <c r="D244" s="17" t="s">
        <v>47</v>
      </c>
      <c r="E244" s="18">
        <f t="shared" si="12"/>
        <v>1</v>
      </c>
      <c r="F244" s="19">
        <v>1</v>
      </c>
      <c r="G244" s="20">
        <v>1</v>
      </c>
      <c r="H244" s="21" t="s">
        <v>47</v>
      </c>
      <c r="I244" s="22">
        <v>0</v>
      </c>
      <c r="J244" s="23">
        <v>0</v>
      </c>
      <c r="K244" s="18">
        <f>$G244*I244*((100-J244)/100)</f>
        <v>0</v>
      </c>
      <c r="L244" s="17" t="s">
        <v>671</v>
      </c>
      <c r="M244" s="17"/>
      <c r="N244" s="17"/>
      <c r="O244" s="17" t="s">
        <v>687</v>
      </c>
      <c r="P244" s="24"/>
      <c r="Q244" s="21"/>
      <c r="R244" s="21" t="s">
        <v>6</v>
      </c>
      <c r="S244" s="17">
        <v>25205</v>
      </c>
    </row>
    <row r="245" spans="1:19" ht="30" x14ac:dyDescent="0.25">
      <c r="A245" s="17" t="s">
        <v>631</v>
      </c>
      <c r="B245" s="17" t="s">
        <v>632</v>
      </c>
      <c r="C245" s="18">
        <v>1</v>
      </c>
      <c r="D245" s="17" t="s">
        <v>47</v>
      </c>
      <c r="E245" s="18">
        <f t="shared" si="12"/>
        <v>1</v>
      </c>
      <c r="F245" s="19">
        <v>1</v>
      </c>
      <c r="G245" s="20">
        <v>1</v>
      </c>
      <c r="H245" s="21" t="s">
        <v>47</v>
      </c>
      <c r="I245" s="22">
        <v>0</v>
      </c>
      <c r="J245" s="23">
        <v>0</v>
      </c>
      <c r="K245" s="18">
        <f>$G245*I245*((100-J245)/100)</f>
        <v>0</v>
      </c>
      <c r="L245" s="17" t="s">
        <v>671</v>
      </c>
      <c r="M245" s="17"/>
      <c r="N245" s="17"/>
      <c r="O245" s="17" t="s">
        <v>633</v>
      </c>
      <c r="P245" s="24"/>
      <c r="Q245" s="21"/>
      <c r="R245" s="21" t="s">
        <v>6</v>
      </c>
      <c r="S245" s="17">
        <v>25206</v>
      </c>
    </row>
    <row r="246" spans="1:19" ht="150" x14ac:dyDescent="0.25">
      <c r="A246" s="17" t="s">
        <v>634</v>
      </c>
      <c r="B246" s="17" t="s">
        <v>635</v>
      </c>
      <c r="C246" s="18">
        <v>1</v>
      </c>
      <c r="D246" s="17" t="s">
        <v>47</v>
      </c>
      <c r="E246" s="18">
        <f t="shared" si="12"/>
        <v>1</v>
      </c>
      <c r="F246" s="19">
        <v>1</v>
      </c>
      <c r="G246" s="20">
        <v>1</v>
      </c>
      <c r="H246" s="21" t="s">
        <v>47</v>
      </c>
      <c r="I246" s="22">
        <v>0</v>
      </c>
      <c r="J246" s="23">
        <v>0</v>
      </c>
      <c r="K246" s="18">
        <f>$G246*I246*((100-J246)/100)</f>
        <v>0</v>
      </c>
      <c r="L246" s="17" t="s">
        <v>671</v>
      </c>
      <c r="M246" s="17"/>
      <c r="N246" s="17"/>
      <c r="O246" s="17" t="s">
        <v>636</v>
      </c>
      <c r="P246" s="24"/>
      <c r="Q246" s="21"/>
      <c r="R246" s="21" t="s">
        <v>6</v>
      </c>
      <c r="S246" s="17">
        <v>25207</v>
      </c>
    </row>
    <row r="248" spans="1:19" x14ac:dyDescent="0.25">
      <c r="J248" s="25" t="s">
        <v>666</v>
      </c>
      <c r="K248" s="26">
        <f>SUM(K20:K246)</f>
        <v>0</v>
      </c>
      <c r="L248" s="27" t="str">
        <f>(L251)</f>
        <v>EUR</v>
      </c>
      <c r="M248" s="37"/>
      <c r="N248" s="37"/>
    </row>
    <row r="249" spans="1:19" x14ac:dyDescent="0.25">
      <c r="J249" s="28" t="s">
        <v>667</v>
      </c>
      <c r="K249" s="29">
        <v>0</v>
      </c>
      <c r="L249" s="30" t="s">
        <v>668</v>
      </c>
      <c r="M249" s="37"/>
      <c r="N249" s="37"/>
    </row>
    <row r="250" spans="1:19" x14ac:dyDescent="0.25">
      <c r="J250" s="28" t="s">
        <v>669</v>
      </c>
      <c r="K250" s="31">
        <v>0</v>
      </c>
      <c r="L250" s="30" t="str">
        <f>(L251)</f>
        <v>EUR</v>
      </c>
      <c r="M250" s="37"/>
      <c r="N250" s="37"/>
    </row>
    <row r="251" spans="1:19" x14ac:dyDescent="0.25">
      <c r="J251" s="32" t="s">
        <v>670</v>
      </c>
      <c r="K251" s="33">
        <f>$K248*((100-K249)/100)+K250</f>
        <v>0</v>
      </c>
      <c r="L251" s="34" t="s">
        <v>671</v>
      </c>
      <c r="M251" s="38"/>
      <c r="N251" s="38"/>
    </row>
  </sheetData>
  <sheetProtection algorithmName="SHA-512" hashValue="mKXVGTRq6VygxARcDY55iJjBSuAy2YssaoLFt7XFPHkYl5tCDGU30Wsira5jAnACPrLhs6IhkO9Cvu8gG9H8JQ==" saltValue="txIFUHukfEitriMf6q7S5Q==" spinCount="100000" sheet="1" objects="1" scenarios="1"/>
  <autoFilter ref="A20:R246" xr:uid="{F8D99F41-AFF7-4155-A2B7-8191CDF4AB38}">
    <sortState xmlns:xlrd2="http://schemas.microsoft.com/office/spreadsheetml/2017/richdata2" ref="A21:R246">
      <sortCondition ref="A20:A246"/>
    </sortState>
  </autoFilter>
  <mergeCells count="2">
    <mergeCell ref="G15:I15"/>
    <mergeCell ref="G16:I16"/>
  </mergeCells>
  <pageMargins left="0.7" right="0.7" top="0.78740157499999996" bottom="0.78740157499999996" header="0.3" footer="0.3"/>
  <pageSetup paperSize="9" scale="1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39dd745-301c-4733-a696-76c3f87c9a65">
      <Terms xmlns="http://schemas.microsoft.com/office/infopath/2007/PartnerControls"/>
    </lcf76f155ced4ddcb4097134ff3c332f>
    <TaxCatchAll xmlns="65bf5164-8e52-41fd-9199-8b6fa80dccd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F8C83DFBD35DC468B1F7C532AA422F6" ma:contentTypeVersion="19" ma:contentTypeDescription="Ein neues Dokument erstellen." ma:contentTypeScope="" ma:versionID="a6b57699c3e69862260ad5f5ee3c5f4c">
  <xsd:schema xmlns:xsd="http://www.w3.org/2001/XMLSchema" xmlns:xs="http://www.w3.org/2001/XMLSchema" xmlns:p="http://schemas.microsoft.com/office/2006/metadata/properties" xmlns:ns2="c39dd745-301c-4733-a696-76c3f87c9a65" xmlns:ns3="65bf5164-8e52-41fd-9199-8b6fa80dccd4" targetNamespace="http://schemas.microsoft.com/office/2006/metadata/properties" ma:root="true" ma:fieldsID="6ebf654fc57ee4b32374aebcbb5f83f0" ns2:_="" ns3:_="">
    <xsd:import namespace="c39dd745-301c-4733-a696-76c3f87c9a65"/>
    <xsd:import namespace="65bf5164-8e52-41fd-9199-8b6fa80dccd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dd745-301c-4733-a696-76c3f87c9a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f8e363d7-6bb3-49e3-90e3-b3247ff88aa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bf5164-8e52-41fd-9199-8b6fa80dccd4"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2d5a2952-4050-4baa-acd7-cad65aaece85}" ma:internalName="TaxCatchAll" ma:showField="CatchAllData" ma:web="65bf5164-8e52-41fd-9199-8b6fa80dcc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924477-0E2A-4916-9A9A-C6A78677F8DF}">
  <ds:schemaRefs>
    <ds:schemaRef ds:uri="http://schemas.openxmlformats.org/package/2006/metadata/core-properties"/>
    <ds:schemaRef ds:uri="http://schemas.microsoft.com/office/2006/documentManagement/types"/>
    <ds:schemaRef ds:uri="http://purl.org/dc/dcmitype/"/>
    <ds:schemaRef ds:uri="c39dd745-301c-4733-a696-76c3f87c9a65"/>
    <ds:schemaRef ds:uri="http://purl.org/dc/elements/1.1/"/>
    <ds:schemaRef ds:uri="http://www.w3.org/XML/1998/namespace"/>
    <ds:schemaRef ds:uri="http://schemas.microsoft.com/office/2006/metadata/properties"/>
    <ds:schemaRef ds:uri="http://schemas.microsoft.com/office/infopath/2007/PartnerControls"/>
    <ds:schemaRef ds:uri="65bf5164-8e52-41fd-9199-8b6fa80dccd4"/>
    <ds:schemaRef ds:uri="http://purl.org/dc/terms/"/>
  </ds:schemaRefs>
</ds:datastoreItem>
</file>

<file path=customXml/itemProps2.xml><?xml version="1.0" encoding="utf-8"?>
<ds:datastoreItem xmlns:ds="http://schemas.openxmlformats.org/officeDocument/2006/customXml" ds:itemID="{F9CDA630-384C-491B-AD20-D6F8759E5A38}">
  <ds:schemaRefs>
    <ds:schemaRef ds:uri="http://schemas.microsoft.com/sharepoint/v3/contenttype/forms"/>
  </ds:schemaRefs>
</ds:datastoreItem>
</file>

<file path=customXml/itemProps3.xml><?xml version="1.0" encoding="utf-8"?>
<ds:datastoreItem xmlns:ds="http://schemas.openxmlformats.org/officeDocument/2006/customXml" ds:itemID="{010D12DF-DA07-4819-8B87-A29969C9C1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dd745-301c-4733-a696-76c3f87c9a65"/>
    <ds:schemaRef ds:uri="65bf5164-8e52-41fd-9199-8b6fa80dcc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HADAG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Mau</dc:creator>
  <cp:lastModifiedBy>Monica Garbelli</cp:lastModifiedBy>
  <dcterms:created xsi:type="dcterms:W3CDTF">2026-10-01T14:00:49Z</dcterms:created>
  <dcterms:modified xsi:type="dcterms:W3CDTF">2026-10-02T10:47:52Z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0x0101002F8C83DFBD35DC468B1F7C532AA422F6</vt:lpwstr>
  </property>
  <property fmtid="{D5CDD505-2E9C-101B-9397-08002B2CF9AE}" pid="3" name="MediaServiceImageTags">
    <vt:lpwstr/>
  </property>
</Properties>
</file>