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Vergabestelle\2026\30 - Quartiersmanagement\"/>
    </mc:Choice>
  </mc:AlternateContent>
  <xr:revisionPtr revIDLastSave="0" documentId="13_ncr:1_{8A9F4BC1-F17C-4F94-91B1-E991AE258FE7}" xr6:coauthVersionLast="47" xr6:coauthVersionMax="47" xr10:uidLastSave="{00000000-0000-0000-0000-000000000000}"/>
  <bookViews>
    <workbookView xWindow="-120" yWindow="-120" windowWidth="29040" windowHeight="15840" tabRatio="850" activeTab="1" xr2:uid="{00000000-000D-0000-FFFF-FFFF00000000}"/>
  </bookViews>
  <sheets>
    <sheet name="Angebotskonzept" sheetId="5" r:id="rId1"/>
    <sheet name="Wertungsmatrix" sheetId="6" r:id="rId2"/>
  </sheet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6" l="1"/>
  <c r="G22" i="6"/>
  <c r="E22" i="6"/>
  <c r="I10" i="6"/>
  <c r="G10" i="6"/>
  <c r="E10" i="6"/>
  <c r="I9" i="6"/>
  <c r="G9" i="6"/>
  <c r="E9" i="6"/>
  <c r="I8" i="6"/>
  <c r="G8" i="6"/>
  <c r="E8" i="6"/>
  <c r="I7" i="6"/>
  <c r="G7" i="6"/>
  <c r="E7" i="6"/>
  <c r="I6" i="6"/>
  <c r="G6" i="6"/>
  <c r="E6" i="6"/>
  <c r="I5" i="6"/>
  <c r="G5" i="6"/>
  <c r="E5" i="6"/>
  <c r="G11" i="6" l="1"/>
  <c r="G26" i="6" s="1"/>
  <c r="I11" i="6"/>
  <c r="I26" i="6" s="1"/>
  <c r="E11" i="6"/>
  <c r="E26" i="6" s="1"/>
</calcChain>
</file>

<file path=xl/sharedStrings.xml><?xml version="1.0" encoding="utf-8"?>
<sst xmlns="http://schemas.openxmlformats.org/spreadsheetml/2006/main" count="95" uniqueCount="73">
  <si>
    <t>Verbindliche Gliederung des Angebotskonzepts</t>
  </si>
  <si>
    <t>Nr.</t>
  </si>
  <si>
    <t>Konzeptbaustein</t>
  </si>
  <si>
    <t>Vom Bieter darzustellen</t>
  </si>
  <si>
    <t>Max. Seiten</t>
  </si>
  <si>
    <t>Belege/Anlagen</t>
  </si>
  <si>
    <t>Wertung</t>
  </si>
  <si>
    <t>Ausschluss-/Hinweis</t>
  </si>
  <si>
    <t>K1</t>
  </si>
  <si>
    <t>Auftragsverständnis und Sozialraumanalyse</t>
  </si>
  <si>
    <t>Verständnis der Ausgangslage, Zielgruppen, Ressourcen und Risiken; Bezug auf Alt-Laatzen und Projektziele</t>
  </si>
  <si>
    <t>keine</t>
  </si>
  <si>
    <t>12 Punkte</t>
  </si>
  <si>
    <t>Allgemeine Standardtexte ohne Ortsbezug führen zu Punktabzug</t>
  </si>
  <si>
    <t>K2</t>
  </si>
  <si>
    <t>Methodik und Beteiligung</t>
  </si>
  <si>
    <t>Konkrete Methoden für niedrigschwellige, aufsuchende, generationenübergreifende und mehrsprachige Beteiligung; Aktivierung von Selbstorganisation</t>
  </si>
  <si>
    <t>1 Beispielprozess</t>
  </si>
  <si>
    <t>K3</t>
  </si>
  <si>
    <t>Umsetzungs- und Meilensteinplan</t>
  </si>
  <si>
    <t>Arbeitspakete, Termine, Abhängigkeiten, Priorisierung für alle drei Projektjahre; Umgang mit Verzögerungen</t>
  </si>
  <si>
    <t>Meilensteinplan</t>
  </si>
  <si>
    <t>10 Punkte</t>
  </si>
  <si>
    <t>K4</t>
  </si>
  <si>
    <t>K5</t>
  </si>
  <si>
    <t>Personal und Organisation</t>
  </si>
  <si>
    <t>Projektleitung, eingesetzte Personen, Stundenverteilung, Vertretung, Erreichbarkeit, interne Qualitätssicherung</t>
  </si>
  <si>
    <t>Lebensläufe, Qualifikationen</t>
  </si>
  <si>
    <t>Benannte Kapazität muss mindestens 20 Std./Woche betragen</t>
  </si>
  <si>
    <t>K6</t>
  </si>
  <si>
    <t>Monitoring, Datenschutz und Berichtswesen</t>
  </si>
  <si>
    <t>Kennzahlen, Erhebungsmethoden, Qualität der Nachweise, Datenschutz und Berichtsrhythmus</t>
  </si>
  <si>
    <t>Muster-Monatsbericht</t>
  </si>
  <si>
    <t>6 Punkte</t>
  </si>
  <si>
    <t>Formale Vorgaben</t>
  </si>
  <si>
    <t>Gesamtumfang höchstens 19 DIN-A4-Seiten für K1 bis K6, Schriftgröße mindestens 10 pt, Anlagen gemäß Spalte „Belege/Anlagen“ zählen nicht mit. Querverweise auf Werbematerial ersetzen keine Antwort. Jeder Baustein ist separat zu beantworten.</t>
  </si>
  <si>
    <t>Wertungsmatrix Qualität und Preis</t>
  </si>
  <si>
    <t>A. Qualitätswertung (60 %)</t>
  </si>
  <si>
    <t>Kriterium</t>
  </si>
  <si>
    <t>Unterkriterium</t>
  </si>
  <si>
    <t>Max. Rohpunkte</t>
  </si>
  <si>
    <t>Bieter 1 Rohpunkte</t>
  </si>
  <si>
    <t>Bieter 1 gewichtet</t>
  </si>
  <si>
    <t>Bieter 2 Rohpunkte</t>
  </si>
  <si>
    <t>Bieter 2 gewichtet</t>
  </si>
  <si>
    <t>Bieter 3 Rohpunkte</t>
  </si>
  <si>
    <t>Bieter 3 gewichtet</t>
  </si>
  <si>
    <t>Qualität gesamt</t>
  </si>
  <si>
    <t>Bewertungsmaßstab je Unterkriterium</t>
  </si>
  <si>
    <t>100 %</t>
  </si>
  <si>
    <t>Anforderungen vollständig, konkret, schlüssig und mit klar erkennbarem Mehrwert erfüllt.</t>
  </si>
  <si>
    <t>75 %</t>
  </si>
  <si>
    <t>Anforderungen weitgehend konkret und schlüssig erfüllt; nur geringe Schwächen.</t>
  </si>
  <si>
    <t>50 %</t>
  </si>
  <si>
    <t>Anforderungen grundsätzlich erfüllt; mehrere Unklarheiten oder begrenzte Konkretisierung.</t>
  </si>
  <si>
    <t>25 %</t>
  </si>
  <si>
    <t>Nur teilweise erfüllt; erhebliche Schwächen oder Risiken.</t>
  </si>
  <si>
    <t>0 %</t>
  </si>
  <si>
    <t>Nicht beantwortet, unbrauchbar oder Anforderungen nicht erfüllt.</t>
  </si>
  <si>
    <t>B. Preiswertung (40 %)</t>
  </si>
  <si>
    <t>Wertungssumme brutto (€)</t>
  </si>
  <si>
    <t>Bieter 1</t>
  </si>
  <si>
    <t>Punkte</t>
  </si>
  <si>
    <t>Bieter 2</t>
  </si>
  <si>
    <t>Bieter 3</t>
  </si>
  <si>
    <t>C. Gesamtwertung</t>
  </si>
  <si>
    <t>Gesamt</t>
  </si>
  <si>
    <t>Hinweis</t>
  </si>
  <si>
    <t>Quartiersfonds, Trägerstruktur und Verstetigung</t>
  </si>
  <si>
    <t>Darstellung des Vorgehens unter Berücksichtigung des vorhandenen Satzungsentwurfs und des bereits begonnenen Gründungsprozesses: Bestandsaufnahme und Abstimmung des Fonds- und Verfahrenskonzepts, Begleitung der Trägerstruktur bis zur Handlungsfähigkeit, Einbindung lokaler Wirtschaft und weiterer Partner, Überführung in anwendungsfähige Richtlinien und Antragsunterlagen, Vorbereitung und Begleitung des Pilotbetriebs, Dokumentation/Evaluation sowie Verstetigung. Rollen, Abhängigkeiten, Freigaben und die Abgrenzung zu Entscheidungen der Auftraggeberin bzw. der zuständigen Vereinsorgane sind konkret darzustellen.</t>
  </si>
  <si>
    <t>Prozessskizze mit Arbeitsschritten, Rollen und Abhängigkeiten</t>
  </si>
  <si>
    <t>Vorhandene Vorarbeiten sind aufzugreifen. Keine Rechts-, Steuer- oder Förderzusage; keine Übernahme von Förderentscheidungen oder rechtsverbindlichen Erklärungen. Fondsvolumen und Fördermittel sind kein Auftragnehmerentgelt.</t>
  </si>
  <si>
    <t>Bei Punktgleichheit erhält das Angebot mit der höheren Qualitätswertung den Vorrang; besteht weiter Gleichstand, entscheidet das Los. Mindestqualität: 30 von 60 Qualitätspunkten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</si>
</sst>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7]"/>
  </numFmts>
  <fonts count="5" x14ac:knownFonts="1">
    <font>
      <sz val="11"/>
      <color theme="1"/>
      <name val="Calibri"/>
      <family val="2"/>
      <scheme val="minor"/>
    </font>
    <font>
      <b/>
      <sz val="15"/>
      <color rgb="FFFFFFFF"/>
      <name val="Calibri"/>
    </font>
    <font>
      <b/>
      <sz val="11"/>
      <color rgb="FFFFFFFF"/>
      <name val="Calibri"/>
    </font>
    <font>
      <sz val="11"/>
      <color rgb="FF0000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CE4D6"/>
      </patternFill>
    </fill>
    <fill>
      <patternFill patternType="solid">
        <fgColor rgb="FF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164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4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4"/>
  <sheetViews>
    <sheetView showGridLines="0" workbookViewId="0">
      <pane ySplit="2" topLeftCell="A3" activePane="bottomLeft" state="frozen"/>
      <selection pane="bottomLeft" activeCell="G7" sqref="G7"/>
    </sheetView>
  </sheetViews>
  <sheetFormatPr baseColWidth="10" defaultColWidth="9.140625" defaultRowHeight="15" x14ac:dyDescent="0.25"/>
  <cols>
    <col min="1" max="1" width="8" customWidth="1"/>
    <col min="2" max="2" width="25" customWidth="1"/>
    <col min="3" max="3" width="50" customWidth="1"/>
    <col min="4" max="4" width="13" customWidth="1"/>
    <col min="5" max="5" width="25" customWidth="1"/>
    <col min="6" max="6" width="15" customWidth="1"/>
    <col min="7" max="7" width="30" customWidth="1"/>
  </cols>
  <sheetData>
    <row r="1" spans="1:7" ht="27.95" customHeight="1" x14ac:dyDescent="0.25">
      <c r="A1" s="7" t="s">
        <v>0</v>
      </c>
      <c r="B1" s="8"/>
      <c r="C1" s="8"/>
      <c r="D1" s="8"/>
      <c r="E1" s="8"/>
      <c r="F1" s="8"/>
      <c r="G1" s="8"/>
    </row>
    <row r="2" spans="1:7" x14ac:dyDescent="0.25">
      <c r="A2" s="1"/>
      <c r="B2" s="1"/>
      <c r="C2" s="1"/>
      <c r="D2" s="1"/>
      <c r="E2" s="1"/>
      <c r="F2" s="1"/>
      <c r="G2" s="1"/>
    </row>
    <row r="3" spans="1:7" ht="35.1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65.099999999999994" customHeight="1" x14ac:dyDescent="0.25">
      <c r="A4" s="1" t="s">
        <v>8</v>
      </c>
      <c r="B4" s="1" t="s">
        <v>9</v>
      </c>
      <c r="C4" s="1" t="s">
        <v>10</v>
      </c>
      <c r="D4" s="1">
        <v>3</v>
      </c>
      <c r="E4" s="1" t="s">
        <v>11</v>
      </c>
      <c r="F4" s="1" t="s">
        <v>12</v>
      </c>
      <c r="G4" s="1" t="s">
        <v>13</v>
      </c>
    </row>
    <row r="5" spans="1:7" ht="65.099999999999994" customHeight="1" x14ac:dyDescent="0.25">
      <c r="A5" s="1" t="s">
        <v>14</v>
      </c>
      <c r="B5" s="1" t="s">
        <v>15</v>
      </c>
      <c r="C5" s="1" t="s">
        <v>16</v>
      </c>
      <c r="D5" s="1">
        <v>4</v>
      </c>
      <c r="E5" s="1" t="s">
        <v>17</v>
      </c>
      <c r="F5" s="1" t="s">
        <v>12</v>
      </c>
      <c r="G5" s="1"/>
    </row>
    <row r="6" spans="1:7" ht="65.099999999999994" customHeight="1" x14ac:dyDescent="0.25">
      <c r="A6" s="1" t="s">
        <v>18</v>
      </c>
      <c r="B6" s="1" t="s">
        <v>19</v>
      </c>
      <c r="C6" s="1" t="s">
        <v>20</v>
      </c>
      <c r="D6" s="1">
        <v>4</v>
      </c>
      <c r="E6" s="1" t="s">
        <v>21</v>
      </c>
      <c r="F6" s="1" t="s">
        <v>22</v>
      </c>
      <c r="G6" s="1"/>
    </row>
    <row r="7" spans="1:7" ht="210" customHeight="1" x14ac:dyDescent="0.25">
      <c r="A7" s="1" t="s">
        <v>23</v>
      </c>
      <c r="B7" s="1" t="s">
        <v>68</v>
      </c>
      <c r="C7" s="1" t="s">
        <v>69</v>
      </c>
      <c r="D7" s="1">
        <v>3</v>
      </c>
      <c r="E7" s="1" t="s">
        <v>70</v>
      </c>
      <c r="F7" s="1" t="s">
        <v>22</v>
      </c>
      <c r="G7" s="1" t="s">
        <v>71</v>
      </c>
    </row>
    <row r="8" spans="1:7" ht="65.099999999999994" customHeight="1" x14ac:dyDescent="0.25">
      <c r="A8" s="1" t="s">
        <v>24</v>
      </c>
      <c r="B8" s="1" t="s">
        <v>25</v>
      </c>
      <c r="C8" s="1" t="s">
        <v>26</v>
      </c>
      <c r="D8" s="1">
        <v>3</v>
      </c>
      <c r="E8" s="1" t="s">
        <v>27</v>
      </c>
      <c r="F8" s="1" t="s">
        <v>22</v>
      </c>
      <c r="G8" s="1" t="s">
        <v>28</v>
      </c>
    </row>
    <row r="9" spans="1:7" ht="65.099999999999994" customHeight="1" x14ac:dyDescent="0.25">
      <c r="A9" s="1" t="s">
        <v>29</v>
      </c>
      <c r="B9" s="1" t="s">
        <v>30</v>
      </c>
      <c r="C9" s="1" t="s">
        <v>31</v>
      </c>
      <c r="D9" s="1">
        <v>2</v>
      </c>
      <c r="E9" s="1" t="s">
        <v>32</v>
      </c>
      <c r="F9" s="1" t="s">
        <v>33</v>
      </c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9" t="s">
        <v>34</v>
      </c>
      <c r="C11" s="8"/>
      <c r="D11" s="8"/>
      <c r="E11" s="8"/>
      <c r="F11" s="8"/>
      <c r="G11" s="8"/>
    </row>
    <row r="12" spans="1:7" x14ac:dyDescent="0.25">
      <c r="A12" s="1"/>
      <c r="B12" s="8" t="s">
        <v>35</v>
      </c>
      <c r="C12" s="8"/>
      <c r="D12" s="8"/>
      <c r="E12" s="8"/>
      <c r="F12" s="8"/>
      <c r="G12" s="8"/>
    </row>
    <row r="13" spans="1:7" x14ac:dyDescent="0.25">
      <c r="A13" s="1"/>
      <c r="B13" s="8"/>
      <c r="C13" s="8"/>
      <c r="D13" s="8"/>
      <c r="E13" s="8"/>
      <c r="F13" s="8"/>
      <c r="G13" s="8"/>
    </row>
    <row r="14" spans="1:7" x14ac:dyDescent="0.25">
      <c r="A14" s="1"/>
      <c r="B14" s="8"/>
      <c r="C14" s="8"/>
      <c r="D14" s="8"/>
      <c r="E14" s="8"/>
      <c r="F14" s="8"/>
      <c r="G14" s="8"/>
    </row>
  </sheetData>
  <mergeCells count="3">
    <mergeCell ref="B12:G14"/>
    <mergeCell ref="A1:G1"/>
    <mergeCell ref="B11:G11"/>
  </mergeCells>
  <pageMargins left="0.75" right="0.75" top="1" bottom="1" header="0.5" footer="0.5"/>
  <pageSetup fitToHeight="0" orientation="landscape"/>
  <headerFooter>
    <oddFooter>&amp;CStadt Laatzen | Quartiersmanagement Alt-Laatzen 2030+ | Arbeitsentwurf&amp;RSeite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0"/>
  <sheetViews>
    <sheetView showGridLines="0" tabSelected="1" workbookViewId="0">
      <pane ySplit="2" topLeftCell="A3" activePane="bottomLeft" state="frozen"/>
      <selection pane="bottomLeft" activeCell="B32" sqref="B32"/>
    </sheetView>
  </sheetViews>
  <sheetFormatPr baseColWidth="10" defaultColWidth="9.140625" defaultRowHeight="15" x14ac:dyDescent="0.25"/>
  <cols>
    <col min="1" max="1" width="11" customWidth="1"/>
    <col min="2" max="2" width="40" customWidth="1"/>
    <col min="3" max="3" width="15" customWidth="1"/>
    <col min="4" max="9" width="16" customWidth="1"/>
  </cols>
  <sheetData>
    <row r="1" spans="1:9" ht="27.95" customHeight="1" x14ac:dyDescent="0.25">
      <c r="A1" s="7" t="s">
        <v>36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9" t="s">
        <v>37</v>
      </c>
      <c r="B3" s="8"/>
      <c r="C3" s="8"/>
      <c r="D3" s="8"/>
      <c r="E3" s="8"/>
      <c r="F3" s="8"/>
      <c r="G3" s="8"/>
      <c r="H3" s="8"/>
      <c r="I3" s="8"/>
    </row>
    <row r="4" spans="1:9" ht="35.1" customHeight="1" x14ac:dyDescent="0.25">
      <c r="A4" s="3" t="s">
        <v>38</v>
      </c>
      <c r="B4" s="3" t="s">
        <v>39</v>
      </c>
      <c r="C4" s="3" t="s">
        <v>40</v>
      </c>
      <c r="D4" s="3" t="s">
        <v>41</v>
      </c>
      <c r="E4" s="3" t="s">
        <v>42</v>
      </c>
      <c r="F4" s="3" t="s">
        <v>43</v>
      </c>
      <c r="G4" s="3" t="s">
        <v>44</v>
      </c>
      <c r="H4" s="3" t="s">
        <v>45</v>
      </c>
      <c r="I4" s="3" t="s">
        <v>46</v>
      </c>
    </row>
    <row r="5" spans="1:9" ht="30" x14ac:dyDescent="0.25">
      <c r="A5" s="1" t="s">
        <v>8</v>
      </c>
      <c r="B5" s="1" t="s">
        <v>9</v>
      </c>
      <c r="C5" s="1">
        <v>12</v>
      </c>
      <c r="D5" s="5"/>
      <c r="E5" s="1" t="str">
        <f>IF(D5="","",D5/C5*#REF!*100)</f>
        <v/>
      </c>
      <c r="F5" s="5"/>
      <c r="G5" s="1" t="str">
        <f>IF(F5="","",F5/C5*#REF!*100)</f>
        <v/>
      </c>
      <c r="H5" s="5"/>
      <c r="I5" s="1" t="str">
        <f>IF(H5="","",H5/C5*#REF!*100)</f>
        <v/>
      </c>
    </row>
    <row r="6" spans="1:9" x14ac:dyDescent="0.25">
      <c r="A6" s="1" t="s">
        <v>14</v>
      </c>
      <c r="B6" s="1" t="s">
        <v>15</v>
      </c>
      <c r="C6" s="1">
        <v>12</v>
      </c>
      <c r="D6" s="5"/>
      <c r="E6" s="1" t="str">
        <f>IF(D6="","",D6/C6*#REF!*100)</f>
        <v/>
      </c>
      <c r="F6" s="5"/>
      <c r="G6" s="1" t="str">
        <f>IF(F6="","",F6/C6*#REF!*100)</f>
        <v/>
      </c>
      <c r="H6" s="5"/>
      <c r="I6" s="1" t="str">
        <f>IF(H6="","",H6/C6*#REF!*100)</f>
        <v/>
      </c>
    </row>
    <row r="7" spans="1:9" x14ac:dyDescent="0.25">
      <c r="A7" s="1" t="s">
        <v>18</v>
      </c>
      <c r="B7" s="1" t="s">
        <v>19</v>
      </c>
      <c r="C7" s="1">
        <v>10</v>
      </c>
      <c r="D7" s="5"/>
      <c r="E7" s="1" t="str">
        <f>IF(D7="","",D7/C7*#REF!*100)</f>
        <v/>
      </c>
      <c r="F7" s="5"/>
      <c r="G7" s="1" t="str">
        <f>IF(F7="","",F7/C7*#REF!*100)</f>
        <v/>
      </c>
      <c r="H7" s="5"/>
      <c r="I7" s="1" t="str">
        <f>IF(H7="","",H7/C7*#REF!*100)</f>
        <v/>
      </c>
    </row>
    <row r="8" spans="1:9" ht="30" x14ac:dyDescent="0.25">
      <c r="A8" s="1" t="s">
        <v>23</v>
      </c>
      <c r="B8" s="1" t="s">
        <v>68</v>
      </c>
      <c r="C8" s="1">
        <v>10</v>
      </c>
      <c r="D8" s="5"/>
      <c r="E8" s="1" t="str">
        <f>IF(D8="","",D8/C8*#REF!*100)</f>
        <v/>
      </c>
      <c r="F8" s="5"/>
      <c r="G8" s="1" t="str">
        <f>IF(F8="","",F8/C8*#REF!*100)</f>
        <v/>
      </c>
      <c r="H8" s="5"/>
      <c r="I8" s="1" t="str">
        <f>IF(H8="","",H8/C8*#REF!*100)</f>
        <v/>
      </c>
    </row>
    <row r="9" spans="1:9" x14ac:dyDescent="0.25">
      <c r="A9" s="1" t="s">
        <v>24</v>
      </c>
      <c r="B9" s="1" t="s">
        <v>25</v>
      </c>
      <c r="C9" s="1">
        <v>10</v>
      </c>
      <c r="D9" s="5"/>
      <c r="E9" s="1" t="str">
        <f>IF(D9="","",D9/C9*#REF!*100)</f>
        <v/>
      </c>
      <c r="F9" s="5"/>
      <c r="G9" s="1" t="str">
        <f>IF(F9="","",F9/C9*#REF!*100)</f>
        <v/>
      </c>
      <c r="H9" s="5"/>
      <c r="I9" s="1" t="str">
        <f>IF(H9="","",H9/C9*#REF!*100)</f>
        <v/>
      </c>
    </row>
    <row r="10" spans="1:9" ht="30" x14ac:dyDescent="0.25">
      <c r="A10" s="1" t="s">
        <v>29</v>
      </c>
      <c r="B10" s="1" t="s">
        <v>30</v>
      </c>
      <c r="C10" s="1">
        <v>6</v>
      </c>
      <c r="D10" s="5"/>
      <c r="E10" s="1" t="str">
        <f>IF(D10="","",D10/C10*#REF!*100)</f>
        <v/>
      </c>
      <c r="F10" s="5"/>
      <c r="G10" s="1" t="str">
        <f>IF(F10="","",F10/C10*#REF!*100)</f>
        <v/>
      </c>
      <c r="H10" s="5"/>
      <c r="I10" s="1" t="str">
        <f>IF(H10="","",H10/C10*#REF!*100)</f>
        <v/>
      </c>
    </row>
    <row r="11" spans="1:9" x14ac:dyDescent="0.25">
      <c r="A11" s="6"/>
      <c r="B11" s="6" t="s">
        <v>47</v>
      </c>
      <c r="C11" s="6"/>
      <c r="D11" s="6"/>
      <c r="E11" s="6">
        <f>SUM(E5:E10)</f>
        <v>0</v>
      </c>
      <c r="F11" s="6"/>
      <c r="G11" s="6">
        <f>SUM(G5:G10)</f>
        <v>0</v>
      </c>
      <c r="H11" s="6"/>
      <c r="I11" s="6">
        <f>SUM(I5:I10)</f>
        <v>0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9" t="s">
        <v>48</v>
      </c>
      <c r="B13" s="8"/>
      <c r="C13" s="8"/>
      <c r="D13" s="8"/>
      <c r="E13" s="8"/>
      <c r="F13" s="8"/>
      <c r="G13" s="8"/>
      <c r="H13" s="8"/>
      <c r="I13" s="8"/>
    </row>
    <row r="14" spans="1:9" x14ac:dyDescent="0.25">
      <c r="A14" s="1" t="s">
        <v>49</v>
      </c>
      <c r="B14" s="8" t="s">
        <v>50</v>
      </c>
      <c r="C14" s="8"/>
      <c r="D14" s="8"/>
      <c r="E14" s="8"/>
      <c r="F14" s="8"/>
      <c r="G14" s="8"/>
      <c r="H14" s="8"/>
      <c r="I14" s="8"/>
    </row>
    <row r="15" spans="1:9" x14ac:dyDescent="0.25">
      <c r="A15" s="1" t="s">
        <v>51</v>
      </c>
      <c r="B15" s="8" t="s">
        <v>52</v>
      </c>
      <c r="C15" s="8"/>
      <c r="D15" s="8"/>
      <c r="E15" s="8"/>
      <c r="F15" s="8"/>
      <c r="G15" s="8"/>
      <c r="H15" s="8"/>
      <c r="I15" s="8"/>
    </row>
    <row r="16" spans="1:9" x14ac:dyDescent="0.25">
      <c r="A16" s="1" t="s">
        <v>53</v>
      </c>
      <c r="B16" s="8" t="s">
        <v>54</v>
      </c>
      <c r="C16" s="8"/>
      <c r="D16" s="8"/>
      <c r="E16" s="8"/>
      <c r="F16" s="8"/>
      <c r="G16" s="8"/>
      <c r="H16" s="8"/>
      <c r="I16" s="8"/>
    </row>
    <row r="17" spans="1:9" x14ac:dyDescent="0.25">
      <c r="A17" s="1" t="s">
        <v>55</v>
      </c>
      <c r="B17" s="8" t="s">
        <v>56</v>
      </c>
      <c r="C17" s="8"/>
      <c r="D17" s="8"/>
      <c r="E17" s="8"/>
      <c r="F17" s="8"/>
      <c r="G17" s="8"/>
      <c r="H17" s="8"/>
      <c r="I17" s="8"/>
    </row>
    <row r="18" spans="1:9" x14ac:dyDescent="0.25">
      <c r="A18" s="1" t="s">
        <v>57</v>
      </c>
      <c r="B18" s="8" t="s">
        <v>58</v>
      </c>
      <c r="C18" s="8"/>
      <c r="D18" s="8"/>
      <c r="E18" s="8"/>
      <c r="F18" s="8"/>
      <c r="G18" s="8"/>
      <c r="H18" s="8"/>
      <c r="I18" s="8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9" t="s">
        <v>59</v>
      </c>
      <c r="B20" s="8"/>
      <c r="C20" s="8"/>
      <c r="D20" s="8"/>
      <c r="E20" s="8"/>
      <c r="F20" s="8"/>
      <c r="G20" s="8"/>
      <c r="H20" s="8"/>
      <c r="I20" s="8"/>
    </row>
    <row r="21" spans="1:9" ht="35.1" customHeight="1" x14ac:dyDescent="0.25">
      <c r="A21" s="3"/>
      <c r="B21" s="3" t="s">
        <v>60</v>
      </c>
      <c r="C21" s="3"/>
      <c r="D21" s="3" t="s">
        <v>61</v>
      </c>
      <c r="E21" s="3" t="s">
        <v>62</v>
      </c>
      <c r="F21" s="3" t="s">
        <v>63</v>
      </c>
      <c r="G21" s="3" t="s">
        <v>62</v>
      </c>
      <c r="H21" s="3" t="s">
        <v>64</v>
      </c>
      <c r="I21" s="3" t="s">
        <v>62</v>
      </c>
    </row>
    <row r="22" spans="1:9" x14ac:dyDescent="0.25">
      <c r="A22" s="1"/>
      <c r="B22" s="1"/>
      <c r="C22" s="1"/>
      <c r="D22" s="4"/>
      <c r="E22" s="1" t="str">
        <f>IF(D22="","",MIN($D$22,$F$22,$H$22)/D22*40)</f>
        <v/>
      </c>
      <c r="F22" s="4"/>
      <c r="G22" s="1" t="str">
        <f>IF(F22="","",MIN($D$22,$F$22,$H$22)/F22*40)</f>
        <v/>
      </c>
      <c r="H22" s="4"/>
      <c r="I22" s="1" t="str">
        <f>IF(H22="","",MIN($D$22,$F$22,$H$22)/H22*40)</f>
        <v/>
      </c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9" t="s">
        <v>65</v>
      </c>
      <c r="B24" s="8"/>
      <c r="C24" s="8"/>
      <c r="D24" s="8"/>
      <c r="E24" s="8"/>
      <c r="F24" s="8"/>
      <c r="G24" s="8"/>
      <c r="H24" s="8"/>
      <c r="I24" s="8"/>
    </row>
    <row r="25" spans="1:9" ht="35.1" customHeight="1" x14ac:dyDescent="0.25">
      <c r="A25" s="3"/>
      <c r="B25" s="3"/>
      <c r="C25" s="3"/>
      <c r="D25" s="3" t="s">
        <v>61</v>
      </c>
      <c r="E25" s="3" t="s">
        <v>66</v>
      </c>
      <c r="F25" s="3" t="s">
        <v>63</v>
      </c>
      <c r="G25" s="3" t="s">
        <v>66</v>
      </c>
      <c r="H25" s="3" t="s">
        <v>64</v>
      </c>
      <c r="I25" s="3" t="s">
        <v>66</v>
      </c>
    </row>
    <row r="26" spans="1:9" x14ac:dyDescent="0.25">
      <c r="A26" s="1"/>
      <c r="B26" s="1"/>
      <c r="C26" s="1"/>
      <c r="D26" s="1"/>
      <c r="E26" s="1" t="e">
        <f>E11+E22</f>
        <v>#VALUE!</v>
      </c>
      <c r="F26" s="1"/>
      <c r="G26" s="1" t="e">
        <f>G11+G22</f>
        <v>#VALUE!</v>
      </c>
      <c r="H26" s="1"/>
      <c r="I26" s="1" t="e">
        <f>I11+I22</f>
        <v>#VALUE!</v>
      </c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2" t="s">
        <v>67</v>
      </c>
      <c r="C28" s="8" t="s">
        <v>72</v>
      </c>
      <c r="D28" s="8"/>
      <c r="E28" s="8"/>
      <c r="F28" s="8"/>
      <c r="G28" s="8"/>
      <c r="H28" s="8"/>
      <c r="I28" s="8"/>
    </row>
    <row r="29" spans="1:9" x14ac:dyDescent="0.25">
      <c r="A29" s="1"/>
      <c r="B29" s="1"/>
      <c r="C29" s="8"/>
      <c r="D29" s="8"/>
      <c r="E29" s="8"/>
      <c r="F29" s="8"/>
      <c r="G29" s="8"/>
      <c r="H29" s="8"/>
      <c r="I29" s="8"/>
    </row>
    <row r="30" spans="1:9" x14ac:dyDescent="0.25">
      <c r="A30" s="1"/>
      <c r="B30" s="1"/>
      <c r="C30" s="8"/>
      <c r="D30" s="8"/>
      <c r="E30" s="8"/>
      <c r="F30" s="8"/>
      <c r="G30" s="8"/>
      <c r="H30" s="8"/>
      <c r="I30" s="8"/>
    </row>
  </sheetData>
  <mergeCells count="11">
    <mergeCell ref="B15:I15"/>
    <mergeCell ref="A1:I1"/>
    <mergeCell ref="C28:I30"/>
    <mergeCell ref="B14:I14"/>
    <mergeCell ref="A3:I3"/>
    <mergeCell ref="B17:I17"/>
    <mergeCell ref="B18:I18"/>
    <mergeCell ref="A20:I20"/>
    <mergeCell ref="A24:I24"/>
    <mergeCell ref="B16:I16"/>
    <mergeCell ref="A13:I13"/>
  </mergeCells>
  <dataValidations count="1">
    <dataValidation type="decimal" allowBlank="1" sqref="D5:D10 H5:H10 F5:F10" xr:uid="{00000000-0002-0000-0500-000000000000}">
      <formula1>0</formula1>
      <formula2>12</formula2>
    </dataValidation>
  </dataValidations>
  <pageMargins left="0.75" right="0.75" top="1" bottom="1" header="0.5" footer="0.5"/>
  <pageSetup fitToHeight="0" orientation="landscape"/>
  <headerFooter>
    <oddFooter>&amp;CStadt Laatzen | Quartiersmanagement Alt-Laatzen 2030+ | Arbeitsentwurf&amp;RSeite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Angebotskonzept</vt:lpstr>
      <vt:lpstr>Wertungsmatrix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Franz, Maren</dc:creator>
  <cp:keywords/>
  <dc:description/>
  <cp:lastModifiedBy>Weiß, Sybille</cp:lastModifiedBy>
  <cp:revision/>
  <dcterms:created xsi:type="dcterms:W3CDTF">2026-10-12T08:05:43Z</dcterms:created>
  <dcterms:modified xsi:type="dcterms:W3CDTF">2026-10-15T10:56:15Z</dcterms:modified>
  <cp:category/>
  <cp:contentStatus/>
</cp:coreProperties>
</file>