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profthomegruppe-my.sharepoint.com/personal/lfechner_ptgconsulting_de/Documents/Desktop/Tagesablage/MüK/3030_26 Ausschreibung VMware Serverwirtualisierung/finale Fassung/303026/OneDrive_1_20.10.2026/"/>
    </mc:Choice>
  </mc:AlternateContent>
  <xr:revisionPtr revIDLastSave="104" documentId="8_{64440B93-992D-4B22-B73B-191B88738E37}" xr6:coauthVersionLast="47" xr6:coauthVersionMax="47" xr10:uidLastSave="{E94E0FBA-6761-47E7-8C43-B83D4BD7509D}"/>
  <bookViews>
    <workbookView xWindow="-120" yWindow="-120" windowWidth="29040" windowHeight="17520" xr2:uid="{00000000-000D-0000-FFFF-FFFF00000000}"/>
  </bookViews>
  <sheets>
    <sheet name="Preisblat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D15" i="1"/>
  <c r="E15" i="1" s="1"/>
  <c r="D14" i="1"/>
  <c r="E14" i="1" s="1"/>
  <c r="D13" i="1"/>
  <c r="E13" i="1" s="1"/>
  <c r="D12" i="1"/>
  <c r="G8" i="1"/>
  <c r="G7" i="1"/>
  <c r="G6" i="1"/>
  <c r="H8" i="1" l="1"/>
  <c r="E12" i="1"/>
  <c r="E16" i="1" s="1"/>
  <c r="D16" i="1"/>
  <c r="H7" i="1"/>
  <c r="H6" i="1"/>
  <c r="G9" i="1"/>
  <c r="H9" i="1" l="1"/>
  <c r="B18" i="1"/>
  <c r="B19" i="1" l="1"/>
  <c r="B20" i="1" s="1"/>
</calcChain>
</file>

<file path=xl/sharedStrings.xml><?xml version="1.0" encoding="utf-8"?>
<sst xmlns="http://schemas.openxmlformats.org/spreadsheetml/2006/main" count="37" uniqueCount="34">
  <si>
    <t xml:space="preserve">                      Preisblatt zum Vergabeverfahren</t>
  </si>
  <si>
    <t>Nr.</t>
  </si>
  <si>
    <t>Preisposition</t>
  </si>
  <si>
    <t>Beschreibung</t>
  </si>
  <si>
    <t>Zahlung / Fälligkeit</t>
  </si>
  <si>
    <t>Menge
(Cores bzw. Jahre)</t>
  </si>
  <si>
    <t>Gesamtpreis netto in EUR</t>
  </si>
  <si>
    <t>Gesamtpreis brutto in EUR</t>
  </si>
  <si>
    <t xml:space="preserve">Lizenz-/Nutzungsentgelt – Vertragsjahr 1 </t>
  </si>
  <si>
    <t>VMware Servervirtualisierung, Gesamtumgebung; 1.472 Cores (LB Ziff. 3.3)</t>
  </si>
  <si>
    <t>Januar 2027</t>
  </si>
  <si>
    <t xml:space="preserve">Lizenz-/Nutzungsentgelt – Vertragsjahr 2 </t>
  </si>
  <si>
    <t>Januar 2028</t>
  </si>
  <si>
    <t xml:space="preserve">Lizenz-/Nutzungsentgelt – Vertragsjahr 3 </t>
  </si>
  <si>
    <t>Januar 2029</t>
  </si>
  <si>
    <t>Abnahme-Staffel (zusätzliche Cores)</t>
  </si>
  <si>
    <t>Einzelpreis netto
€/Core/Jahr</t>
  </si>
  <si>
    <t>Wertungsbetrag netto</t>
  </si>
  <si>
    <t>Wertungsbetrag brutto</t>
  </si>
  <si>
    <t>Staffel ab 10 zusätzlichen Cores</t>
  </si>
  <si>
    <t>Staffel ab 20 zusätzlichen Cores</t>
  </si>
  <si>
    <t>Staffel ab 50 zusätzlichen Cores</t>
  </si>
  <si>
    <t>Staffel ab 100 zusätzlichen Cores</t>
  </si>
  <si>
    <t>Zwischensumme B – optionale Mengen (fiktiver Wertungsbetrag, über 3 Jahre):</t>
  </si>
  <si>
    <t>Gesamtmenge Core-Jahre Grundleistung (1.472 × 3):</t>
  </si>
  <si>
    <t xml:space="preserve">Name des Bieters: </t>
  </si>
  <si>
    <r>
      <rPr>
        <b/>
        <u/>
        <sz val="11"/>
        <rFont val="Arial"/>
        <family val="2"/>
      </rPr>
      <t>Hinweise zur Bearbeitung des Preisblattes:</t>
    </r>
    <r>
      <rPr>
        <b/>
        <sz val="11"/>
        <rFont val="Arial"/>
        <family val="2"/>
      </rPr>
      <t xml:space="preserve">
</t>
    </r>
    <r>
      <rPr>
        <sz val="11"/>
        <rFont val="Arial"/>
        <family val="2"/>
      </rPr>
      <t>1. Bitte füllen Sie die gelb hinterlegten Felder aus.
2. Die Preise sind in Euro mit ganzzahligen Cent-Beträgen anzugeben.
3. Der Angebotspreis errechnet sich automatisch durch die hinterlegten Formeln.
4. Optionale Positionen: Der Bieter muss diese Position anbieten. Bitte tragen Sie einen Preis ein. Die Auftraggeberin behält sich jedoch vor, die optionalen Positionen zu beauftragen. Eine Verpflichtung zur Beauftragung besteht nicht.
5. Ist eine Leistung bereits in einer anderen Position enthalten, ist im entsprechenden Preisfeld "0,00 €" anzugeben.</t>
    </r>
  </si>
  <si>
    <r>
      <rPr>
        <b/>
        <sz val="10"/>
        <color rgb="FFFF0000"/>
        <rFont val="Arial"/>
        <family val="2"/>
      </rPr>
      <t xml:space="preserve">Optionale Mengen </t>
    </r>
    <r>
      <rPr>
        <b/>
        <sz val="10"/>
        <rFont val="Arial"/>
        <family val="2"/>
      </rPr>
      <t>– Kapazitätserweiterung (verbindliche Einheitspreise, €/Core/Jahr)</t>
    </r>
  </si>
  <si>
    <t xml:space="preserve">                            Ausschreibung 3030/26 VMware Servervirtualisierung</t>
  </si>
  <si>
    <t>Zwischensumme A – Grundangebot NETTO (Pos. 1–3, über 3 Jahre):</t>
  </si>
  <si>
    <t>GESAMT-WERTUNGSPREIS BRUTTO (A + B) (Bitte diesen Wert in Anlage 0 übertragen) :</t>
  </si>
  <si>
    <t>USt-Betrag auf Gesamt-Wertungspreis (Bitte diesen Wert in Anlage 0 übertragen) :</t>
  </si>
  <si>
    <t>GESAMT-WERTUNGSPREIS NETTO (A + B) (Bitte diesen Wert in Anlage 0 übertragen) :</t>
  </si>
  <si>
    <t xml:space="preserve">Einzelpreis netto in EUR
(€/Core/Jahr)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</si>
</sst>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2" x14ac:knownFonts="1">
    <font>
      <sz val="11"/>
      <color theme="1"/>
      <name val="Calibri"/>
      <family val="2"/>
      <scheme val="minor"/>
    </font>
    <font>
      <sz val="11"/>
      <color theme="1"/>
      <name val="Calibri"/>
      <family val="2"/>
      <scheme val="minor"/>
    </font>
    <font>
      <sz val="11"/>
      <color theme="1"/>
      <name val="Arial"/>
      <family val="2"/>
    </font>
    <font>
      <sz val="10"/>
      <name val="Arial"/>
      <family val="2"/>
    </font>
    <font>
      <b/>
      <sz val="13"/>
      <color rgb="FF005AA0"/>
      <name val="Arial"/>
      <family val="2"/>
    </font>
    <font>
      <b/>
      <sz val="11"/>
      <color rgb="FF005AA0"/>
      <name val="Arial"/>
      <family val="2"/>
    </font>
    <font>
      <b/>
      <sz val="10"/>
      <name val="Arial"/>
      <family val="2"/>
    </font>
    <font>
      <b/>
      <sz val="10"/>
      <color rgb="FFFF0000"/>
      <name val="Arial"/>
      <family val="2"/>
    </font>
    <font>
      <b/>
      <sz val="10"/>
      <name val="Arial"/>
      <family val="2"/>
    </font>
    <font>
      <b/>
      <sz val="11"/>
      <name val="Arial"/>
      <family val="2"/>
    </font>
    <font>
      <b/>
      <u/>
      <sz val="11"/>
      <name val="Arial"/>
      <family val="2"/>
    </font>
    <font>
      <sz val="11"/>
      <name val="Arial"/>
      <family val="2"/>
    </font>
  </fonts>
  <fills count="10">
    <fill>
      <patternFill patternType="none"/>
    </fill>
    <fill>
      <patternFill patternType="gray125"/>
    </fill>
    <fill>
      <patternFill patternType="solid">
        <fgColor theme="0"/>
        <bgColor indexed="64"/>
      </patternFill>
    </fill>
    <fill>
      <patternFill patternType="solid">
        <fgColor rgb="FFBDD7EE"/>
      </patternFill>
    </fill>
    <fill>
      <patternFill patternType="solid">
        <fgColor rgb="FFFFF2CC"/>
      </patternFill>
    </fill>
    <fill>
      <patternFill patternType="solid">
        <fgColor rgb="FFF2F2F2"/>
      </patternFill>
    </fill>
    <fill>
      <patternFill patternType="solid">
        <fgColor rgb="FFD9E1F2"/>
      </patternFill>
    </fill>
    <fill>
      <patternFill patternType="solid">
        <fgColor rgb="FFFCE4D6"/>
      </patternFill>
    </fill>
    <fill>
      <patternFill patternType="solid">
        <fgColor theme="5" tint="0.79998168889431442"/>
        <bgColor indexed="64"/>
      </patternFill>
    </fill>
    <fill>
      <patternFill patternType="solid">
        <fgColor theme="0" tint="-4.9989318521683403E-2"/>
        <bgColor indexed="64"/>
      </patternFill>
    </fill>
  </fills>
  <borders count="19">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808080"/>
      </right>
      <top style="medium">
        <color indexed="64"/>
      </top>
      <bottom style="thin">
        <color rgb="FF808080"/>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808080"/>
      </right>
      <top style="thin">
        <color rgb="FF808080"/>
      </top>
      <bottom style="thin">
        <color rgb="FF808080"/>
      </bottom>
      <diagonal/>
    </border>
    <border>
      <left style="thin">
        <color rgb="FF808080"/>
      </left>
      <right style="medium">
        <color indexed="64"/>
      </right>
      <top style="thin">
        <color rgb="FF808080"/>
      </top>
      <bottom style="thin">
        <color rgb="FF808080"/>
      </bottom>
      <diagonal/>
    </border>
    <border>
      <left style="medium">
        <color indexed="64"/>
      </left>
      <right style="thin">
        <color rgb="FF808080"/>
      </right>
      <top style="thin">
        <color rgb="FF808080"/>
      </top>
      <bottom style="medium">
        <color indexed="64"/>
      </bottom>
      <diagonal/>
    </border>
    <border>
      <left/>
      <right/>
      <top style="thin">
        <color rgb="FF808080"/>
      </top>
      <bottom style="medium">
        <color indexed="64"/>
      </bottom>
      <diagonal/>
    </border>
    <border>
      <left/>
      <right style="thin">
        <color rgb="FF808080"/>
      </right>
      <top style="thin">
        <color rgb="FF808080"/>
      </top>
      <bottom style="medium">
        <color indexed="64"/>
      </bottom>
      <diagonal/>
    </border>
    <border>
      <left style="thin">
        <color rgb="FF808080"/>
      </left>
      <right style="thin">
        <color rgb="FF808080"/>
      </right>
      <top style="thin">
        <color rgb="FF808080"/>
      </top>
      <bottom style="medium">
        <color indexed="64"/>
      </bottom>
      <diagonal/>
    </border>
    <border>
      <left style="thin">
        <color rgb="FF808080"/>
      </left>
      <right style="medium">
        <color indexed="64"/>
      </right>
      <top style="thin">
        <color rgb="FF808080"/>
      </top>
      <bottom style="medium">
        <color indexed="64"/>
      </bottom>
      <diagonal/>
    </border>
    <border>
      <left style="medium">
        <color indexed="64"/>
      </left>
      <right/>
      <top style="medium">
        <color indexed="64"/>
      </top>
      <bottom/>
      <diagonal/>
    </border>
    <border>
      <left style="thin">
        <color rgb="FF808080"/>
      </left>
      <right style="medium">
        <color indexed="64"/>
      </right>
      <top style="medium">
        <color indexed="64"/>
      </top>
      <bottom style="thin">
        <color rgb="FF808080"/>
      </bottom>
      <diagonal/>
    </border>
    <border>
      <left style="thin">
        <color rgb="FF808080"/>
      </left>
      <right style="thin">
        <color rgb="FF808080"/>
      </right>
      <top style="medium">
        <color indexed="64"/>
      </top>
      <bottom style="medium">
        <color indexed="64"/>
      </bottom>
      <diagonal/>
    </border>
  </borders>
  <cellStyleXfs count="2">
    <xf numFmtId="0" fontId="0" fillId="0" borderId="1"/>
    <xf numFmtId="44" fontId="1" fillId="0" borderId="1"/>
  </cellStyleXfs>
  <cellXfs count="52">
    <xf numFmtId="0" fontId="0" fillId="0" borderId="0" xfId="0" applyBorder="1"/>
    <xf numFmtId="164" fontId="3" fillId="4" borderId="2" xfId="0" applyNumberFormat="1" applyFont="1" applyFill="1" applyBorder="1" applyAlignment="1" applyProtection="1">
      <alignment horizontal="right" vertical="center" wrapText="1"/>
      <protection locked="0"/>
    </xf>
    <xf numFmtId="164" fontId="3" fillId="4" borderId="2" xfId="1" applyNumberFormat="1" applyFont="1" applyFill="1" applyBorder="1" applyAlignment="1" applyProtection="1">
      <alignment horizontal="right" vertical="center" wrapText="1"/>
      <protection locked="0"/>
    </xf>
    <xf numFmtId="164" fontId="3" fillId="4" borderId="18" xfId="0" applyNumberFormat="1" applyFont="1" applyFill="1" applyBorder="1" applyAlignment="1" applyProtection="1">
      <alignment horizontal="right" vertical="center" wrapText="1"/>
      <protection locked="0"/>
    </xf>
    <xf numFmtId="0" fontId="4" fillId="9" borderId="3" xfId="0" applyFont="1" applyFill="1" applyBorder="1" applyAlignment="1" applyProtection="1">
      <alignment horizontal="center" vertical="center" wrapText="1"/>
    </xf>
    <xf numFmtId="0" fontId="4" fillId="9" borderId="4" xfId="0" applyFont="1" applyFill="1" applyBorder="1" applyAlignment="1" applyProtection="1">
      <alignment horizontal="center" vertical="center" wrapText="1"/>
    </xf>
    <xf numFmtId="0" fontId="4" fillId="9" borderId="5" xfId="0" applyFont="1" applyFill="1" applyBorder="1" applyAlignment="1" applyProtection="1">
      <alignment horizontal="center" vertical="center" wrapText="1"/>
    </xf>
    <xf numFmtId="0" fontId="2" fillId="2" borderId="0" xfId="0" applyFont="1" applyFill="1" applyBorder="1" applyProtection="1"/>
    <xf numFmtId="0" fontId="5" fillId="9" borderId="3" xfId="0" applyFont="1" applyFill="1" applyBorder="1" applyAlignment="1" applyProtection="1">
      <alignment horizontal="center" vertical="center" wrapText="1"/>
    </xf>
    <xf numFmtId="0" fontId="5" fillId="9" borderId="4" xfId="0" applyFont="1" applyFill="1" applyBorder="1" applyAlignment="1" applyProtection="1">
      <alignment horizontal="center" vertical="center" wrapText="1"/>
    </xf>
    <xf numFmtId="0" fontId="5" fillId="9" borderId="5" xfId="0" applyFont="1" applyFill="1" applyBorder="1" applyAlignment="1" applyProtection="1">
      <alignment horizontal="center" vertical="center" wrapText="1"/>
    </xf>
    <xf numFmtId="0" fontId="5" fillId="9" borderId="3" xfId="0" applyFont="1" applyFill="1" applyBorder="1" applyAlignment="1" applyProtection="1">
      <alignment horizontal="left" vertical="center" wrapText="1"/>
    </xf>
    <xf numFmtId="0" fontId="2" fillId="9" borderId="4" xfId="0" applyFont="1" applyFill="1" applyBorder="1" applyProtection="1"/>
    <xf numFmtId="0" fontId="2" fillId="9" borderId="5" xfId="0" applyFont="1" applyFill="1" applyBorder="1" applyProtection="1"/>
    <xf numFmtId="0" fontId="2" fillId="2" borderId="1" xfId="0" applyFont="1" applyFill="1" applyProtection="1"/>
    <xf numFmtId="0" fontId="9" fillId="9" borderId="3" xfId="0" applyFont="1" applyFill="1" applyBorder="1" applyAlignment="1" applyProtection="1">
      <alignment horizontal="left" vertical="center" wrapText="1"/>
    </xf>
    <xf numFmtId="0" fontId="9" fillId="9" borderId="4" xfId="0" applyFont="1" applyFill="1" applyBorder="1" applyAlignment="1" applyProtection="1">
      <alignment horizontal="left" vertical="center" wrapText="1"/>
    </xf>
    <xf numFmtId="0" fontId="9" fillId="9" borderId="5" xfId="0" applyFont="1" applyFill="1" applyBorder="1" applyAlignment="1" applyProtection="1">
      <alignment horizontal="left" vertical="center" wrapText="1"/>
    </xf>
    <xf numFmtId="0" fontId="6" fillId="3" borderId="9" xfId="0" applyFont="1" applyFill="1" applyBorder="1" applyAlignment="1" applyProtection="1">
      <alignment horizontal="center" vertical="center" wrapText="1"/>
    </xf>
    <xf numFmtId="0" fontId="6" fillId="3" borderId="2" xfId="0" applyFont="1" applyFill="1" applyBorder="1" applyAlignment="1" applyProtection="1">
      <alignment horizontal="center" vertical="center" wrapText="1"/>
    </xf>
    <xf numFmtId="0" fontId="8" fillId="3" borderId="2"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3" fillId="9" borderId="9" xfId="0" applyFont="1" applyFill="1" applyBorder="1" applyAlignment="1" applyProtection="1">
      <alignment horizontal="center" vertical="center" wrapText="1"/>
    </xf>
    <xf numFmtId="0" fontId="8" fillId="9" borderId="2" xfId="0" applyFont="1" applyFill="1" applyBorder="1" applyAlignment="1" applyProtection="1">
      <alignment horizontal="center" vertical="center" wrapText="1"/>
    </xf>
    <xf numFmtId="0" fontId="3" fillId="9" borderId="2" xfId="0" applyFont="1" applyFill="1" applyBorder="1" applyAlignment="1" applyProtection="1">
      <alignment horizontal="left" vertical="center" wrapText="1"/>
    </xf>
    <xf numFmtId="3" fontId="3" fillId="9" borderId="2" xfId="0" applyNumberFormat="1" applyFont="1" applyFill="1" applyBorder="1" applyAlignment="1" applyProtection="1">
      <alignment horizontal="center" vertical="center" wrapText="1"/>
    </xf>
    <xf numFmtId="164" fontId="3" fillId="5" borderId="2" xfId="0" applyNumberFormat="1" applyFont="1" applyFill="1" applyBorder="1" applyAlignment="1" applyProtection="1">
      <alignment horizontal="right" vertical="center" wrapText="1"/>
    </xf>
    <xf numFmtId="164" fontId="3" fillId="5" borderId="10" xfId="0" applyNumberFormat="1" applyFont="1" applyFill="1" applyBorder="1" applyAlignment="1" applyProtection="1">
      <alignment horizontal="right" vertical="center" wrapText="1"/>
    </xf>
    <xf numFmtId="0" fontId="6" fillId="6" borderId="11" xfId="0" applyFont="1" applyFill="1" applyBorder="1" applyAlignment="1" applyProtection="1">
      <alignment horizontal="left" vertical="center" wrapText="1"/>
    </xf>
    <xf numFmtId="0" fontId="0" fillId="0" borderId="12" xfId="0" applyBorder="1" applyProtection="1"/>
    <xf numFmtId="0" fontId="0" fillId="0" borderId="13" xfId="0" applyBorder="1" applyProtection="1"/>
    <xf numFmtId="164" fontId="6" fillId="6" borderId="14" xfId="0" applyNumberFormat="1" applyFont="1" applyFill="1" applyBorder="1" applyAlignment="1" applyProtection="1">
      <alignment horizontal="right" vertical="center" wrapText="1"/>
    </xf>
    <xf numFmtId="164" fontId="3" fillId="6" borderId="15" xfId="0" applyNumberFormat="1" applyFont="1" applyFill="1" applyBorder="1" applyAlignment="1" applyProtection="1">
      <alignment vertical="center" wrapText="1"/>
    </xf>
    <xf numFmtId="0" fontId="6" fillId="3" borderId="16" xfId="0" applyFont="1" applyFill="1" applyBorder="1" applyAlignment="1" applyProtection="1">
      <alignment horizontal="center" vertical="center" wrapText="1"/>
    </xf>
    <xf numFmtId="0" fontId="2" fillId="2" borderId="7" xfId="0" applyFont="1" applyFill="1" applyBorder="1" applyProtection="1"/>
    <xf numFmtId="0" fontId="2" fillId="2" borderId="7" xfId="0" applyFont="1" applyFill="1" applyBorder="1" applyAlignment="1" applyProtection="1">
      <alignment horizontal="left"/>
    </xf>
    <xf numFmtId="0" fontId="2" fillId="2" borderId="8" xfId="0" applyFont="1" applyFill="1" applyBorder="1" applyProtection="1"/>
    <xf numFmtId="0" fontId="2" fillId="9" borderId="0" xfId="0" applyFont="1" applyFill="1" applyBorder="1" applyProtection="1"/>
    <xf numFmtId="0" fontId="6" fillId="3" borderId="10" xfId="0" applyFont="1" applyFill="1" applyBorder="1" applyAlignment="1" applyProtection="1">
      <alignment horizontal="center" vertical="center" wrapText="1"/>
    </xf>
    <xf numFmtId="0" fontId="3" fillId="7" borderId="9" xfId="0" applyFont="1" applyFill="1" applyBorder="1" applyAlignment="1" applyProtection="1">
      <alignment horizontal="center" vertical="center" wrapText="1"/>
    </xf>
    <xf numFmtId="0" fontId="3" fillId="7" borderId="2" xfId="0" applyFont="1" applyFill="1" applyBorder="1" applyAlignment="1" applyProtection="1">
      <alignment vertical="center" wrapText="1"/>
    </xf>
    <xf numFmtId="0" fontId="3" fillId="5" borderId="6" xfId="0" applyFont="1" applyFill="1" applyBorder="1" applyAlignment="1" applyProtection="1">
      <alignment vertical="center" wrapText="1"/>
    </xf>
    <xf numFmtId="3" fontId="3" fillId="5" borderId="17" xfId="0" applyNumberFormat="1" applyFont="1" applyFill="1" applyBorder="1" applyAlignment="1" applyProtection="1">
      <alignment horizontal="right" vertical="center" wrapText="1"/>
    </xf>
    <xf numFmtId="0" fontId="2" fillId="9" borderId="1" xfId="0" applyFont="1" applyFill="1" applyProtection="1"/>
    <xf numFmtId="0" fontId="6" fillId="6" borderId="9" xfId="0" applyFont="1" applyFill="1" applyBorder="1" applyAlignment="1" applyProtection="1">
      <alignment vertical="center" wrapText="1"/>
    </xf>
    <xf numFmtId="164" fontId="6" fillId="6" borderId="10" xfId="0" applyNumberFormat="1" applyFont="1" applyFill="1" applyBorder="1" applyAlignment="1" applyProtection="1">
      <alignment horizontal="right" vertical="center" wrapText="1"/>
    </xf>
    <xf numFmtId="0" fontId="3" fillId="6" borderId="9" xfId="0" applyFont="1" applyFill="1" applyBorder="1" applyAlignment="1" applyProtection="1">
      <alignment vertical="center" wrapText="1"/>
    </xf>
    <xf numFmtId="164" fontId="3" fillId="6" borderId="10" xfId="0" applyNumberFormat="1" applyFont="1" applyFill="1" applyBorder="1" applyAlignment="1" applyProtection="1">
      <alignment horizontal="right" vertical="center" wrapText="1"/>
    </xf>
    <xf numFmtId="0" fontId="6" fillId="8" borderId="11" xfId="0" applyFont="1" applyFill="1" applyBorder="1" applyAlignment="1" applyProtection="1">
      <alignment vertical="center" wrapText="1"/>
    </xf>
    <xf numFmtId="164" fontId="6" fillId="8" borderId="15" xfId="0" applyNumberFormat="1" applyFont="1" applyFill="1" applyBorder="1" applyAlignment="1" applyProtection="1">
      <alignment horizontal="right" vertical="center" wrapText="1"/>
    </xf>
    <xf numFmtId="0" fontId="2" fillId="2" borderId="0" xfId="0" applyFont="1" applyFill="1" applyBorder="1" applyAlignment="1" applyProtection="1">
      <alignment horizontal="left"/>
    </xf>
    <xf numFmtId="0" fontId="0" fillId="0" borderId="0" xfId="0" applyBorder="1" applyProtection="1"/>
  </cellXfs>
  <cellStyles count="2">
    <cellStyle name="Standard" xfId="0" builtinId="0"/>
    <cellStyle name="Währung" xfId="1" builtinId="4"/>
  </cellStyles>
  <dxfs count="3">
    <dxf>
      <font>
        <b/>
        <sz val="10"/>
        <color rgb="FF9C0006"/>
        <name val="Arial"/>
      </font>
      <fill>
        <patternFill patternType="solid">
          <fgColor rgb="FFFFC7CE"/>
        </patternFill>
      </fill>
    </dxf>
    <dxf>
      <font>
        <b/>
        <sz val="10"/>
        <color rgb="FF9C0006"/>
        <name val="Arial"/>
      </font>
      <fill>
        <patternFill patternType="solid">
          <fgColor rgb="FFFFC7CE"/>
        </patternFill>
      </fill>
    </dxf>
    <dxf>
      <font>
        <b/>
        <sz val="10"/>
        <color rgb="FF9C0006"/>
        <name val="Arial"/>
      </font>
      <fill>
        <patternFill patternType="solid">
          <f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233795</xdr:colOff>
      <xdr:row>0</xdr:row>
      <xdr:rowOff>43296</xdr:rowOff>
    </xdr:from>
    <xdr:to>
      <xdr:col>0</xdr:col>
      <xdr:colOff>1007572</xdr:colOff>
      <xdr:row>1</xdr:row>
      <xdr:rowOff>226812</xdr:rowOff>
    </xdr:to>
    <xdr:pic>
      <xdr:nvPicPr>
        <xdr:cNvPr id="3" name="Grafik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233795" y="43296"/>
          <a:ext cx="773777" cy="737698"/>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0"/>
  <sheetViews>
    <sheetView tabSelected="1" zoomScale="110" zoomScaleNormal="110" workbookViewId="0">
      <selection activeCell="B13" sqref="B13"/>
    </sheetView>
  </sheetViews>
  <sheetFormatPr baseColWidth="10" defaultColWidth="17" defaultRowHeight="15" x14ac:dyDescent="0.25"/>
  <cols>
    <col min="1" max="1" width="24.7109375" style="7" customWidth="1"/>
    <col min="2" max="2" width="39.42578125" style="7" customWidth="1"/>
    <col min="3" max="3" width="27.140625" style="7" bestFit="1" customWidth="1"/>
    <col min="4" max="4" width="17.28515625" style="50" bestFit="1" customWidth="1"/>
    <col min="5" max="5" width="22.5703125" style="7" bestFit="1" customWidth="1"/>
    <col min="6" max="6" width="17.42578125" style="7" bestFit="1" customWidth="1"/>
    <col min="7" max="7" width="14.140625" style="7" customWidth="1"/>
    <col min="8" max="8" width="16.42578125" style="7" customWidth="1"/>
    <col min="9" max="9" width="20" style="51" customWidth="1"/>
    <col min="10" max="10" width="17" style="7" customWidth="1"/>
    <col min="11" max="16384" width="17" style="7"/>
  </cols>
  <sheetData>
    <row r="1" spans="1:9" ht="43.5" customHeight="1" thickBot="1" x14ac:dyDescent="0.25">
      <c r="A1" s="4" t="s">
        <v>0</v>
      </c>
      <c r="B1" s="5"/>
      <c r="C1" s="5"/>
      <c r="D1" s="5"/>
      <c r="E1" s="5"/>
      <c r="F1" s="5"/>
      <c r="G1" s="5"/>
      <c r="H1" s="6"/>
      <c r="I1" s="7"/>
    </row>
    <row r="2" spans="1:9" ht="25.5" customHeight="1" thickBot="1" x14ac:dyDescent="0.25">
      <c r="A2" s="8" t="s">
        <v>28</v>
      </c>
      <c r="B2" s="9"/>
      <c r="C2" s="9"/>
      <c r="D2" s="9"/>
      <c r="E2" s="9"/>
      <c r="F2" s="9"/>
      <c r="G2" s="9"/>
      <c r="H2" s="10"/>
      <c r="I2" s="7"/>
    </row>
    <row r="3" spans="1:9" s="14" customFormat="1" ht="14.45" customHeight="1" thickBot="1" x14ac:dyDescent="0.25">
      <c r="A3" s="11" t="s">
        <v>25</v>
      </c>
      <c r="B3" s="3"/>
      <c r="C3" s="12"/>
      <c r="D3" s="12"/>
      <c r="E3" s="12"/>
      <c r="F3" s="12"/>
      <c r="G3" s="12"/>
      <c r="H3" s="13"/>
    </row>
    <row r="4" spans="1:9" s="14" customFormat="1" ht="117.75" customHeight="1" thickBot="1" x14ac:dyDescent="0.25">
      <c r="A4" s="15" t="s">
        <v>26</v>
      </c>
      <c r="B4" s="16"/>
      <c r="C4" s="16"/>
      <c r="D4" s="16"/>
      <c r="E4" s="16"/>
      <c r="F4" s="16"/>
      <c r="G4" s="16"/>
      <c r="H4" s="17"/>
    </row>
    <row r="5" spans="1:9" ht="61.5" customHeight="1" x14ac:dyDescent="0.2">
      <c r="A5" s="18" t="s">
        <v>1</v>
      </c>
      <c r="B5" s="19" t="s">
        <v>2</v>
      </c>
      <c r="C5" s="20" t="s">
        <v>3</v>
      </c>
      <c r="D5" s="19" t="s">
        <v>4</v>
      </c>
      <c r="E5" s="19" t="s">
        <v>33</v>
      </c>
      <c r="F5" s="19" t="s">
        <v>5</v>
      </c>
      <c r="G5" s="20" t="s">
        <v>6</v>
      </c>
      <c r="H5" s="21" t="s">
        <v>7</v>
      </c>
      <c r="I5" s="7"/>
    </row>
    <row r="6" spans="1:9" ht="54.95" customHeight="1" x14ac:dyDescent="0.2">
      <c r="A6" s="22">
        <v>1</v>
      </c>
      <c r="B6" s="23" t="s">
        <v>8</v>
      </c>
      <c r="C6" s="24" t="s">
        <v>9</v>
      </c>
      <c r="D6" s="24" t="s">
        <v>10</v>
      </c>
      <c r="E6" s="1"/>
      <c r="F6" s="25">
        <v>1472</v>
      </c>
      <c r="G6" s="26">
        <f>E6*F6</f>
        <v>0</v>
      </c>
      <c r="H6" s="27">
        <f>G6*1.19</f>
        <v>0</v>
      </c>
      <c r="I6" s="7"/>
    </row>
    <row r="7" spans="1:9" ht="54.95" customHeight="1" x14ac:dyDescent="0.2">
      <c r="A7" s="22">
        <v>2</v>
      </c>
      <c r="B7" s="23" t="s">
        <v>11</v>
      </c>
      <c r="C7" s="24" t="s">
        <v>9</v>
      </c>
      <c r="D7" s="24" t="s">
        <v>12</v>
      </c>
      <c r="E7" s="1"/>
      <c r="F7" s="25">
        <v>1472</v>
      </c>
      <c r="G7" s="26">
        <f>E7*F7</f>
        <v>0</v>
      </c>
      <c r="H7" s="27">
        <f>G7*1.19</f>
        <v>0</v>
      </c>
      <c r="I7" s="7"/>
    </row>
    <row r="8" spans="1:9" ht="54.95" customHeight="1" x14ac:dyDescent="0.2">
      <c r="A8" s="22">
        <v>3</v>
      </c>
      <c r="B8" s="23" t="s">
        <v>13</v>
      </c>
      <c r="C8" s="24" t="s">
        <v>9</v>
      </c>
      <c r="D8" s="24" t="s">
        <v>14</v>
      </c>
      <c r="E8" s="2"/>
      <c r="F8" s="25">
        <v>1472</v>
      </c>
      <c r="G8" s="26">
        <f>E8*F8</f>
        <v>0</v>
      </c>
      <c r="H8" s="27">
        <f>G8*1.19</f>
        <v>0</v>
      </c>
      <c r="I8" s="7"/>
    </row>
    <row r="9" spans="1:9" ht="28.5" customHeight="1" thickBot="1" x14ac:dyDescent="0.3">
      <c r="A9" s="28" t="s">
        <v>29</v>
      </c>
      <c r="B9" s="29"/>
      <c r="C9" s="29"/>
      <c r="D9" s="29"/>
      <c r="E9" s="29"/>
      <c r="F9" s="30"/>
      <c r="G9" s="31">
        <f>SUM(G6:G8)</f>
        <v>0</v>
      </c>
      <c r="H9" s="32">
        <f>SUM(H6:H8)</f>
        <v>0</v>
      </c>
      <c r="I9" s="7"/>
    </row>
    <row r="10" spans="1:9" ht="14.1" customHeight="1" x14ac:dyDescent="0.2">
      <c r="A10" s="33" t="s">
        <v>27</v>
      </c>
      <c r="B10" s="34"/>
      <c r="C10" s="34"/>
      <c r="D10" s="35"/>
      <c r="E10" s="36"/>
      <c r="F10" s="37"/>
      <c r="G10" s="37"/>
      <c r="H10" s="37"/>
      <c r="I10" s="7"/>
    </row>
    <row r="11" spans="1:9" ht="32.1" customHeight="1" x14ac:dyDescent="0.2">
      <c r="A11" s="18" t="s">
        <v>1</v>
      </c>
      <c r="B11" s="19" t="s">
        <v>15</v>
      </c>
      <c r="C11" s="19" t="s">
        <v>16</v>
      </c>
      <c r="D11" s="19" t="s">
        <v>17</v>
      </c>
      <c r="E11" s="38" t="s">
        <v>18</v>
      </c>
      <c r="F11" s="37"/>
      <c r="G11" s="37"/>
      <c r="H11" s="37"/>
      <c r="I11" s="7"/>
    </row>
    <row r="12" spans="1:9" ht="30" customHeight="1" x14ac:dyDescent="0.2">
      <c r="A12" s="39">
        <v>4</v>
      </c>
      <c r="B12" s="40" t="s">
        <v>19</v>
      </c>
      <c r="C12" s="1"/>
      <c r="D12" s="26">
        <f>IF(ISNUMBER(C12),C12*10*3,0)</f>
        <v>0</v>
      </c>
      <c r="E12" s="27">
        <f>D12*1.19</f>
        <v>0</v>
      </c>
      <c r="F12" s="37"/>
      <c r="G12" s="37"/>
      <c r="H12" s="37"/>
      <c r="I12" s="7"/>
    </row>
    <row r="13" spans="1:9" ht="30" customHeight="1" x14ac:dyDescent="0.2">
      <c r="A13" s="39">
        <v>5</v>
      </c>
      <c r="B13" s="40" t="s">
        <v>20</v>
      </c>
      <c r="C13" s="1"/>
      <c r="D13" s="26">
        <f>IF(ISNUMBER(C13),C13*20*3,0)</f>
        <v>0</v>
      </c>
      <c r="E13" s="27">
        <f>D13*1.19</f>
        <v>0</v>
      </c>
      <c r="F13" s="37"/>
      <c r="G13" s="37"/>
      <c r="H13" s="37"/>
      <c r="I13" s="7"/>
    </row>
    <row r="14" spans="1:9" ht="30" customHeight="1" x14ac:dyDescent="0.2">
      <c r="A14" s="39">
        <v>6</v>
      </c>
      <c r="B14" s="40" t="s">
        <v>21</v>
      </c>
      <c r="C14" s="1"/>
      <c r="D14" s="26">
        <f>IF(ISNUMBER(C14),C14*50*3,0)</f>
        <v>0</v>
      </c>
      <c r="E14" s="27">
        <f>D14*1.19</f>
        <v>0</v>
      </c>
      <c r="F14" s="37"/>
      <c r="G14" s="37"/>
      <c r="H14" s="37"/>
      <c r="I14" s="7"/>
    </row>
    <row r="15" spans="1:9" ht="30" customHeight="1" x14ac:dyDescent="0.2">
      <c r="A15" s="39">
        <v>7</v>
      </c>
      <c r="B15" s="40" t="s">
        <v>22</v>
      </c>
      <c r="C15" s="1"/>
      <c r="D15" s="26">
        <f>IF(ISNUMBER(C15),C15*100*3,0)</f>
        <v>0</v>
      </c>
      <c r="E15" s="27">
        <f>D15*1.19</f>
        <v>0</v>
      </c>
      <c r="F15" s="37"/>
      <c r="G15" s="37"/>
      <c r="H15" s="37"/>
      <c r="I15" s="7"/>
    </row>
    <row r="16" spans="1:9" ht="32.25" customHeight="1" thickBot="1" x14ac:dyDescent="0.3">
      <c r="A16" s="28" t="s">
        <v>23</v>
      </c>
      <c r="B16" s="29"/>
      <c r="C16" s="30"/>
      <c r="D16" s="31">
        <f>SUM(D12:D15)</f>
        <v>0</v>
      </c>
      <c r="E16" s="32">
        <f>SUM(E12:E15)</f>
        <v>0</v>
      </c>
      <c r="F16" s="37"/>
      <c r="G16" s="37"/>
      <c r="H16" s="37"/>
      <c r="I16" s="7"/>
    </row>
    <row r="17" spans="1:9" ht="59.45" customHeight="1" x14ac:dyDescent="0.2">
      <c r="A17" s="41" t="s">
        <v>24</v>
      </c>
      <c r="B17" s="42">
        <f>F6+F7+F8</f>
        <v>4416</v>
      </c>
      <c r="C17" s="43"/>
      <c r="D17" s="43"/>
      <c r="E17" s="43"/>
      <c r="F17" s="37"/>
      <c r="G17" s="37"/>
      <c r="H17" s="37"/>
      <c r="I17" s="7"/>
    </row>
    <row r="18" spans="1:9" ht="69.75" customHeight="1" x14ac:dyDescent="0.2">
      <c r="A18" s="44" t="s">
        <v>32</v>
      </c>
      <c r="B18" s="45">
        <f>G9+D16</f>
        <v>0</v>
      </c>
      <c r="C18" s="37"/>
      <c r="D18" s="37"/>
      <c r="E18" s="37"/>
      <c r="F18" s="37"/>
      <c r="G18" s="37"/>
      <c r="H18" s="37"/>
      <c r="I18" s="7"/>
    </row>
    <row r="19" spans="1:9" ht="51.95" customHeight="1" x14ac:dyDescent="0.2">
      <c r="A19" s="46" t="s">
        <v>31</v>
      </c>
      <c r="B19" s="47">
        <f>B18*0.19</f>
        <v>0</v>
      </c>
      <c r="C19" s="37"/>
      <c r="D19" s="37"/>
      <c r="E19" s="37"/>
      <c r="F19" s="37"/>
      <c r="G19" s="37"/>
      <c r="H19" s="37"/>
      <c r="I19" s="7"/>
    </row>
    <row r="20" spans="1:9" ht="81.75" customHeight="1" thickBot="1" x14ac:dyDescent="0.25">
      <c r="A20" s="48" t="s">
        <v>30</v>
      </c>
      <c r="B20" s="49">
        <f>SUM(B18:B19)</f>
        <v>0</v>
      </c>
      <c r="C20" s="37"/>
      <c r="D20" s="37"/>
      <c r="E20" s="37"/>
      <c r="F20" s="37"/>
      <c r="G20" s="37"/>
      <c r="H20" s="37"/>
      <c r="I20" s="7"/>
    </row>
    <row r="21" spans="1:9" ht="14.1" customHeight="1" x14ac:dyDescent="0.2">
      <c r="D21" s="7"/>
      <c r="I21" s="7"/>
    </row>
    <row r="22" spans="1:9" ht="14.1" customHeight="1" x14ac:dyDescent="0.2">
      <c r="D22" s="7"/>
      <c r="I22" s="7"/>
    </row>
    <row r="23" spans="1:9" ht="14.1" customHeight="1" x14ac:dyDescent="0.2">
      <c r="D23" s="7"/>
      <c r="I23" s="7"/>
    </row>
    <row r="24" spans="1:9" ht="14.1" customHeight="1" x14ac:dyDescent="0.2">
      <c r="D24" s="7"/>
      <c r="I24" s="7"/>
    </row>
    <row r="25" spans="1:9" ht="14.1" customHeight="1" x14ac:dyDescent="0.2">
      <c r="D25" s="7"/>
      <c r="I25" s="7"/>
    </row>
    <row r="26" spans="1:9" ht="14.1" customHeight="1" x14ac:dyDescent="0.2">
      <c r="D26" s="7"/>
      <c r="I26" s="7"/>
    </row>
    <row r="27" spans="1:9" ht="14.1" customHeight="1" x14ac:dyDescent="0.2">
      <c r="D27" s="7"/>
      <c r="I27" s="7"/>
    </row>
    <row r="28" spans="1:9" ht="14.1" customHeight="1" x14ac:dyDescent="0.2">
      <c r="D28" s="7"/>
      <c r="I28" s="7"/>
    </row>
    <row r="29" spans="1:9" ht="14.1" customHeight="1" x14ac:dyDescent="0.2">
      <c r="D29" s="7"/>
      <c r="I29" s="7"/>
    </row>
    <row r="30" spans="1:9" ht="14.1" customHeight="1" x14ac:dyDescent="0.2">
      <c r="D30" s="7"/>
      <c r="I30" s="7"/>
    </row>
    <row r="31" spans="1:9" ht="14.1" customHeight="1" x14ac:dyDescent="0.2">
      <c r="D31" s="7"/>
      <c r="I31" s="7"/>
    </row>
    <row r="32" spans="1:9" ht="14.1" customHeight="1" x14ac:dyDescent="0.2">
      <c r="D32" s="7"/>
      <c r="I32" s="7"/>
    </row>
    <row r="33" spans="4:9" ht="14.1" customHeight="1" x14ac:dyDescent="0.2">
      <c r="D33" s="7"/>
      <c r="I33" s="7"/>
    </row>
    <row r="34" spans="4:9" ht="14.1" customHeight="1" x14ac:dyDescent="0.2">
      <c r="D34" s="7"/>
      <c r="I34" s="7"/>
    </row>
    <row r="35" spans="4:9" ht="14.1" customHeight="1" x14ac:dyDescent="0.2">
      <c r="D35" s="7"/>
      <c r="I35" s="7"/>
    </row>
    <row r="36" spans="4:9" ht="14.1" customHeight="1" x14ac:dyDescent="0.2">
      <c r="D36" s="7"/>
      <c r="I36" s="7"/>
    </row>
    <row r="37" spans="4:9" ht="14.1" customHeight="1" x14ac:dyDescent="0.2">
      <c r="I37" s="7"/>
    </row>
    <row r="38" spans="4:9" ht="14.1" customHeight="1" x14ac:dyDescent="0.2">
      <c r="I38" s="7"/>
    </row>
    <row r="39" spans="4:9" ht="14.1" customHeight="1" x14ac:dyDescent="0.2">
      <c r="I39" s="7"/>
    </row>
    <row r="40" spans="4:9" ht="14.1" customHeight="1" x14ac:dyDescent="0.2">
      <c r="I40" s="7"/>
    </row>
    <row r="41" spans="4:9" ht="14.1" customHeight="1" x14ac:dyDescent="0.2">
      <c r="I41" s="7"/>
    </row>
    <row r="42" spans="4:9" ht="14.1" customHeight="1" x14ac:dyDescent="0.2">
      <c r="I42" s="7"/>
    </row>
    <row r="43" spans="4:9" ht="14.1" customHeight="1" x14ac:dyDescent="0.2">
      <c r="I43" s="7"/>
    </row>
    <row r="44" spans="4:9" ht="14.1" customHeight="1" x14ac:dyDescent="0.2">
      <c r="I44" s="7"/>
    </row>
    <row r="45" spans="4:9" ht="14.1" customHeight="1" x14ac:dyDescent="0.2">
      <c r="I45" s="7"/>
    </row>
    <row r="46" spans="4:9" ht="14.1" customHeight="1" x14ac:dyDescent="0.2">
      <c r="I46" s="7"/>
    </row>
    <row r="47" spans="4:9" ht="14.1" customHeight="1" x14ac:dyDescent="0.2">
      <c r="I47" s="7"/>
    </row>
    <row r="48" spans="4:9" ht="14.1" customHeight="1" x14ac:dyDescent="0.2">
      <c r="I48" s="7"/>
    </row>
    <row r="49" spans="9:9" ht="14.1" customHeight="1" x14ac:dyDescent="0.2">
      <c r="I49" s="7"/>
    </row>
    <row r="50" spans="9:9" ht="14.1" customHeight="1" x14ac:dyDescent="0.2">
      <c r="I50" s="7"/>
    </row>
    <row r="51" spans="9:9" ht="14.1" customHeight="1" x14ac:dyDescent="0.2">
      <c r="I51" s="7"/>
    </row>
    <row r="52" spans="9:9" ht="14.1" customHeight="1" x14ac:dyDescent="0.2">
      <c r="I52" s="7"/>
    </row>
    <row r="53" spans="9:9" ht="14.1" customHeight="1" x14ac:dyDescent="0.2">
      <c r="I53" s="7"/>
    </row>
    <row r="54" spans="9:9" ht="14.1" customHeight="1" x14ac:dyDescent="0.2">
      <c r="I54" s="7"/>
    </row>
    <row r="55" spans="9:9" ht="14.1" customHeight="1" x14ac:dyDescent="0.2">
      <c r="I55" s="7"/>
    </row>
    <row r="56" spans="9:9" ht="14.1" customHeight="1" x14ac:dyDescent="0.2">
      <c r="I56" s="7"/>
    </row>
    <row r="57" spans="9:9" ht="14.1" customHeight="1" x14ac:dyDescent="0.2">
      <c r="I57" s="7"/>
    </row>
    <row r="58" spans="9:9" ht="14.1" customHeight="1" x14ac:dyDescent="0.2">
      <c r="I58" s="7"/>
    </row>
    <row r="59" spans="9:9" ht="14.1" customHeight="1" x14ac:dyDescent="0.2">
      <c r="I59" s="7"/>
    </row>
    <row r="60" spans="9:9" ht="14.1" customHeight="1" x14ac:dyDescent="0.2">
      <c r="I60" s="7"/>
    </row>
  </sheetData>
  <sheetProtection algorithmName="SHA-512" hashValue="cxZ6SNDlEQHofZv8GzYy/HXpj+dVjLiGLHynX0/R3TsUpqm7uYnPoqsckU4RTS2l878K+4vlNWUPTOCq0XlHHw==" saltValue="qvETbxYM884DY/cNQfoypQ==" spinCount="100000" sheet="1" objects="1" scenarios="1"/>
  <mergeCells count="6">
    <mergeCell ref="A16:C16"/>
    <mergeCell ref="A10:E10"/>
    <mergeCell ref="A9:F9"/>
    <mergeCell ref="A4:H4"/>
    <mergeCell ref="A1:H1"/>
    <mergeCell ref="A2:H2"/>
  </mergeCells>
  <conditionalFormatting sqref="B3">
    <cfRule type="expression" dxfId="2" priority="1">
      <formula>OR(NOT(ISNUMBER(B3)),B3&lt;=0)</formula>
    </cfRule>
  </conditionalFormatting>
  <conditionalFormatting sqref="C12:C15">
    <cfRule type="expression" dxfId="1" priority="5">
      <formula>OR(NOT(ISNUMBER(C12)),C12&lt;=0)</formula>
    </cfRule>
  </conditionalFormatting>
  <conditionalFormatting sqref="E6:E8">
    <cfRule type="expression" dxfId="0" priority="2">
      <formula>OR(NOT(ISNUMBER(E6)),E6&lt;=0)</formula>
    </cfRule>
  </conditionalFormatting>
  <pageMargins left="0.7" right="0.7" top="0.78740157499999996" bottom="0.78740157499999996"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73bbca-b0cb-4fb7-89a0-d2e400b5edaa">
      <Terms xmlns="http://schemas.microsoft.com/office/infopath/2007/PartnerControls"/>
    </lcf76f155ced4ddcb4097134ff3c332f>
    <Zust_x00e4_ndigkeit xmlns="8173bbca-b0cb-4fb7-89a0-d2e400b5edaa">
      <UserInfo>
        <DisplayName/>
        <AccountId xsi:nil="true"/>
        <AccountType/>
      </UserInfo>
    </Zust_x00e4_ndigkeit>
    <Ioanna xmlns="8173bbca-b0cb-4fb7-89a0-d2e400b5edaa">
      <UserInfo>
        <DisplayName/>
        <AccountId xsi:nil="true"/>
        <AccountType/>
      </UserInfo>
    </Ioanna>
    <Bearbeitungsstatus xmlns="8173bbca-b0cb-4fb7-89a0-d2e400b5edaa">In Arbeit</Bearbeitungsstatu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2CF143979B03846BB6C8F0073AA4FFE" ma:contentTypeVersion="16" ma:contentTypeDescription="Ein neues Dokument erstellen." ma:contentTypeScope="" ma:versionID="0a5c7132f071413dbf477e90711ee8ee">
  <xsd:schema xmlns:xsd="http://www.w3.org/2001/XMLSchema" xmlns:xs="http://www.w3.org/2001/XMLSchema" xmlns:p="http://schemas.microsoft.com/office/2006/metadata/properties" xmlns:ns2="8173bbca-b0cb-4fb7-89a0-d2e400b5edaa" targetNamespace="http://schemas.microsoft.com/office/2006/metadata/properties" ma:root="true" ma:fieldsID="1276a419e59a5bdf1d41d94b886a16c5" ns2:_="">
    <xsd:import namespace="8173bbca-b0cb-4fb7-89a0-d2e400b5ed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LengthInSeconds" minOccurs="0"/>
                <xsd:element ref="ns2:MediaServiceOCR" minOccurs="0"/>
                <xsd:element ref="ns2:Bearbeitungsstatus" minOccurs="0"/>
                <xsd:element ref="ns2:Ioanna" minOccurs="0"/>
                <xsd:element ref="ns2:Zust_x00e4_ndigkei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3bbca-b0cb-4fb7-89a0-d2e400b5ed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53983616-3935-4a60-8fc8-484aa814991e"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Bearbeitungsstatus" ma:index="18" nillable="true" ma:displayName="Bearbeitungsstatus" ma:default="In Arbeit" ma:format="Dropdown" ma:internalName="Bearbeitungsstatus">
      <xsd:simpleType>
        <xsd:restriction base="dms:Choice">
          <xsd:enumeration value="In Arbeit"/>
          <xsd:enumeration value="Unbearbeitet"/>
          <xsd:enumeration value="Fertig"/>
          <xsd:enumeration value="Warten auf FB"/>
          <xsd:enumeration value="Daten anpassen"/>
          <xsd:enumeration value="Kein Handlungsbedarf"/>
        </xsd:restriction>
      </xsd:simpleType>
    </xsd:element>
    <xsd:element name="Ioanna" ma:index="19" nillable="true" ma:displayName="Ioanna" ma:format="Dropdown" ma:list="UserInfo" ma:SharePointGroup="0" ma:internalName="Ioanna">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ust_x00e4_ndigkeit" ma:index="20" nillable="true" ma:displayName="Zuständigkeit" ma:format="Dropdown" ma:list="UserInfo" ma:SharePointGroup="0" ma:internalName="Zust_x00e4_ndigkei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9D3CD6-D8CB-4EDA-9B26-C196B9F2DECE}">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www.w3.org/XML/1998/namespace"/>
    <ds:schemaRef ds:uri="8173bbca-b0cb-4fb7-89a0-d2e400b5edaa"/>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1E4717A2-78D1-4F16-B762-90F291FEA6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3bbca-b0cb-4fb7-89a0-d2e400b5ed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8AFF2C-55D1-414D-A2DF-D8BF3E17E8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Ioanna Dima</dc:creator>
  <cp:lastModifiedBy>PTG Consulting AG</cp:lastModifiedBy>
  <dcterms:created xsi:type="dcterms:W3CDTF">2022-05-18T07:36:40Z</dcterms:created>
  <dcterms:modified xsi:type="dcterms:W3CDTF">2026-10-22T07:32:51Z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0x010100B2CF143979B03846BB6C8F0073AA4FFE</vt:lpwstr>
  </property>
  <property fmtid="{D5CDD505-2E9C-101B-9397-08002B2CF9AE}" pid="3" name="MediaServiceImageTags">
    <vt:lpwstr/>
  </property>
</Properties>
</file>