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gi7.sharepoint.com/sites/I_B75-Vergaberecht/Freigegebene Dokumente/Vergaben ab 2008/2026 Vergaben/IN - Büromaterial/Ausschreibungs - Unterlagen/"/>
    </mc:Choice>
  </mc:AlternateContent>
  <xr:revisionPtr revIDLastSave="72" documentId="8_{2C0653ED-A089-4FA8-824D-D3EABEC075C8}" xr6:coauthVersionLast="47" xr6:coauthVersionMax="47" xr10:uidLastSave="{5C71C034-64A2-4983-9834-6083444028E7}"/>
  <bookViews>
    <workbookView minimized="1" xWindow="1380" yWindow="1380" windowWidth="19560" windowHeight="11295" xr2:uid="{00000000-000D-0000-FFFF-FFFF00000000}"/>
  </bookViews>
  <sheets>
    <sheet name="Anlage C_Preisblatt" sheetId="1" r:id="rId1"/>
  </sheets>
  <definedNames>
    <definedName name="_xlnm.Print_Titles" localSheetId="0">'Anlage C_Preisblatt'!$10:$10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2" i="1" l="1"/>
  <c r="E143" i="1"/>
  <c r="E144" i="1"/>
  <c r="E145" i="1"/>
  <c r="I145" i="1" s="1"/>
  <c r="E146" i="1"/>
  <c r="I146" i="1" s="1"/>
  <c r="E147" i="1"/>
  <c r="E148" i="1"/>
  <c r="I148" i="1" s="1"/>
  <c r="E149" i="1"/>
  <c r="I149" i="1" s="1"/>
  <c r="E150" i="1"/>
  <c r="E151" i="1"/>
  <c r="E152" i="1"/>
  <c r="O152" i="1"/>
  <c r="I152" i="1"/>
  <c r="O151" i="1"/>
  <c r="I151" i="1"/>
  <c r="O150" i="1"/>
  <c r="I150" i="1"/>
  <c r="O149" i="1"/>
  <c r="O148" i="1"/>
  <c r="O147" i="1"/>
  <c r="I147" i="1"/>
  <c r="O146" i="1"/>
  <c r="O145" i="1"/>
  <c r="O144" i="1"/>
  <c r="I144" i="1"/>
  <c r="O143" i="1"/>
  <c r="I143" i="1"/>
  <c r="O142" i="1"/>
  <c r="I142" i="1"/>
  <c r="E12" i="1" l="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1" i="1"/>
  <c r="O153" i="1" l="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1" i="1"/>
  <c r="I153" i="1" l="1"/>
  <c r="I155" i="1" s="1"/>
  <c r="I156" i="1" s="1"/>
</calcChain>
</file>

<file path=xl/sharedStrings.xml><?xml version="1.0" encoding="utf-8"?>
<sst xmlns="http://schemas.openxmlformats.org/spreadsheetml/2006/main" count="592" uniqueCount="353">
  <si>
    <t>Typ</t>
  </si>
  <si>
    <t>VPE</t>
  </si>
  <si>
    <t>Preis pro VPE</t>
  </si>
  <si>
    <t>12 Stk./Pack</t>
  </si>
  <si>
    <t>5 Star Textmarker, orange, 1-5 mm (oder vergleichbar)</t>
  </si>
  <si>
    <t>100 Stk./Pack</t>
  </si>
  <si>
    <t>Plan Master Boardmarker TZ 1 farbig sortiert (oder vergleichbar)</t>
  </si>
  <si>
    <t>6 Stk./Pack</t>
  </si>
  <si>
    <t>10 Stk./Pack</t>
  </si>
  <si>
    <t>Edding Permanentmarker 3000, schwarz (oder vergleichbar)</t>
  </si>
  <si>
    <t>Edding Permanentmarker 3000, blau (oder vergleichbar)</t>
  </si>
  <si>
    <t>Edding Permanentmarker 3000, rot (oder vergleichbar)</t>
  </si>
  <si>
    <t>Edding Permanentmarker 3000, grün (oder vergleichbar)</t>
  </si>
  <si>
    <t>5 Stk./Pack</t>
  </si>
  <si>
    <t>10 Rollen/Pack</t>
  </si>
  <si>
    <t>1 Stk./Pack</t>
  </si>
  <si>
    <t>100 Blatt/Pack</t>
  </si>
  <si>
    <t>Edding Permanentmarker 800, nachfüllbar, 4 - 12 mm, sortiert (oder vergleichbar)</t>
  </si>
  <si>
    <t>10 Stk./Karton</t>
  </si>
  <si>
    <t>1 Stk./Karton</t>
  </si>
  <si>
    <t>4 Stk./Pack</t>
  </si>
  <si>
    <t>20 Stk./Karton</t>
  </si>
  <si>
    <t>Tipp-Ex Korrekturmittel 25 ml (oder vergleichbar)</t>
  </si>
  <si>
    <t>Heftstreifen Kunststoff, kurz, 34x150 mm</t>
  </si>
  <si>
    <t>2500 Blatt/Karton, 40 Karton/Palette</t>
  </si>
  <si>
    <t>Inhalt/VPE</t>
  </si>
  <si>
    <t>Palette</t>
  </si>
  <si>
    <t>25 Stk./Pack</t>
  </si>
  <si>
    <t>Pack</t>
  </si>
  <si>
    <t>Schnellhefter Kunststoff für DIN A4, transparente Vorderseite, diverse Farben</t>
  </si>
  <si>
    <t>Heftklammern Nr. 10</t>
  </si>
  <si>
    <t>1 Stk</t>
  </si>
  <si>
    <t>Stk.</t>
  </si>
  <si>
    <t>1 Stk.</t>
  </si>
  <si>
    <t>Pultordner A4; Hartpappe 1- 7</t>
  </si>
  <si>
    <t>Karteikarten DIN A7 liniert; Karton 190 g</t>
  </si>
  <si>
    <t>Karteikarten DIN A6 liniert;Karton 190 g</t>
  </si>
  <si>
    <t>Karteikarten DIN A5 liniert; Kartin 190 g</t>
  </si>
  <si>
    <t>Heftmaschine Metall für 24/6 Klammern</t>
  </si>
  <si>
    <t>Heftklammern 24/6</t>
  </si>
  <si>
    <t>1000 Stk./Pack</t>
  </si>
  <si>
    <t>Büroklammern, 26 mm, glanzverzinkter Stahldraht Herlitz (oder vergleichbar)</t>
  </si>
  <si>
    <t>Büroklammern, 32 mm, glanzverzinkter Stahldraht Herlitz (oder vergleichbar)</t>
  </si>
  <si>
    <t>Aktenklammern 50 mm gewellt</t>
  </si>
  <si>
    <t>50 g/Pack</t>
  </si>
  <si>
    <t>1000 g/Pack</t>
  </si>
  <si>
    <t>Gummiringe, 50 mm Durchmesser, rot</t>
  </si>
  <si>
    <t>Gummiringe, 100 mm Durchmesser, rot</t>
  </si>
  <si>
    <t xml:space="preserve">Haftnotizen 51x38 mm; gelb </t>
  </si>
  <si>
    <t>100 Blatt/Block</t>
  </si>
  <si>
    <t>Block</t>
  </si>
  <si>
    <t>Haftnotizen 127x76 mm; gelb</t>
  </si>
  <si>
    <t>Stempelkissen Größe 2, schwarz</t>
  </si>
  <si>
    <t>Dosenspitzer Kunststoff einfach</t>
  </si>
  <si>
    <t>Dosenspitzer Kunststoff doppelt</t>
  </si>
  <si>
    <t xml:space="preserve">Lineal Holz, 30 cm </t>
  </si>
  <si>
    <t>Lineal Kunststoff, 30 cm transparent</t>
  </si>
  <si>
    <t>20 Blatt/Block; 5 Block/Pack</t>
  </si>
  <si>
    <t>20 Stk./Pack</t>
  </si>
  <si>
    <t>Leitz Pultordner 5844 (oder vergleichbar)</t>
  </si>
  <si>
    <t>Staedtler Bleistift 2 mm HB schwarz/gelb ohne Radiergummi (oder vergleichbar)</t>
  </si>
  <si>
    <t>Radiergummi für Bleistift ca. 45 x 25 x 10 mm</t>
  </si>
  <si>
    <t>Papierschere Stahl, ca. 21 cm</t>
  </si>
  <si>
    <t>Papierschere Stahl, ca. 26 cm</t>
  </si>
  <si>
    <t>Schreibunterlage Kunststoff blau mit Sichtplatte ca. 50 x 65 cm</t>
  </si>
  <si>
    <t>Schreibunterlage Kunststoff blau ca. 50 x 65 cm</t>
  </si>
  <si>
    <t>Briefumschläge, DIN lang, selbstklebend weiß ohne Fenster</t>
  </si>
  <si>
    <t>Briefumschläge, DIN lang, selbstklebend weiß mit Fenster</t>
  </si>
  <si>
    <t>250 Stk./Pack</t>
  </si>
  <si>
    <t>Versandtaschen C 4 weiß mit Fenster, selbstklebend</t>
  </si>
  <si>
    <t>Versandtaschen C4 Natron, 120 g, Haftstreifen ohne Fenster</t>
  </si>
  <si>
    <t>Versandtaschen B4 Natron, 120 g mit Falte, Haftstreifen ohne Fenster</t>
  </si>
  <si>
    <t>100 Stk./Karton</t>
  </si>
  <si>
    <t>Karton</t>
  </si>
  <si>
    <t>Briefumschläge DIN lang, selbstklebend, Recyclingpapier, ohne Fenster</t>
  </si>
  <si>
    <t>Briefumschläge DIN lang, selbstklebend, Recyclingpapier, mit Fenster</t>
  </si>
  <si>
    <t>Luftpolstertaschen braun, Innenmaß: 27 x 36 cm</t>
  </si>
  <si>
    <t>Luftpolstertaschen braun, Innenmaß: 34,5 x 47 cm</t>
  </si>
  <si>
    <t>15 Bündel a 25 Stück/Karton</t>
  </si>
  <si>
    <t>Jurismappen Karton für DIN A4 verschiedene Farben (eine Farbe/Pack)</t>
  </si>
  <si>
    <t>Soennecken 1473 Eckspanner Karton (oder vergleichbar) DIN A4 Einschlagmappe mit Gummi verschiedene Farben (eine Farbe/Pack)</t>
  </si>
  <si>
    <t>Sichthülle PP trasparent für DIN A4; zweiseitig; offen (oben und rechts), farblos, Soennecken 1510 (oder vergleichbar)</t>
  </si>
  <si>
    <t>Prospekthüllen PP transparent für DIN A4; 4fach Lochung; oben offen, Soennecken 1500 (oder vergleichbar)</t>
  </si>
  <si>
    <t>Unterschriftsmappe, 20 Fächer, Überzug PP, blau Leitz (oder vergleichbar)</t>
  </si>
  <si>
    <t>Klammernspender Maulstandard magnetisch schwarz (oder vergleichbar)</t>
  </si>
  <si>
    <t xml:space="preserve">100 Stk./Karton </t>
  </si>
  <si>
    <t>Trennblätter Wekre A4, farbig sortiert, 24 x 30 cm, 230g/qm (oder vergleichbar)</t>
  </si>
  <si>
    <t>10 Stk.</t>
  </si>
  <si>
    <t>Haftnotiz Recycling Notes 127 x 76 mm (B x H) gelb 100 Bl./Block 6 Block/Pack.</t>
  </si>
  <si>
    <t>100 Blatt/Block / 6 Block/Pack</t>
  </si>
  <si>
    <t>Tischrechner 57 mm x 40 m (B x L) 12mm 60g/m² grau</t>
  </si>
  <si>
    <t>Marke /Bezeichnung</t>
  </si>
  <si>
    <t>Grüner Warenkorb</t>
  </si>
  <si>
    <t>Beschreibung/Besonderheit bzgl. Nachhaltigkeit auf Artikelebene</t>
  </si>
  <si>
    <t>Kopierpapier, DIN A4, eingeriest 80 g/m², weiß, 500 Blatt/Rieß, ungelocht, Klimaschutzverpackung (oder vergleichbar), im Kernsortiment zertifiziert mit dem Blauen Engel</t>
  </si>
  <si>
    <t>Anlage C: Preisblatt</t>
  </si>
  <si>
    <t>Aktenordner schwarz, für DINA4-Blätter, 80mm Rücken, z.B. Leitz 1080 schwarz (oder vergleichbar)</t>
  </si>
  <si>
    <t>Aktenordner schwarz für DINA4-Blätter, 50mm Rücken, z.B. Leitz 1050 schwarz (oder vergleichbar)</t>
  </si>
  <si>
    <t>Aktenordner farbig Kunststoff (standardfarben), z.B. Leitz Kunststoff 1010 (oder vergleichbar)</t>
  </si>
  <si>
    <t>Hängeordner 80mm, z.B. Leitz 1821 (oder vergleichbar)</t>
  </si>
  <si>
    <t>Hängeordner 50mm, z.B. Leitz 1822 (oder vergleichbar)</t>
  </si>
  <si>
    <t>Locher 30 Blatt, z.B. Leitz 5008 blau (oder vergleichbar)</t>
  </si>
  <si>
    <t>Locher 40 Blatt, z.B. Leitz 5138 schwarz (oder vergleichbar)</t>
  </si>
  <si>
    <t>Moderationskoffer 1100 Teile, ca. 34,5 x 6 x 31 cm (B x H x T), zB. FRANKEN Moderationskoffer MINI Kunststoff blau/transparent</t>
  </si>
  <si>
    <t>Pos.</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</si>
  <si>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</si>
  <si>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</si>
  <si>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</si>
  <si>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</si>
  <si>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</si>
  <si>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</si>
  <si>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</si>
  <si>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</si>
  <si>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</si>
  <si>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</si>
  <si>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</si>
  <si>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</si>
  <si>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</si>
  <si>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</si>
  <si>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</si>
  <si>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</si>
  <si>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</si>
  <si>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</si>
  <si>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</si>
  <si>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</si>
  <si>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</si>
  <si>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</si>
  <si>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</si>
  <si>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</si>
  <si>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</si>
  <si>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</si>
  <si>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</si>
  <si>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</si>
  <si>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</si>
  <si>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</si>
  <si>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</si>
  <si>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</si>
  <si>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</si>
  <si>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</si>
  <si>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</si>
  <si>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</si>
  <si>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</si>
  <si>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</si>
  <si>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</si>
  <si>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</si>
  <si>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</si>
  <si>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</si>
  <si>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</si>
  <si>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</si>
  <si>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</si>
  <si>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</si>
  <si>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</si>
  <si>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</si>
  <si>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</si>
  <si>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</si>
  <si>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</si>
  <si>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</si>
  <si>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</si>
  <si>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</si>
  <si>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</si>
  <si>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</si>
  <si>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</si>
  <si>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</si>
  <si>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</si>
  <si>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</si>
  <si>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</si>
  <si>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</si>
  <si>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</si>
  <si>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</si>
  <si>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</si>
  <si>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</si>
  <si>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</si>
  <si>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</si>
  <si>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</si>
  <si>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</si>
  <si>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</si>
  <si>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</si>
  <si>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</si>
  <si>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</si>
  <si>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</si>
  <si>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</si>
  <si>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</si>
  <si>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</si>
  <si>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</si>
  <si>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</si>
  <si>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</si>
  <si>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</si>
  <si>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</si>
  <si>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</si>
  <si>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</si>
  <si>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</si>
  <si>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</si>
  <si>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</si>
  <si>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</si>
  <si>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</si>
  <si>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</si>
  <si>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</si>
  <si>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</si>
  <si>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</si>
  <si>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</si>
  <si>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</si>
  <si>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</si>
  <si>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</si>
  <si>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</si>
  <si>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</si>
  <si>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</si>
  <si>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</si>
  <si>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</si>
  <si>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</si>
  <si>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</si>
  <si>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</si>
  <si>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</si>
  <si>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</si>
  <si>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</si>
  <si>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</si>
  <si>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</si>
  <si>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</si>
  <si>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</si>
  <si>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</si>
  <si>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</si>
  <si>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</si>
  <si>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Moderationskarte Wolke ca. 420x250 mm, z.B. magnetoplan 111152003</t>
  </si>
  <si>
    <t>20 Stk.</t>
  </si>
  <si>
    <t>Moderationspapier, ca. 140x110cm, 80g z.B. Soennecken 4865 beige</t>
  </si>
  <si>
    <t>50 Blatt</t>
  </si>
  <si>
    <t>Flipchart-Papier/Flipchartblock, kariert/blanko, 68 x 99 cm, 80g/m², z.B. Herlitz 10834141 oder Soennecken  (oder vergleichbar)</t>
  </si>
  <si>
    <t>20 Blatt/Block; 10 Block/Pack</t>
  </si>
  <si>
    <t>Kopierfolien A4, klar für S/W-Kopierer, z.B. Avery Zweckform 3555 (oder vergleichbar)</t>
  </si>
  <si>
    <t>Universal Kopieretiketten weiß, 105 x 41mm, z.B. Avery Zweckform 3477 (oder vergleichbar)</t>
  </si>
  <si>
    <t>14 Stk./Blatt; 100 Blatt/Pack</t>
  </si>
  <si>
    <t>21 Stk./Blatt; 100 Blatt/Pack</t>
  </si>
  <si>
    <t>Universaletiketten, weiß 70 x 41mm, z.B. Avery Zweckform 3481 (oder vergleichbar)</t>
  </si>
  <si>
    <t>Schubladenbox A4, 10 Fächer, Kunststoff, geschlossen, z.B. blau / grau Leitz Formularset 5281 (oder vergleichbar)</t>
  </si>
  <si>
    <t>Schubladenbox A4, 10 Fächer, Kunststoff, geschlossen, z.B. blau / grau  Leitz Formularset 5280 ; 29,1x19x35,2 cm (oder vergleichbar)</t>
  </si>
  <si>
    <t>Standard Briefkorb A4 Polystrol; farbig; ca. 24,5x34x5,8 cm</t>
  </si>
  <si>
    <r>
      <t>Steh</t>
    </r>
    <r>
      <rPr>
        <sz val="11"/>
        <rFont val="Calibri"/>
        <family val="2"/>
        <scheme val="minor"/>
      </rPr>
      <t>sammler Rückenbreite: ca. 78 mm, Polystyrol z.B. Leitz 2476 (oder vergleichbar)</t>
    </r>
  </si>
  <si>
    <t>Stehsammler Rückenbreite: ca. 80 mm Hartpappe, div. Farben z.B. Leitz 2423  (oder vergleichbar)</t>
  </si>
  <si>
    <t xml:space="preserve">Klebeband 10 m x ca. 15 mm </t>
  </si>
  <si>
    <t xml:space="preserve">Klebeband 33 m x ca. 15 mm </t>
  </si>
  <si>
    <t>Klebeband 19mm x 33m, transparent, Kern-Ø 26mm, 8 Stück, z.B. Tesa 57405 (oder vergleichbar)</t>
  </si>
  <si>
    <t>8 Rollen/Pack</t>
  </si>
  <si>
    <t>Sichthülle PP trasparent für DIN A4; zweiseitig; offen, farbig, z.B. Soennecken 1511, 1512, 1513, 1514 (oder vergleichbar)</t>
  </si>
  <si>
    <t>Heftstreifen ca 3,8 x 15 cm, div. Farben</t>
  </si>
  <si>
    <t>Entklammerer C2, Metall, schwarz</t>
  </si>
  <si>
    <t>Heftgerät B 6 24/6, 26/6 fest/lösbar/nageln 30 Bl. (80 g/m²) Metall schwarz, z.B. NOVUS (oder vergleichbar)</t>
  </si>
  <si>
    <t>10 Stk/Pack</t>
  </si>
  <si>
    <t>Sichthülle DIN A4 0,15mm oben, rechts offen dokumentenecht Polypropylen transparent glatt</t>
  </si>
  <si>
    <t>Sichthülle DIN A4 0,12mm oben, rechts offen dokumentenecht Polypropylen rot genarbt</t>
  </si>
  <si>
    <t>Prospekthülle DIN A4 0,05mm oben offen Polypropylen transparent</t>
  </si>
  <si>
    <t>Prospekthülle DIN A4 0,08mm oben offen Polypropylen transparent</t>
  </si>
  <si>
    <t>Präsentationshülle Overhead, z.B. Leitz 47440000 A4 0,08mm</t>
  </si>
  <si>
    <t>Mondi Farblaserpapier Color Copy, A4, 250 g/m², hochweiß, satiniert, 125 Blatt (oder vergleichbar)</t>
  </si>
  <si>
    <t>125 Blatt/Pack</t>
  </si>
  <si>
    <t>Mondi Farblaserpapier Color Copy, A4, 200 g/m², hochweiß, satiniert, 250 Blatt (oder vergleichbar)</t>
  </si>
  <si>
    <t>250 Blatt/Pack</t>
  </si>
  <si>
    <t>Mondi Farblaserpapier Color Copy, A4, 100 g/m², hochweiß, satiniert, 500 Blatt (oder vergleichbar)</t>
  </si>
  <si>
    <t>500 Blatt/Pack</t>
  </si>
  <si>
    <t>Mondi Farblaserpapier Color Copy, A4, 160 g/m², hochweiß, satiniert, 250 Blatt (oder vergleichbar)</t>
  </si>
  <si>
    <t>Farbrolle für Rechner Seico IR 72, Citizen MP 212 PL ua, passend für Sharp EA720R/EL1189, Toshiba 723PD, TA PD12/12 Gruppe 720, in Blisterverpackung</t>
  </si>
  <si>
    <t>90 Blatt/Block, 6 Blöcke/Pack</t>
  </si>
  <si>
    <t>Haftnotizen 76x76 mm; gelb, z.B. Post-it Energetic Collection 76x76mm, sortiert (654-TFEN-P8+4)</t>
  </si>
  <si>
    <t>Collegeblock DIN A5 gelocht kariert 80Blatt, z.B. Soennecken 2365 (oder vergleichbar</t>
  </si>
  <si>
    <t xml:space="preserve">Whiteboard-/Flipchartmarker, farbig sortiert Rundspitze, z.B. Legamaster  TZ 1 1,5-3mm (oder vergleichbar) </t>
  </si>
  <si>
    <t>Collegeblock DIN A5 gelocht liniert 80Blatt weiß, z.B. Soennecken 2364 (oder vergleichbar)</t>
  </si>
  <si>
    <t>Collegeblock DIN A4 gelocht kariert 80Blatt weiß, z.B. Soennecken 2362 (oder vergleichbar)</t>
  </si>
  <si>
    <t>Collegeblock DIN A4 gelocht liniert 80Blatt weiß, z.B. Soennecken 2361 (oder vergleichbar)</t>
  </si>
  <si>
    <t>117.</t>
  </si>
  <si>
    <t>118.</t>
  </si>
  <si>
    <t>119.</t>
  </si>
  <si>
    <t>120.</t>
  </si>
  <si>
    <t>121.</t>
  </si>
  <si>
    <t>122.</t>
  </si>
  <si>
    <t>123.</t>
  </si>
  <si>
    <t>124.</t>
  </si>
  <si>
    <t>125.</t>
  </si>
  <si>
    <t>126.</t>
  </si>
  <si>
    <t>127.</t>
  </si>
  <si>
    <t>128.</t>
  </si>
  <si>
    <t>129.</t>
  </si>
  <si>
    <t>130.</t>
  </si>
  <si>
    <t>131.</t>
  </si>
  <si>
    <t>Haftnotizen 76x76 mm, gelb oder grün; z.B. Post-it® Super Sticky Notes Haftnotizen extrastark</t>
  </si>
  <si>
    <t>Haftnotizen 76x76 mm farbig sortiert, z.B. Post-it® Super Sticky Notes Haftnotizen extrastark</t>
  </si>
  <si>
    <t>90 Blatt/Block, 24 Block/Pack</t>
  </si>
  <si>
    <t xml:space="preserve">Selbstklebende Haftnotizen, 20x10 cm, z.B. Stattys Notes M versch Farben (oder vergleichbar) </t>
  </si>
  <si>
    <t>100 Blatt/Block, 5 Block/Pack</t>
  </si>
  <si>
    <t>Thermorolle 80mm x 80m, Kern-Ø: 12mm</t>
  </si>
  <si>
    <t>Magnet rund, farbig sortiert Ø 32 mm, z.B. Franken HM30 99 (oder vergleichbar)</t>
  </si>
  <si>
    <t>Magnet rund, farbig sortiert Ø 24 mm, z.B. Franken HM20 99  (oder vergleichbar)</t>
  </si>
  <si>
    <t>Magnet rund weis Ø 32 mm</t>
  </si>
  <si>
    <t>Klebestift ca. 20 gr.</t>
  </si>
  <si>
    <t>Alleskleber, ca. 30 gr. In der Tube, z.B. Uhu 46015 (oder vergleichbar)</t>
  </si>
  <si>
    <t>Stempelkissen Größe 2, blau</t>
  </si>
  <si>
    <t>Ringbuch, 2-Ring-Mechanik DIN A4, PP, verschiedene Farben</t>
  </si>
  <si>
    <t>Ringbuch, 2 Ring-Mechanik DIN A5 Pappe verschiedene Farben</t>
  </si>
  <si>
    <t>Pultordner; A4; Hartpappe 1- 31, z.B. Leitz Pultordner 58440095 (oder vergleichbar)</t>
  </si>
  <si>
    <t>A-Z Register für DINA4, PP Grau, z.B. Soennecken Register 1524 (oder vergleichbar)</t>
  </si>
  <si>
    <t>Register A - Z Kunststoff für DIN A4 Überbreite, z.B. Soennecken Register 2131 (oder vergleichbar)</t>
  </si>
  <si>
    <t>Karton Trennblätter DINA4, farbig sortiert</t>
  </si>
  <si>
    <t>50 Stk./Pack</t>
  </si>
  <si>
    <t>Namensschild ca. 90x54mm Hartfolie tr, z.B. Durable  811719 (oder vergleichbar)</t>
  </si>
  <si>
    <t xml:space="preserve"> 25 St./Pack</t>
  </si>
  <si>
    <t>Löschpapier 22x16cm, vließ weis, Franken Löschpapier Z1925 (oder vergleichbar)</t>
  </si>
  <si>
    <t xml:space="preserve">Whiteboard-/Flipchartmarker, einzeln, div. Farben (rot, schwarz, blau oder grün), z.B.STAEDTLER Whiteboardmarker Lumocolor 341-2  (oder vergleichbar) </t>
  </si>
  <si>
    <t>Fineliner, 0,4 mm, div. Farben (schwarz, blau, grün, rot..), z.B. STABILO® point 88® (oder vergleichbar)</t>
  </si>
  <si>
    <t>Druckkugelschreiber Normalmine, z.B. Soennecken Kugelschreiber 2247 Nr.25 M blau (oder vergleichbar)</t>
  </si>
  <si>
    <t>Tintenroller 0,4 mm rundspitze div. Farben, z.B. Ball Pentel R 50 Tintenroller schwarz, grün, rot, blau (oder vergleichbar)</t>
  </si>
  <si>
    <t xml:space="preserve">Kugelschreiber, dokumentenechte Farbe, farbsortiert, z.b.BIC Kugelschreiber Cristal Original </t>
  </si>
  <si>
    <t>Pentel Gelschreiber EnerGel Document BLP77 0,35mm blau oder schwarz (oder vergleichbar)</t>
  </si>
  <si>
    <t>Ersatzaustattung für Moderationskoffer Pos. 7, z.B. magnetoplan Trainerbasisset 11000 (oder vergleichbar)</t>
  </si>
  <si>
    <t>Weißwandtafel ca. 120x90 cm, z.B. Magentoplan Schreibtafel SP 1240488 zur Wandmontage (oder vergleichbar)</t>
  </si>
  <si>
    <t>Kernsortiment</t>
  </si>
  <si>
    <t>Geschätzter Bedarf</t>
  </si>
  <si>
    <t>Geschätzter  
Bedarf</t>
  </si>
  <si>
    <t>Hängetaschen, seitlich offen mit Reiter natronbraun, z.B. Leitz Alpha 1915 (oder vergleichbar)</t>
  </si>
  <si>
    <t>Hängetaschenmit Leinenfröschen natronbraun, z.B. Leitz Alpha Hängetaschen 1916 (oder vergleichbar)</t>
  </si>
  <si>
    <t>Hängetaschen seitlich offen natronbraun, z.B. Leitz Alpha Hängetaschen 1985 (oder vergleichbar)</t>
  </si>
  <si>
    <t>Hängetaschen mit Leinenfröschen natronbraun, z.B. Leitz Alpha Hängetaschen 1986 (oder vergleichbar)</t>
  </si>
  <si>
    <t>Farbrolle für Tischrechner Gruppe 720 schwarz für Olympia CPD 3212 und 5212 (oder vergleichbar)</t>
  </si>
  <si>
    <t>Brieföffner Standard Metall</t>
  </si>
  <si>
    <t>Klebestift ca. 40 gr.</t>
  </si>
  <si>
    <t>Gesamtpreis für Kernsortiment bei fiktivem Bedarf pro Jahr</t>
  </si>
  <si>
    <t>Gesamtpreis für grüner Warenkorb bei geschätztem Bedarf pro Jahr</t>
  </si>
  <si>
    <t>Wertungspreis (Preis für die maximale Vertragslaufzeit von 4 Jahren)</t>
  </si>
  <si>
    <t>Preis pro VPE geschätztem Bedarf pro Jahr</t>
  </si>
  <si>
    <t>132.</t>
  </si>
  <si>
    <t>Rolltritt</t>
  </si>
  <si>
    <t>133.</t>
  </si>
  <si>
    <t>Batterie aa,AAA 9Volt, 2025,2032, CR2 ecc......</t>
  </si>
  <si>
    <t>10 Stuck/Pack</t>
  </si>
  <si>
    <t>134.</t>
  </si>
  <si>
    <t xml:space="preserve">Wandkalender 4 Monate </t>
  </si>
  <si>
    <t>135.</t>
  </si>
  <si>
    <t xml:space="preserve">Wandkalender 3 Monate  </t>
  </si>
  <si>
    <t>136.</t>
  </si>
  <si>
    <t xml:space="preserve">Tischkalender </t>
  </si>
  <si>
    <t>137.</t>
  </si>
  <si>
    <t xml:space="preserve">Buchkalender </t>
  </si>
  <si>
    <t>138.</t>
  </si>
  <si>
    <t>Plankalender</t>
  </si>
  <si>
    <t>139.</t>
  </si>
  <si>
    <t>Taschenkalender</t>
  </si>
  <si>
    <t>140.</t>
  </si>
  <si>
    <t>Etikettenrollen 54mmx101mm 2 1/8" x 4 kompartibel mit Dymo Etikettendrucker</t>
  </si>
  <si>
    <t>141.</t>
  </si>
  <si>
    <t>Farbbuntstifte 12 Packung</t>
  </si>
  <si>
    <t>12 Stk/Pack</t>
  </si>
  <si>
    <t>142.</t>
  </si>
  <si>
    <t>Farbbuntstifte 24 Packung</t>
  </si>
  <si>
    <t>24 Stk/Pack</t>
  </si>
  <si>
    <t>Preis pro Jahr (Summe für Kernsortiment und für den grünen Warenkorb)</t>
  </si>
  <si>
    <t>Kernsortiment: Es sind die gelb hinterlegten Felder vom Bieter auszufüllen. Fehlt eine Angabe in den gelb hinterlegen Zellen der Spalten G und H wird der Bieter zwingend vom Verfahren ausgeschlossen. Bitte tragen Sie die Preise in Euro excl. Mwst in die gelb hinterlegten Felder ein. Sofern Marken angegeben sind, dient dies der Beschreibung des Produkttyps und nicht der Produktfestlegung. Es sind explizit alternative, vergleichbare/gleichwertige Artikel zugelassen. Das Preisblatt bildet das Kernsortiment ab. Die angegebenen Mengen sind Schätzungen aus der Vergangenheit pro Jahr und begründen keine Verpflichtung auf Abnahme der angegebenen Mengen.</t>
  </si>
  <si>
    <t>Güner Warenkorb: In den grünen Zellen hat der Bieter die Möglichkeit, nachhaltigere Alternativen zu den einzelnen Produkten aus dem Kernsortiment anzubieten. Die Angabe ist optional. Die Anzahl der vollständig ausgefüllten Zellen je Zeile 11 bis 152 wird gem. Anlage D bewertet. Die Artikel werden anhand der in Punkt 2 der Anlage A, Leistungsbeschreibung aufgeführten Standards vom AG geprüft, ob eine nachhaltige Alternative vorliegt. Es ist dem Bieter zum Zweck dieser Prüfung möglich, über die Standards der Anlage A hinaus weitere Besonderheiten, welche den Artikel "nachhaltig" machen, in den dafür vorgesehen Zellen in Spalte P darzustellen.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</si>
</sst>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407]_-;\-* #,##0.00\ [$€-407]_-;_-* &quot;-&quot;??\ [$€-407]_-;_-@_-"/>
  </numFmts>
  <fonts count="17">
    <font>
      <sz val="11"/>
      <color theme="1"/>
      <name val="Calibri"/>
      <family val="2"/>
      <scheme val="minor"/>
    </font>
    <font>
      <b/>
      <sz val="14"/>
      <color theme="1"/>
      <name val="Calibri"/>
      <family val="2"/>
      <scheme val="minor"/>
    </font>
    <font>
      <sz val="12"/>
      <color theme="1"/>
      <name val="Goethe FF Clan"/>
      <family val="2"/>
    </font>
    <font>
      <b/>
      <sz val="11"/>
      <color theme="1"/>
      <name val="Calibri"/>
      <family val="2"/>
      <scheme val="minor"/>
    </font>
    <font>
      <sz val="12"/>
      <color theme="1"/>
      <name val="Calibri"/>
      <family val="2"/>
      <scheme val="minor"/>
    </font>
    <font>
      <sz val="11"/>
      <name val="Calibri"/>
      <family val="2"/>
      <scheme val="minor"/>
    </font>
    <font>
      <sz val="11"/>
      <color rgb="FFFF0000"/>
      <name val="Calibri"/>
      <family val="2"/>
      <scheme val="minor"/>
    </font>
    <font>
      <sz val="11"/>
      <color theme="1"/>
      <name val="Calibri"/>
      <family val="2"/>
      <scheme val="minor"/>
    </font>
    <font>
      <b/>
      <sz val="14"/>
      <color rgb="FFC00000"/>
      <name val="Calibri"/>
      <family val="2"/>
      <scheme val="minor"/>
    </font>
    <font>
      <b/>
      <sz val="14"/>
      <name val="Calibri"/>
      <family val="2"/>
      <scheme val="minor"/>
    </font>
    <font>
      <sz val="8"/>
      <name val="Calibri"/>
      <family val="2"/>
      <scheme val="minor"/>
    </font>
    <font>
      <sz val="11"/>
      <color rgb="FF32363A"/>
      <name val="SAP 72"/>
    </font>
    <font>
      <sz val="11"/>
      <color rgb="FF000000"/>
      <name val="Calibri"/>
      <family val="2"/>
      <scheme val="minor"/>
    </font>
    <font>
      <b/>
      <sz val="12"/>
      <color theme="1"/>
      <name val="Calibri"/>
      <family val="2"/>
      <scheme val="minor"/>
    </font>
    <font>
      <b/>
      <sz val="18"/>
      <color theme="1"/>
      <name val="Calibri"/>
      <family val="2"/>
      <scheme val="minor"/>
    </font>
    <font>
      <b/>
      <sz val="14"/>
      <color theme="9" tint="-0.249977111117893"/>
      <name val="Calibri"/>
      <family val="2"/>
      <scheme val="minor"/>
    </font>
    <font>
      <sz val="12"/>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5"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7" fillId="0" borderId="0"/>
    <xf numFmtId="44" fontId="7" fillId="0" borderId="0" applyFont="0" applyFill="0" applyBorder="0" applyAlignment="0" applyProtection="0"/>
  </cellStyleXfs>
  <cellXfs count="45">
    <xf numFmtId="0" fontId="0" fillId="0" borderId="0" xfId="0"/>
    <xf numFmtId="0" fontId="0" fillId="8" borderId="1" xfId="0" applyFill="1" applyBorder="1" applyProtection="1">
      <protection locked="0"/>
    </xf>
    <xf numFmtId="0" fontId="6" fillId="8" borderId="1" xfId="0" applyFont="1" applyFill="1" applyBorder="1" applyProtection="1">
      <protection locked="0"/>
    </xf>
    <xf numFmtId="0" fontId="0" fillId="3" borderId="1" xfId="0" applyFill="1" applyBorder="1" applyAlignment="1" applyProtection="1">
      <alignment horizontal="left" vertical="center" wrapText="1"/>
      <protection locked="0"/>
    </xf>
    <xf numFmtId="0" fontId="0" fillId="3" borderId="1" xfId="0" applyFill="1" applyBorder="1" applyAlignment="1" applyProtection="1">
      <alignment horizontal="left" wrapText="1"/>
      <protection locked="0"/>
    </xf>
    <xf numFmtId="0" fontId="6" fillId="3" borderId="1" xfId="0" applyFont="1" applyFill="1" applyBorder="1" applyAlignment="1" applyProtection="1">
      <alignment horizontal="left" wrapText="1"/>
      <protection locked="0"/>
    </xf>
    <xf numFmtId="0" fontId="0" fillId="3" borderId="1" xfId="0" applyFill="1" applyBorder="1" applyProtection="1">
      <protection locked="0"/>
    </xf>
    <xf numFmtId="164" fontId="4" fillId="0" borderId="1" xfId="0" applyNumberFormat="1" applyFont="1" applyBorder="1"/>
    <xf numFmtId="0" fontId="14" fillId="0" borderId="0" xfId="0" applyFont="1"/>
    <xf numFmtId="0" fontId="0" fillId="0" borderId="0" xfId="0" applyAlignment="1">
      <alignment horizontal="center"/>
    </xf>
    <xf numFmtId="0" fontId="0" fillId="0" borderId="0" xfId="0" applyAlignment="1">
      <alignment vertical="center"/>
    </xf>
    <xf numFmtId="0" fontId="1" fillId="0" borderId="0" xfId="0" applyFont="1" applyAlignment="1">
      <alignment horizontal="center"/>
    </xf>
    <xf numFmtId="0" fontId="15" fillId="5" borderId="5" xfId="0" applyFont="1" applyFill="1" applyBorder="1" applyAlignment="1">
      <alignment horizontal="left" vertical="top"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0" fillId="0" borderId="1" xfId="0" applyBorder="1"/>
    <xf numFmtId="0" fontId="0" fillId="0" borderId="1" xfId="0" applyBorder="1" applyAlignment="1">
      <alignment horizontal="left" vertical="center" wrapText="1"/>
    </xf>
    <xf numFmtId="0" fontId="0" fillId="8" borderId="1" xfId="0" applyFill="1" applyBorder="1"/>
    <xf numFmtId="44" fontId="0" fillId="8" borderId="1" xfId="0" applyNumberFormat="1" applyFill="1" applyBorder="1"/>
    <xf numFmtId="0" fontId="0" fillId="0" borderId="1" xfId="0" applyBorder="1" applyAlignment="1">
      <alignment horizontal="left" vertical="center"/>
    </xf>
    <xf numFmtId="0" fontId="6" fillId="0" borderId="0" xfId="0" applyFont="1"/>
    <xf numFmtId="0" fontId="12" fillId="0" borderId="1" xfId="0" applyFont="1" applyBorder="1"/>
    <xf numFmtId="0" fontId="12" fillId="0" borderId="6" xfId="0" applyFont="1" applyBorder="1"/>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11" fillId="0" borderId="0" xfId="0" applyFont="1"/>
    <xf numFmtId="0" fontId="4" fillId="4" borderId="2"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164" fontId="2" fillId="4" borderId="4" xfId="0" applyNumberFormat="1" applyFont="1" applyFill="1" applyBorder="1" applyAlignment="1">
      <alignment horizontal="left" vertical="center"/>
    </xf>
    <xf numFmtId="44" fontId="2" fillId="4" borderId="3" xfId="0" applyNumberFormat="1" applyFont="1" applyFill="1" applyBorder="1" applyAlignment="1">
      <alignment horizontal="left" vertical="center"/>
    </xf>
    <xf numFmtId="0" fontId="2" fillId="4" borderId="4" xfId="0" applyFont="1" applyFill="1" applyBorder="1" applyAlignment="1">
      <alignment horizontal="left" vertical="center"/>
    </xf>
    <xf numFmtId="164" fontId="13" fillId="5" borderId="7" xfId="0" applyNumberFormat="1" applyFont="1" applyFill="1" applyBorder="1"/>
    <xf numFmtId="164" fontId="13" fillId="9" borderId="7" xfId="0" applyNumberFormat="1" applyFont="1" applyFill="1" applyBorder="1"/>
    <xf numFmtId="164" fontId="5" fillId="8" borderId="1" xfId="2" applyNumberFormat="1" applyFont="1" applyFill="1" applyBorder="1" applyProtection="1">
      <protection locked="0"/>
    </xf>
    <xf numFmtId="164" fontId="5" fillId="8" borderId="1" xfId="0" applyNumberFormat="1" applyFont="1" applyFill="1" applyBorder="1" applyProtection="1">
      <protection locked="0"/>
    </xf>
    <xf numFmtId="164" fontId="16" fillId="3" borderId="1" xfId="0" applyNumberFormat="1" applyFont="1" applyFill="1" applyBorder="1" applyProtection="1">
      <protection locked="0"/>
    </xf>
    <xf numFmtId="0" fontId="8" fillId="5" borderId="1" xfId="0" applyFont="1" applyFill="1" applyBorder="1" applyAlignment="1">
      <alignment horizontal="left" wrapText="1"/>
    </xf>
    <xf numFmtId="0" fontId="1" fillId="7" borderId="1" xfId="0" applyFont="1" applyFill="1" applyBorder="1" applyAlignment="1">
      <alignment horizontal="center" vertical="center" wrapText="1"/>
    </xf>
    <xf numFmtId="0" fontId="13" fillId="9" borderId="2" xfId="0" applyFont="1" applyFill="1" applyBorder="1" applyAlignment="1">
      <alignment horizontal="left"/>
    </xf>
    <xf numFmtId="0" fontId="13" fillId="9" borderId="3" xfId="0" applyFont="1" applyFill="1" applyBorder="1" applyAlignment="1">
      <alignment horizontal="left"/>
    </xf>
    <xf numFmtId="0" fontId="13" fillId="5" borderId="2" xfId="0" applyFont="1" applyFill="1" applyBorder="1" applyAlignment="1">
      <alignment horizontal="left"/>
    </xf>
    <xf numFmtId="0" fontId="13" fillId="5" borderId="3" xfId="0" applyFont="1" applyFill="1" applyBorder="1" applyAlignment="1">
      <alignment horizontal="left"/>
    </xf>
    <xf numFmtId="0" fontId="9" fillId="6" borderId="1" xfId="0" applyFont="1" applyFill="1" applyBorder="1" applyAlignment="1">
      <alignment horizontal="center" vertical="center" wrapText="1"/>
    </xf>
    <xf numFmtId="0" fontId="15" fillId="5" borderId="1" xfId="0" applyFont="1" applyFill="1" applyBorder="1" applyAlignment="1">
      <alignment horizontal="left" vertical="top" wrapText="1"/>
    </xf>
  </cellXfs>
  <cellStyles count="3">
    <cellStyle name="Standard" xfId="0" builtinId="0"/>
    <cellStyle name="Standard 2" xfId="1" xr:uid="{7BB702E0-5A3A-4919-BDEA-019E47643C20}"/>
    <cellStyle name="Währung"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56"/>
  <sheetViews>
    <sheetView showGridLines="0" tabSelected="1" topLeftCell="B135" zoomScale="85" zoomScaleNormal="85" workbookViewId="0">
      <selection activeCell="L19" sqref="L19"/>
    </sheetView>
  </sheetViews>
  <sheetFormatPr baseColWidth="10" defaultColWidth="11.140625" defaultRowHeight="15"/>
  <cols>
    <col min="1" max="1" width="6.28515625" customWidth="1"/>
    <col min="2" max="2" width="105.5703125" customWidth="1"/>
    <col min="3" max="3" width="16.5703125" customWidth="1"/>
    <col min="4" max="4" width="11.5703125" hidden="1" customWidth="1"/>
    <col min="5" max="5" width="11.5703125" customWidth="1"/>
    <col min="6" max="6" width="8.28515625" customWidth="1"/>
    <col min="7" max="7" width="28" customWidth="1"/>
    <col min="8" max="8" width="11.28515625" customWidth="1"/>
    <col min="9" max="9" width="21" customWidth="1"/>
    <col min="10" max="10" width="33.7109375" customWidth="1"/>
    <col min="11" max="11" width="9.5703125" customWidth="1"/>
    <col min="12" max="12" width="20.140625" customWidth="1"/>
    <col min="13" max="13" width="10.5703125" customWidth="1"/>
    <col min="14" max="15" width="17.140625" customWidth="1"/>
    <col min="16" max="16" width="50.140625" customWidth="1"/>
  </cols>
  <sheetData>
    <row r="1" spans="1:16" ht="23.25">
      <c r="B1" s="8" t="s">
        <v>95</v>
      </c>
      <c r="C1" s="9"/>
    </row>
    <row r="2" spans="1:16">
      <c r="C2" s="9"/>
    </row>
    <row r="3" spans="1:16" ht="18.75">
      <c r="B3" s="10"/>
      <c r="C3" s="11"/>
    </row>
    <row r="4" spans="1:16" ht="42.6" customHeight="1">
      <c r="B4" s="37" t="s">
        <v>351</v>
      </c>
      <c r="C4" s="37"/>
      <c r="D4" s="37"/>
      <c r="E4" s="37"/>
      <c r="F4" s="37"/>
      <c r="G4" s="37"/>
      <c r="H4" s="37"/>
      <c r="I4" s="37"/>
    </row>
    <row r="5" spans="1:16" ht="18.75" customHeight="1">
      <c r="B5" s="37"/>
      <c r="C5" s="37"/>
      <c r="D5" s="37"/>
      <c r="E5" s="37"/>
      <c r="F5" s="37"/>
      <c r="G5" s="37"/>
      <c r="H5" s="37"/>
      <c r="I5" s="37"/>
    </row>
    <row r="6" spans="1:16" ht="19.5" customHeight="1">
      <c r="B6" s="37"/>
      <c r="C6" s="37"/>
      <c r="D6" s="37"/>
      <c r="E6" s="37"/>
      <c r="F6" s="37"/>
      <c r="G6" s="37"/>
      <c r="H6" s="37"/>
      <c r="I6" s="37"/>
    </row>
    <row r="7" spans="1:16" ht="78" customHeight="1">
      <c r="B7" s="44" t="s">
        <v>352</v>
      </c>
      <c r="C7" s="44"/>
      <c r="D7" s="44"/>
      <c r="E7" s="44"/>
      <c r="F7" s="44"/>
      <c r="G7" s="44"/>
      <c r="H7" s="44"/>
      <c r="I7" s="44"/>
    </row>
    <row r="8" spans="1:16" ht="37.5" customHeight="1">
      <c r="B8" s="12"/>
      <c r="C8" s="12"/>
      <c r="D8" s="12"/>
      <c r="E8" s="12"/>
      <c r="F8" s="12"/>
      <c r="G8" s="12"/>
      <c r="H8" s="12"/>
      <c r="I8" s="12"/>
    </row>
    <row r="9" spans="1:16" ht="47.1" customHeight="1">
      <c r="B9" s="43" t="s">
        <v>311</v>
      </c>
      <c r="C9" s="43"/>
      <c r="D9" s="43"/>
      <c r="E9" s="43"/>
      <c r="F9" s="43"/>
      <c r="G9" s="43"/>
      <c r="H9" s="43"/>
      <c r="I9" s="43"/>
      <c r="J9" s="38" t="s">
        <v>92</v>
      </c>
      <c r="K9" s="38"/>
      <c r="L9" s="38"/>
      <c r="M9" s="38"/>
      <c r="N9" s="38"/>
      <c r="O9" s="38"/>
      <c r="P9" s="38"/>
    </row>
    <row r="10" spans="1:16" ht="78" customHeight="1">
      <c r="A10" s="13" t="s">
        <v>104</v>
      </c>
      <c r="B10" s="13" t="s">
        <v>0</v>
      </c>
      <c r="C10" s="13" t="s">
        <v>25</v>
      </c>
      <c r="D10" s="13" t="s">
        <v>313</v>
      </c>
      <c r="E10" s="13" t="s">
        <v>313</v>
      </c>
      <c r="F10" s="14" t="s">
        <v>1</v>
      </c>
      <c r="G10" s="13" t="s">
        <v>91</v>
      </c>
      <c r="H10" s="13" t="s">
        <v>2</v>
      </c>
      <c r="I10" s="13" t="s">
        <v>324</v>
      </c>
      <c r="J10" s="13" t="s">
        <v>91</v>
      </c>
      <c r="K10" s="13" t="s">
        <v>1</v>
      </c>
      <c r="L10" s="13" t="s">
        <v>25</v>
      </c>
      <c r="M10" s="13" t="s">
        <v>2</v>
      </c>
      <c r="N10" s="13" t="s">
        <v>312</v>
      </c>
      <c r="O10" s="13" t="s">
        <v>324</v>
      </c>
      <c r="P10" s="13" t="s">
        <v>93</v>
      </c>
    </row>
    <row r="11" spans="1:16" ht="45">
      <c r="A11" s="15" t="s">
        <v>105</v>
      </c>
      <c r="B11" s="16" t="s">
        <v>94</v>
      </c>
      <c r="C11" s="16" t="s">
        <v>24</v>
      </c>
      <c r="D11" s="16">
        <v>36</v>
      </c>
      <c r="E11" s="16">
        <f>IF(M11="",D11,D11-N11)</f>
        <v>36</v>
      </c>
      <c r="F11" s="16" t="s">
        <v>26</v>
      </c>
      <c r="G11" s="3"/>
      <c r="H11" s="36"/>
      <c r="I11" s="7">
        <f>D11*H11</f>
        <v>0</v>
      </c>
      <c r="J11" s="1"/>
      <c r="K11" s="1"/>
      <c r="L11" s="1"/>
      <c r="M11" s="34"/>
      <c r="N11" s="17">
        <v>7</v>
      </c>
      <c r="O11" s="18">
        <f>M11*N11</f>
        <v>0</v>
      </c>
      <c r="P11" s="1"/>
    </row>
    <row r="12" spans="1:16" ht="15.75">
      <c r="A12" s="15" t="s">
        <v>106</v>
      </c>
      <c r="B12" s="16" t="s">
        <v>251</v>
      </c>
      <c r="C12" s="16" t="s">
        <v>252</v>
      </c>
      <c r="D12" s="16">
        <v>20</v>
      </c>
      <c r="E12" s="16">
        <f t="shared" ref="E12:E75" si="0">IF(M12="",D12,D12-N12)</f>
        <v>20</v>
      </c>
      <c r="F12" s="16" t="s">
        <v>28</v>
      </c>
      <c r="G12" s="3"/>
      <c r="H12" s="36"/>
      <c r="I12" s="7">
        <f t="shared" ref="I12:I75" si="1">D12*H12</f>
        <v>0</v>
      </c>
      <c r="J12" s="1"/>
      <c r="K12" s="1"/>
      <c r="L12" s="1"/>
      <c r="M12" s="34"/>
      <c r="N12" s="17">
        <v>4</v>
      </c>
      <c r="O12" s="18">
        <f t="shared" ref="O12:O75" si="2">M12*N12</f>
        <v>0</v>
      </c>
      <c r="P12" s="1"/>
    </row>
    <row r="13" spans="1:16" ht="15.75">
      <c r="A13" s="15" t="s">
        <v>107</v>
      </c>
      <c r="B13" s="16" t="s">
        <v>253</v>
      </c>
      <c r="C13" s="16" t="s">
        <v>254</v>
      </c>
      <c r="D13" s="16">
        <v>20</v>
      </c>
      <c r="E13" s="16">
        <f t="shared" si="0"/>
        <v>20</v>
      </c>
      <c r="F13" s="16" t="s">
        <v>28</v>
      </c>
      <c r="G13" s="3"/>
      <c r="H13" s="36"/>
      <c r="I13" s="7">
        <f t="shared" si="1"/>
        <v>0</v>
      </c>
      <c r="J13" s="1"/>
      <c r="K13" s="1"/>
      <c r="L13" s="1"/>
      <c r="M13" s="34"/>
      <c r="N13" s="17">
        <v>4</v>
      </c>
      <c r="O13" s="18">
        <f t="shared" si="2"/>
        <v>0</v>
      </c>
      <c r="P13" s="1"/>
    </row>
    <row r="14" spans="1:16" ht="15.75">
      <c r="A14" s="15" t="s">
        <v>108</v>
      </c>
      <c r="B14" s="16" t="s">
        <v>255</v>
      </c>
      <c r="C14" s="16" t="s">
        <v>256</v>
      </c>
      <c r="D14" s="16">
        <v>30</v>
      </c>
      <c r="E14" s="16">
        <f t="shared" si="0"/>
        <v>30</v>
      </c>
      <c r="F14" s="16" t="s">
        <v>28</v>
      </c>
      <c r="G14" s="3"/>
      <c r="H14" s="36"/>
      <c r="I14" s="7">
        <f t="shared" si="1"/>
        <v>0</v>
      </c>
      <c r="J14" s="1"/>
      <c r="K14" s="1"/>
      <c r="L14" s="1"/>
      <c r="M14" s="34"/>
      <c r="N14" s="17">
        <v>6</v>
      </c>
      <c r="O14" s="18">
        <f t="shared" si="2"/>
        <v>0</v>
      </c>
      <c r="P14" s="1"/>
    </row>
    <row r="15" spans="1:16" ht="15.75">
      <c r="A15" s="15" t="s">
        <v>109</v>
      </c>
      <c r="B15" s="16" t="s">
        <v>257</v>
      </c>
      <c r="C15" s="16" t="s">
        <v>254</v>
      </c>
      <c r="D15" s="16">
        <v>50</v>
      </c>
      <c r="E15" s="16">
        <f t="shared" si="0"/>
        <v>50</v>
      </c>
      <c r="F15" s="16" t="s">
        <v>28</v>
      </c>
      <c r="G15" s="3"/>
      <c r="H15" s="36"/>
      <c r="I15" s="7">
        <f t="shared" si="1"/>
        <v>0</v>
      </c>
      <c r="J15" s="1"/>
      <c r="K15" s="1"/>
      <c r="L15" s="1"/>
      <c r="M15" s="34"/>
      <c r="N15" s="17">
        <v>10</v>
      </c>
      <c r="O15" s="18">
        <f t="shared" si="2"/>
        <v>0</v>
      </c>
      <c r="P15" s="1"/>
    </row>
    <row r="16" spans="1:16" ht="30">
      <c r="A16" s="15" t="s">
        <v>110</v>
      </c>
      <c r="B16" s="16" t="s">
        <v>258</v>
      </c>
      <c r="C16" s="16" t="s">
        <v>33</v>
      </c>
      <c r="D16" s="16">
        <v>20</v>
      </c>
      <c r="E16" s="16">
        <f t="shared" si="0"/>
        <v>20</v>
      </c>
      <c r="F16" s="16" t="s">
        <v>32</v>
      </c>
      <c r="G16" s="3"/>
      <c r="H16" s="36"/>
      <c r="I16" s="7">
        <f t="shared" si="1"/>
        <v>0</v>
      </c>
      <c r="J16" s="1"/>
      <c r="K16" s="1"/>
      <c r="L16" s="1"/>
      <c r="M16" s="34"/>
      <c r="N16" s="17">
        <v>4</v>
      </c>
      <c r="O16" s="18">
        <f t="shared" si="2"/>
        <v>0</v>
      </c>
      <c r="P16" s="1"/>
    </row>
    <row r="17" spans="1:16" ht="15.75">
      <c r="A17" s="15" t="s">
        <v>111</v>
      </c>
      <c r="B17" s="16" t="s">
        <v>286</v>
      </c>
      <c r="C17" s="16" t="s">
        <v>13</v>
      </c>
      <c r="D17" s="16">
        <v>8</v>
      </c>
      <c r="E17" s="16">
        <f t="shared" si="0"/>
        <v>8</v>
      </c>
      <c r="F17" s="16" t="s">
        <v>28</v>
      </c>
      <c r="G17" s="3"/>
      <c r="H17" s="36"/>
      <c r="I17" s="7">
        <f t="shared" si="1"/>
        <v>0</v>
      </c>
      <c r="J17" s="1"/>
      <c r="K17" s="1"/>
      <c r="L17" s="1"/>
      <c r="M17" s="34"/>
      <c r="N17" s="17">
        <v>2</v>
      </c>
      <c r="O17" s="18">
        <f t="shared" si="2"/>
        <v>0</v>
      </c>
      <c r="P17" s="1"/>
    </row>
    <row r="18" spans="1:16" ht="30">
      <c r="A18" s="15" t="s">
        <v>112</v>
      </c>
      <c r="B18" s="16" t="s">
        <v>103</v>
      </c>
      <c r="C18" s="16" t="s">
        <v>87</v>
      </c>
      <c r="D18" s="16">
        <v>10</v>
      </c>
      <c r="E18" s="16">
        <f t="shared" si="0"/>
        <v>10</v>
      </c>
      <c r="F18" s="16" t="s">
        <v>32</v>
      </c>
      <c r="G18" s="3"/>
      <c r="H18" s="36"/>
      <c r="I18" s="7">
        <f t="shared" si="1"/>
        <v>0</v>
      </c>
      <c r="J18" s="1"/>
      <c r="K18" s="1"/>
      <c r="L18" s="1"/>
      <c r="M18" s="34"/>
      <c r="N18" s="17">
        <v>2</v>
      </c>
      <c r="O18" s="18">
        <f t="shared" si="2"/>
        <v>0</v>
      </c>
      <c r="P18" s="1"/>
    </row>
    <row r="19" spans="1:16" ht="15.75">
      <c r="A19" s="15" t="s">
        <v>113</v>
      </c>
      <c r="B19" s="16" t="s">
        <v>309</v>
      </c>
      <c r="C19" s="16" t="s">
        <v>87</v>
      </c>
      <c r="D19" s="16">
        <v>10</v>
      </c>
      <c r="E19" s="16">
        <f t="shared" si="0"/>
        <v>10</v>
      </c>
      <c r="F19" s="16" t="s">
        <v>32</v>
      </c>
      <c r="G19" s="3"/>
      <c r="H19" s="36"/>
      <c r="I19" s="7">
        <f t="shared" si="1"/>
        <v>0</v>
      </c>
      <c r="J19" s="1"/>
      <c r="K19" s="1"/>
      <c r="L19" s="1"/>
      <c r="M19" s="34"/>
      <c r="N19" s="17">
        <v>2</v>
      </c>
      <c r="O19" s="18">
        <f t="shared" si="2"/>
        <v>0</v>
      </c>
      <c r="P19" s="1"/>
    </row>
    <row r="20" spans="1:16" ht="15.75">
      <c r="A20" s="15" t="s">
        <v>114</v>
      </c>
      <c r="B20" s="16" t="s">
        <v>221</v>
      </c>
      <c r="C20" s="16" t="s">
        <v>222</v>
      </c>
      <c r="D20" s="16">
        <v>100</v>
      </c>
      <c r="E20" s="16">
        <f t="shared" si="0"/>
        <v>100</v>
      </c>
      <c r="F20" s="16" t="s">
        <v>28</v>
      </c>
      <c r="G20" s="3"/>
      <c r="H20" s="36"/>
      <c r="I20" s="7">
        <f t="shared" si="1"/>
        <v>0</v>
      </c>
      <c r="J20" s="1"/>
      <c r="K20" s="1"/>
      <c r="L20" s="1"/>
      <c r="M20" s="34"/>
      <c r="N20" s="17">
        <v>20</v>
      </c>
      <c r="O20" s="18">
        <f t="shared" si="2"/>
        <v>0</v>
      </c>
      <c r="P20" s="1"/>
    </row>
    <row r="21" spans="1:16" ht="15.75">
      <c r="A21" s="15" t="s">
        <v>115</v>
      </c>
      <c r="B21" s="16" t="s">
        <v>223</v>
      </c>
      <c r="C21" s="16" t="s">
        <v>224</v>
      </c>
      <c r="D21" s="16">
        <v>100</v>
      </c>
      <c r="E21" s="16">
        <f t="shared" si="0"/>
        <v>100</v>
      </c>
      <c r="F21" s="16" t="s">
        <v>28</v>
      </c>
      <c r="G21" s="3"/>
      <c r="H21" s="36"/>
      <c r="I21" s="7">
        <f t="shared" si="1"/>
        <v>0</v>
      </c>
      <c r="J21" s="1"/>
      <c r="K21" s="1"/>
      <c r="L21" s="1"/>
      <c r="M21" s="34"/>
      <c r="N21" s="17">
        <v>20</v>
      </c>
      <c r="O21" s="18">
        <f t="shared" si="2"/>
        <v>0</v>
      </c>
      <c r="P21" s="1"/>
    </row>
    <row r="22" spans="1:16" ht="15.75">
      <c r="A22" s="15" t="s">
        <v>116</v>
      </c>
      <c r="B22" s="16" t="s">
        <v>310</v>
      </c>
      <c r="C22" s="16" t="s">
        <v>33</v>
      </c>
      <c r="D22" s="16">
        <v>10</v>
      </c>
      <c r="E22" s="16">
        <f t="shared" si="0"/>
        <v>10</v>
      </c>
      <c r="F22" s="16" t="s">
        <v>32</v>
      </c>
      <c r="G22" s="3"/>
      <c r="H22" s="36"/>
      <c r="I22" s="7">
        <f t="shared" si="1"/>
        <v>0</v>
      </c>
      <c r="J22" s="1"/>
      <c r="K22" s="1"/>
      <c r="L22" s="1"/>
      <c r="M22" s="34"/>
      <c r="N22" s="17">
        <v>2</v>
      </c>
      <c r="O22" s="18">
        <f t="shared" si="2"/>
        <v>0</v>
      </c>
      <c r="P22" s="1"/>
    </row>
    <row r="23" spans="1:16" ht="15.75">
      <c r="A23" s="15" t="s">
        <v>117</v>
      </c>
      <c r="B23" s="16" t="s">
        <v>300</v>
      </c>
      <c r="C23" s="16" t="s">
        <v>301</v>
      </c>
      <c r="D23" s="16">
        <v>50</v>
      </c>
      <c r="E23" s="16">
        <f t="shared" si="0"/>
        <v>50</v>
      </c>
      <c r="F23" s="16" t="s">
        <v>28</v>
      </c>
      <c r="G23" s="3"/>
      <c r="H23" s="36"/>
      <c r="I23" s="7">
        <f t="shared" si="1"/>
        <v>0</v>
      </c>
      <c r="J23" s="1"/>
      <c r="K23" s="1"/>
      <c r="L23" s="1"/>
      <c r="M23" s="34"/>
      <c r="N23" s="17">
        <v>10</v>
      </c>
      <c r="O23" s="18">
        <f t="shared" si="2"/>
        <v>0</v>
      </c>
      <c r="P23" s="1"/>
    </row>
    <row r="24" spans="1:16" ht="30">
      <c r="A24" s="15" t="s">
        <v>118</v>
      </c>
      <c r="B24" s="16" t="s">
        <v>225</v>
      </c>
      <c r="C24" s="16" t="s">
        <v>57</v>
      </c>
      <c r="D24" s="16">
        <v>60</v>
      </c>
      <c r="E24" s="16">
        <f t="shared" si="0"/>
        <v>60</v>
      </c>
      <c r="F24" s="16" t="s">
        <v>28</v>
      </c>
      <c r="G24" s="4"/>
      <c r="H24" s="36"/>
      <c r="I24" s="7">
        <f t="shared" si="1"/>
        <v>0</v>
      </c>
      <c r="J24" s="1"/>
      <c r="K24" s="1"/>
      <c r="L24" s="1"/>
      <c r="M24" s="34"/>
      <c r="N24" s="17">
        <v>12</v>
      </c>
      <c r="O24" s="18">
        <f t="shared" si="2"/>
        <v>0</v>
      </c>
      <c r="P24" s="1"/>
    </row>
    <row r="25" spans="1:16" ht="30">
      <c r="A25" s="15" t="s">
        <v>119</v>
      </c>
      <c r="B25" s="16" t="s">
        <v>225</v>
      </c>
      <c r="C25" s="16" t="s">
        <v>226</v>
      </c>
      <c r="D25" s="16">
        <v>60</v>
      </c>
      <c r="E25" s="16">
        <f t="shared" si="0"/>
        <v>60</v>
      </c>
      <c r="F25" s="16" t="s">
        <v>28</v>
      </c>
      <c r="G25" s="4"/>
      <c r="H25" s="36"/>
      <c r="I25" s="7">
        <f t="shared" si="1"/>
        <v>0</v>
      </c>
      <c r="J25" s="1"/>
      <c r="K25" s="1"/>
      <c r="L25" s="1"/>
      <c r="M25" s="34"/>
      <c r="N25" s="17">
        <v>12</v>
      </c>
      <c r="O25" s="18">
        <f t="shared" si="2"/>
        <v>0</v>
      </c>
      <c r="P25" s="1"/>
    </row>
    <row r="26" spans="1:16" ht="15.75">
      <c r="A26" s="15" t="s">
        <v>120</v>
      </c>
      <c r="B26" s="16" t="s">
        <v>262</v>
      </c>
      <c r="C26" s="16" t="s">
        <v>20</v>
      </c>
      <c r="D26" s="16">
        <v>15</v>
      </c>
      <c r="E26" s="16">
        <f t="shared" si="0"/>
        <v>15</v>
      </c>
      <c r="F26" s="16" t="s">
        <v>28</v>
      </c>
      <c r="G26" s="4"/>
      <c r="H26" s="36"/>
      <c r="I26" s="7">
        <f t="shared" si="1"/>
        <v>0</v>
      </c>
      <c r="J26" s="1"/>
      <c r="K26" s="1"/>
      <c r="L26" s="1"/>
      <c r="M26" s="35"/>
      <c r="N26" s="17">
        <v>3</v>
      </c>
      <c r="O26" s="18">
        <f t="shared" si="2"/>
        <v>0</v>
      </c>
      <c r="P26" s="1"/>
    </row>
    <row r="27" spans="1:16" ht="30">
      <c r="A27" s="15" t="s">
        <v>121</v>
      </c>
      <c r="B27" s="16" t="s">
        <v>303</v>
      </c>
      <c r="C27" s="16" t="s">
        <v>33</v>
      </c>
      <c r="D27" s="16">
        <v>50</v>
      </c>
      <c r="E27" s="16">
        <f t="shared" si="0"/>
        <v>50</v>
      </c>
      <c r="F27" s="16" t="s">
        <v>32</v>
      </c>
      <c r="G27" s="4"/>
      <c r="H27" s="36"/>
      <c r="I27" s="7">
        <f t="shared" si="1"/>
        <v>0</v>
      </c>
      <c r="J27" s="1"/>
      <c r="K27" s="1"/>
      <c r="L27" s="1"/>
      <c r="M27" s="35"/>
      <c r="N27" s="17">
        <v>10</v>
      </c>
      <c r="O27" s="18">
        <f t="shared" si="2"/>
        <v>0</v>
      </c>
      <c r="P27" s="1"/>
    </row>
    <row r="28" spans="1:16" s="20" customFormat="1" ht="15.75">
      <c r="A28" s="15" t="s">
        <v>122</v>
      </c>
      <c r="B28" s="19" t="s">
        <v>302</v>
      </c>
      <c r="C28" s="16" t="s">
        <v>5</v>
      </c>
      <c r="D28" s="16">
        <v>10</v>
      </c>
      <c r="E28" s="16">
        <f t="shared" si="0"/>
        <v>10</v>
      </c>
      <c r="F28" s="16" t="s">
        <v>28</v>
      </c>
      <c r="G28" s="5"/>
      <c r="H28" s="36"/>
      <c r="I28" s="7">
        <f t="shared" si="1"/>
        <v>0</v>
      </c>
      <c r="J28" s="2"/>
      <c r="K28" s="2"/>
      <c r="L28" s="2"/>
      <c r="M28" s="35"/>
      <c r="N28" s="17">
        <v>2</v>
      </c>
      <c r="O28" s="18">
        <f t="shared" si="2"/>
        <v>0</v>
      </c>
      <c r="P28" s="2"/>
    </row>
    <row r="29" spans="1:16" ht="15.75">
      <c r="A29" s="15" t="s">
        <v>123</v>
      </c>
      <c r="B29" s="21" t="s">
        <v>261</v>
      </c>
      <c r="C29" s="16" t="s">
        <v>33</v>
      </c>
      <c r="D29" s="16">
        <v>50</v>
      </c>
      <c r="E29" s="16">
        <f t="shared" si="0"/>
        <v>50</v>
      </c>
      <c r="F29" s="16" t="s">
        <v>32</v>
      </c>
      <c r="G29" s="4"/>
      <c r="H29" s="36"/>
      <c r="I29" s="7">
        <f t="shared" si="1"/>
        <v>0</v>
      </c>
      <c r="J29" s="1"/>
      <c r="K29" s="1"/>
      <c r="L29" s="1"/>
      <c r="M29" s="35"/>
      <c r="N29" s="17">
        <v>10</v>
      </c>
      <c r="O29" s="18">
        <f t="shared" si="2"/>
        <v>0</v>
      </c>
      <c r="P29" s="1"/>
    </row>
    <row r="30" spans="1:16" ht="15.75">
      <c r="A30" s="15" t="s">
        <v>124</v>
      </c>
      <c r="B30" s="22" t="s">
        <v>263</v>
      </c>
      <c r="C30" s="16" t="s">
        <v>33</v>
      </c>
      <c r="D30" s="16">
        <v>50</v>
      </c>
      <c r="E30" s="16">
        <f t="shared" si="0"/>
        <v>50</v>
      </c>
      <c r="F30" s="16" t="s">
        <v>32</v>
      </c>
      <c r="G30" s="4"/>
      <c r="H30" s="36"/>
      <c r="I30" s="7">
        <f t="shared" si="1"/>
        <v>0</v>
      </c>
      <c r="J30" s="1"/>
      <c r="K30" s="1"/>
      <c r="L30" s="1"/>
      <c r="M30" s="35"/>
      <c r="N30" s="17">
        <v>10</v>
      </c>
      <c r="O30" s="18">
        <f t="shared" si="2"/>
        <v>0</v>
      </c>
      <c r="P30" s="1"/>
    </row>
    <row r="31" spans="1:16" ht="15.75">
      <c r="A31" s="15" t="s">
        <v>125</v>
      </c>
      <c r="B31" s="22" t="s">
        <v>264</v>
      </c>
      <c r="C31" s="16" t="s">
        <v>33</v>
      </c>
      <c r="D31" s="16">
        <v>50</v>
      </c>
      <c r="E31" s="16">
        <f t="shared" si="0"/>
        <v>50</v>
      </c>
      <c r="F31" s="16" t="s">
        <v>32</v>
      </c>
      <c r="G31" s="4"/>
      <c r="H31" s="36"/>
      <c r="I31" s="7">
        <f t="shared" si="1"/>
        <v>0</v>
      </c>
      <c r="J31" s="1"/>
      <c r="K31" s="1"/>
      <c r="L31" s="1"/>
      <c r="M31" s="35"/>
      <c r="N31" s="17">
        <v>10</v>
      </c>
      <c r="O31" s="18">
        <f t="shared" si="2"/>
        <v>0</v>
      </c>
      <c r="P31" s="1"/>
    </row>
    <row r="32" spans="1:16" ht="15.75">
      <c r="A32" s="15" t="s">
        <v>126</v>
      </c>
      <c r="B32" s="22" t="s">
        <v>265</v>
      </c>
      <c r="C32" s="16" t="s">
        <v>33</v>
      </c>
      <c r="D32" s="16">
        <v>50</v>
      </c>
      <c r="E32" s="16">
        <f t="shared" si="0"/>
        <v>50</v>
      </c>
      <c r="F32" s="16" t="s">
        <v>32</v>
      </c>
      <c r="G32" s="4"/>
      <c r="H32" s="36"/>
      <c r="I32" s="7">
        <f t="shared" si="1"/>
        <v>0</v>
      </c>
      <c r="J32" s="1"/>
      <c r="K32" s="1"/>
      <c r="L32" s="1"/>
      <c r="M32" s="35"/>
      <c r="N32" s="17">
        <v>10</v>
      </c>
      <c r="O32" s="18">
        <f t="shared" si="2"/>
        <v>0</v>
      </c>
      <c r="P32" s="1"/>
    </row>
    <row r="33" spans="1:16" ht="15.75">
      <c r="A33" s="15" t="s">
        <v>127</v>
      </c>
      <c r="B33" s="19" t="s">
        <v>96</v>
      </c>
      <c r="C33" s="16" t="s">
        <v>21</v>
      </c>
      <c r="D33" s="16">
        <v>100</v>
      </c>
      <c r="E33" s="16">
        <f t="shared" si="0"/>
        <v>100</v>
      </c>
      <c r="F33" s="16" t="s">
        <v>73</v>
      </c>
      <c r="G33" s="4"/>
      <c r="H33" s="36"/>
      <c r="I33" s="7">
        <f t="shared" si="1"/>
        <v>0</v>
      </c>
      <c r="J33" s="1"/>
      <c r="K33" s="1"/>
      <c r="L33" s="1"/>
      <c r="M33" s="35"/>
      <c r="N33" s="17">
        <v>20</v>
      </c>
      <c r="O33" s="18">
        <f t="shared" si="2"/>
        <v>0</v>
      </c>
      <c r="P33" s="1"/>
    </row>
    <row r="34" spans="1:16" ht="15" customHeight="1">
      <c r="A34" s="15" t="s">
        <v>128</v>
      </c>
      <c r="B34" s="19" t="s">
        <v>97</v>
      </c>
      <c r="C34" s="16" t="s">
        <v>21</v>
      </c>
      <c r="D34" s="16">
        <v>50</v>
      </c>
      <c r="E34" s="16">
        <f t="shared" si="0"/>
        <v>50</v>
      </c>
      <c r="F34" s="16" t="s">
        <v>73</v>
      </c>
      <c r="G34" s="4"/>
      <c r="H34" s="36"/>
      <c r="I34" s="7">
        <f t="shared" si="1"/>
        <v>0</v>
      </c>
      <c r="J34" s="1"/>
      <c r="K34" s="1"/>
      <c r="L34" s="1"/>
      <c r="M34" s="35"/>
      <c r="N34" s="17">
        <v>10</v>
      </c>
      <c r="O34" s="18">
        <f t="shared" si="2"/>
        <v>0</v>
      </c>
      <c r="P34" s="1"/>
    </row>
    <row r="35" spans="1:16" ht="15.75">
      <c r="A35" s="15" t="s">
        <v>129</v>
      </c>
      <c r="B35" s="19" t="s">
        <v>98</v>
      </c>
      <c r="C35" s="16" t="s">
        <v>21</v>
      </c>
      <c r="D35" s="16">
        <v>7</v>
      </c>
      <c r="E35" s="16">
        <f t="shared" si="0"/>
        <v>7</v>
      </c>
      <c r="F35" s="16" t="s">
        <v>73</v>
      </c>
      <c r="G35" s="4"/>
      <c r="H35" s="36"/>
      <c r="I35" s="7">
        <f t="shared" si="1"/>
        <v>0</v>
      </c>
      <c r="J35" s="1"/>
      <c r="K35" s="1"/>
      <c r="L35" s="1"/>
      <c r="M35" s="35"/>
      <c r="N35" s="17">
        <v>2</v>
      </c>
      <c r="O35" s="18">
        <f t="shared" si="2"/>
        <v>0</v>
      </c>
      <c r="P35" s="1"/>
    </row>
    <row r="36" spans="1:16" s="20" customFormat="1" ht="15.75">
      <c r="A36" s="15" t="s">
        <v>130</v>
      </c>
      <c r="B36" s="19" t="s">
        <v>99</v>
      </c>
      <c r="C36" s="16" t="s">
        <v>8</v>
      </c>
      <c r="D36" s="16">
        <v>10</v>
      </c>
      <c r="E36" s="16">
        <f t="shared" si="0"/>
        <v>10</v>
      </c>
      <c r="F36" s="16" t="s">
        <v>28</v>
      </c>
      <c r="G36" s="5"/>
      <c r="H36" s="36"/>
      <c r="I36" s="7">
        <f t="shared" si="1"/>
        <v>0</v>
      </c>
      <c r="J36" s="2"/>
      <c r="K36" s="2"/>
      <c r="L36" s="2"/>
      <c r="M36" s="35"/>
      <c r="N36" s="17">
        <v>2</v>
      </c>
      <c r="O36" s="18">
        <f t="shared" si="2"/>
        <v>0</v>
      </c>
      <c r="P36" s="2"/>
    </row>
    <row r="37" spans="1:16" ht="15.75">
      <c r="A37" s="15" t="s">
        <v>131</v>
      </c>
      <c r="B37" s="19" t="s">
        <v>100</v>
      </c>
      <c r="C37" s="16" t="s">
        <v>8</v>
      </c>
      <c r="D37" s="16">
        <v>10</v>
      </c>
      <c r="E37" s="16">
        <f t="shared" si="0"/>
        <v>10</v>
      </c>
      <c r="F37" s="16" t="s">
        <v>28</v>
      </c>
      <c r="G37" s="4"/>
      <c r="H37" s="36"/>
      <c r="I37" s="7">
        <f t="shared" si="1"/>
        <v>0</v>
      </c>
      <c r="J37" s="1"/>
      <c r="K37" s="1"/>
      <c r="L37" s="1"/>
      <c r="M37" s="35"/>
      <c r="N37" s="17">
        <v>2</v>
      </c>
      <c r="O37" s="18">
        <f t="shared" si="2"/>
        <v>0</v>
      </c>
      <c r="P37" s="1"/>
    </row>
    <row r="38" spans="1:16" ht="15.75">
      <c r="A38" s="15" t="s">
        <v>132</v>
      </c>
      <c r="B38" s="19" t="s">
        <v>101</v>
      </c>
      <c r="C38" s="16" t="s">
        <v>15</v>
      </c>
      <c r="D38" s="16">
        <v>70</v>
      </c>
      <c r="E38" s="16">
        <f t="shared" si="0"/>
        <v>70</v>
      </c>
      <c r="F38" s="16" t="s">
        <v>32</v>
      </c>
      <c r="G38" s="4"/>
      <c r="H38" s="36"/>
      <c r="I38" s="7">
        <f t="shared" si="1"/>
        <v>0</v>
      </c>
      <c r="J38" s="1"/>
      <c r="K38" s="1"/>
      <c r="L38" s="1"/>
      <c r="M38" s="35"/>
      <c r="N38" s="17">
        <v>14</v>
      </c>
      <c r="O38" s="18">
        <f t="shared" si="2"/>
        <v>0</v>
      </c>
      <c r="P38" s="1"/>
    </row>
    <row r="39" spans="1:16" ht="15.75">
      <c r="A39" s="15" t="s">
        <v>133</v>
      </c>
      <c r="B39" s="19" t="s">
        <v>102</v>
      </c>
      <c r="C39" s="16" t="s">
        <v>15</v>
      </c>
      <c r="D39" s="16">
        <v>40</v>
      </c>
      <c r="E39" s="16">
        <f t="shared" si="0"/>
        <v>40</v>
      </c>
      <c r="F39" s="16" t="s">
        <v>32</v>
      </c>
      <c r="G39" s="4"/>
      <c r="H39" s="36"/>
      <c r="I39" s="7">
        <f t="shared" si="1"/>
        <v>0</v>
      </c>
      <c r="J39" s="1"/>
      <c r="K39" s="1"/>
      <c r="L39" s="1"/>
      <c r="M39" s="35"/>
      <c r="N39" s="17">
        <v>8</v>
      </c>
      <c r="O39" s="18">
        <f t="shared" si="2"/>
        <v>0</v>
      </c>
      <c r="P39" s="1"/>
    </row>
    <row r="40" spans="1:16" s="20" customFormat="1" ht="15.75">
      <c r="A40" s="15" t="s">
        <v>134</v>
      </c>
      <c r="B40" s="16" t="s">
        <v>232</v>
      </c>
      <c r="C40" s="16" t="s">
        <v>19</v>
      </c>
      <c r="D40" s="16">
        <v>10</v>
      </c>
      <c r="E40" s="16">
        <f t="shared" si="0"/>
        <v>10</v>
      </c>
      <c r="F40" s="16" t="s">
        <v>73</v>
      </c>
      <c r="G40" s="5"/>
      <c r="H40" s="36"/>
      <c r="I40" s="7">
        <f t="shared" si="1"/>
        <v>0</v>
      </c>
      <c r="J40" s="2"/>
      <c r="K40" s="2"/>
      <c r="L40" s="2"/>
      <c r="M40" s="35"/>
      <c r="N40" s="17">
        <v>2</v>
      </c>
      <c r="O40" s="18">
        <f t="shared" si="2"/>
        <v>0</v>
      </c>
      <c r="P40" s="2"/>
    </row>
    <row r="41" spans="1:16" s="20" customFormat="1" ht="30">
      <c r="A41" s="15" t="s">
        <v>135</v>
      </c>
      <c r="B41" s="16" t="s">
        <v>233</v>
      </c>
      <c r="C41" s="16" t="s">
        <v>19</v>
      </c>
      <c r="D41" s="16">
        <v>5</v>
      </c>
      <c r="E41" s="16">
        <f t="shared" si="0"/>
        <v>5</v>
      </c>
      <c r="F41" s="16" t="s">
        <v>73</v>
      </c>
      <c r="G41" s="5"/>
      <c r="H41" s="36"/>
      <c r="I41" s="7">
        <f t="shared" si="1"/>
        <v>0</v>
      </c>
      <c r="J41" s="2"/>
      <c r="K41" s="2"/>
      <c r="L41" s="2"/>
      <c r="M41" s="35"/>
      <c r="N41" s="17">
        <v>1</v>
      </c>
      <c r="O41" s="18">
        <f t="shared" si="2"/>
        <v>0</v>
      </c>
      <c r="P41" s="2"/>
    </row>
    <row r="42" spans="1:16" ht="15.75">
      <c r="A42" s="15" t="s">
        <v>136</v>
      </c>
      <c r="B42" s="19" t="s">
        <v>234</v>
      </c>
      <c r="C42" s="16" t="s">
        <v>20</v>
      </c>
      <c r="D42" s="16">
        <v>5</v>
      </c>
      <c r="E42" s="16">
        <f t="shared" si="0"/>
        <v>5</v>
      </c>
      <c r="F42" s="16" t="s">
        <v>28</v>
      </c>
      <c r="G42" s="4"/>
      <c r="H42" s="36"/>
      <c r="I42" s="7">
        <f t="shared" si="1"/>
        <v>0</v>
      </c>
      <c r="J42" s="1"/>
      <c r="K42" s="1"/>
      <c r="L42" s="1"/>
      <c r="M42" s="35"/>
      <c r="N42" s="17">
        <v>1</v>
      </c>
      <c r="O42" s="18">
        <f t="shared" si="2"/>
        <v>0</v>
      </c>
      <c r="P42" s="1"/>
    </row>
    <row r="43" spans="1:16" ht="15.75">
      <c r="A43" s="15" t="s">
        <v>137</v>
      </c>
      <c r="B43" s="19" t="s">
        <v>235</v>
      </c>
      <c r="C43" s="16" t="s">
        <v>13</v>
      </c>
      <c r="D43" s="16">
        <v>5</v>
      </c>
      <c r="E43" s="16">
        <f t="shared" si="0"/>
        <v>5</v>
      </c>
      <c r="F43" s="16" t="s">
        <v>28</v>
      </c>
      <c r="G43" s="4"/>
      <c r="H43" s="36"/>
      <c r="I43" s="7">
        <f t="shared" si="1"/>
        <v>0</v>
      </c>
      <c r="J43" s="1"/>
      <c r="K43" s="1"/>
      <c r="L43" s="1"/>
      <c r="M43" s="35"/>
      <c r="N43" s="17">
        <v>1</v>
      </c>
      <c r="O43" s="18">
        <f t="shared" si="2"/>
        <v>0</v>
      </c>
      <c r="P43" s="1"/>
    </row>
    <row r="44" spans="1:16" ht="15.75">
      <c r="A44" s="15" t="s">
        <v>138</v>
      </c>
      <c r="B44" s="19" t="s">
        <v>236</v>
      </c>
      <c r="C44" s="16" t="s">
        <v>18</v>
      </c>
      <c r="D44" s="16">
        <v>2</v>
      </c>
      <c r="E44" s="16">
        <f t="shared" si="0"/>
        <v>2</v>
      </c>
      <c r="F44" s="16" t="s">
        <v>73</v>
      </c>
      <c r="G44" s="4"/>
      <c r="H44" s="36"/>
      <c r="I44" s="7">
        <f t="shared" si="1"/>
        <v>0</v>
      </c>
      <c r="J44" s="1"/>
      <c r="K44" s="1"/>
      <c r="L44" s="1"/>
      <c r="M44" s="35"/>
      <c r="N44" s="17">
        <v>1</v>
      </c>
      <c r="O44" s="18">
        <f t="shared" si="2"/>
        <v>0</v>
      </c>
      <c r="P44" s="1"/>
    </row>
    <row r="45" spans="1:16" ht="15.75">
      <c r="A45" s="15" t="s">
        <v>139</v>
      </c>
      <c r="B45" s="19" t="s">
        <v>237</v>
      </c>
      <c r="C45" s="16" t="s">
        <v>14</v>
      </c>
      <c r="D45" s="16">
        <v>10</v>
      </c>
      <c r="E45" s="16">
        <f t="shared" si="0"/>
        <v>10</v>
      </c>
      <c r="F45" s="16" t="s">
        <v>28</v>
      </c>
      <c r="G45" s="4"/>
      <c r="H45" s="36"/>
      <c r="I45" s="7">
        <f t="shared" si="1"/>
        <v>0</v>
      </c>
      <c r="J45" s="1"/>
      <c r="K45" s="1"/>
      <c r="L45" s="1"/>
      <c r="M45" s="35"/>
      <c r="N45" s="17">
        <v>2</v>
      </c>
      <c r="O45" s="18">
        <f t="shared" si="2"/>
        <v>0</v>
      </c>
      <c r="P45" s="1"/>
    </row>
    <row r="46" spans="1:16" ht="15.75">
      <c r="A46" s="15" t="s">
        <v>140</v>
      </c>
      <c r="B46" s="19" t="s">
        <v>238</v>
      </c>
      <c r="C46" s="16" t="s">
        <v>14</v>
      </c>
      <c r="D46" s="16">
        <v>5</v>
      </c>
      <c r="E46" s="16">
        <f t="shared" si="0"/>
        <v>5</v>
      </c>
      <c r="F46" s="16" t="s">
        <v>28</v>
      </c>
      <c r="G46" s="4"/>
      <c r="H46" s="36"/>
      <c r="I46" s="7">
        <f t="shared" si="1"/>
        <v>0</v>
      </c>
      <c r="J46" s="1"/>
      <c r="K46" s="1"/>
      <c r="L46" s="1"/>
      <c r="M46" s="35"/>
      <c r="N46" s="17">
        <v>1</v>
      </c>
      <c r="O46" s="18">
        <f t="shared" si="2"/>
        <v>0</v>
      </c>
      <c r="P46" s="1"/>
    </row>
    <row r="47" spans="1:16" ht="15.75">
      <c r="A47" s="15" t="s">
        <v>141</v>
      </c>
      <c r="B47" s="19" t="s">
        <v>291</v>
      </c>
      <c r="C47" s="16" t="s">
        <v>15</v>
      </c>
      <c r="D47" s="16">
        <v>100</v>
      </c>
      <c r="E47" s="16">
        <f t="shared" si="0"/>
        <v>100</v>
      </c>
      <c r="F47" s="16" t="s">
        <v>28</v>
      </c>
      <c r="G47" s="4"/>
      <c r="H47" s="36"/>
      <c r="I47" s="7">
        <f t="shared" si="1"/>
        <v>0</v>
      </c>
      <c r="J47" s="1"/>
      <c r="K47" s="1"/>
      <c r="L47" s="1"/>
      <c r="M47" s="35"/>
      <c r="N47" s="17">
        <v>20</v>
      </c>
      <c r="O47" s="18">
        <f t="shared" si="2"/>
        <v>0</v>
      </c>
      <c r="P47" s="1"/>
    </row>
    <row r="48" spans="1:16" s="20" customFormat="1" ht="15.75">
      <c r="A48" s="15" t="s">
        <v>142</v>
      </c>
      <c r="B48" s="19" t="s">
        <v>227</v>
      </c>
      <c r="C48" s="16" t="s">
        <v>16</v>
      </c>
      <c r="D48" s="16">
        <v>5</v>
      </c>
      <c r="E48" s="16">
        <f t="shared" si="0"/>
        <v>5</v>
      </c>
      <c r="F48" s="16" t="s">
        <v>28</v>
      </c>
      <c r="G48" s="5"/>
      <c r="H48" s="36"/>
      <c r="I48" s="7">
        <f t="shared" si="1"/>
        <v>0</v>
      </c>
      <c r="J48" s="2"/>
      <c r="K48" s="2"/>
      <c r="L48" s="2"/>
      <c r="M48" s="35"/>
      <c r="N48" s="17">
        <v>1</v>
      </c>
      <c r="O48" s="18">
        <f t="shared" si="2"/>
        <v>0</v>
      </c>
      <c r="P48" s="2"/>
    </row>
    <row r="49" spans="1:16" ht="30">
      <c r="A49" s="15" t="s">
        <v>143</v>
      </c>
      <c r="B49" s="16" t="s">
        <v>231</v>
      </c>
      <c r="C49" s="16" t="s">
        <v>230</v>
      </c>
      <c r="D49" s="16">
        <v>8</v>
      </c>
      <c r="E49" s="16">
        <f t="shared" si="0"/>
        <v>8</v>
      </c>
      <c r="F49" s="16" t="s">
        <v>28</v>
      </c>
      <c r="G49" s="4"/>
      <c r="H49" s="36"/>
      <c r="I49" s="7">
        <f t="shared" si="1"/>
        <v>0</v>
      </c>
      <c r="J49" s="1"/>
      <c r="K49" s="1"/>
      <c r="L49" s="1"/>
      <c r="M49" s="35"/>
      <c r="N49" s="17">
        <v>2</v>
      </c>
      <c r="O49" s="18">
        <f t="shared" si="2"/>
        <v>0</v>
      </c>
      <c r="P49" s="1"/>
    </row>
    <row r="50" spans="1:16" s="20" customFormat="1" ht="30">
      <c r="A50" s="15" t="s">
        <v>144</v>
      </c>
      <c r="B50" s="19" t="s">
        <v>228</v>
      </c>
      <c r="C50" s="16" t="s">
        <v>229</v>
      </c>
      <c r="D50" s="16">
        <v>20</v>
      </c>
      <c r="E50" s="16">
        <f t="shared" si="0"/>
        <v>20</v>
      </c>
      <c r="F50" s="16" t="s">
        <v>28</v>
      </c>
      <c r="G50" s="5"/>
      <c r="H50" s="36"/>
      <c r="I50" s="7">
        <f t="shared" si="1"/>
        <v>0</v>
      </c>
      <c r="J50" s="2"/>
      <c r="K50" s="2"/>
      <c r="L50" s="2"/>
      <c r="M50" s="35"/>
      <c r="N50" s="17">
        <v>4</v>
      </c>
      <c r="O50" s="18">
        <f t="shared" si="2"/>
        <v>0</v>
      </c>
      <c r="P50" s="2"/>
    </row>
    <row r="51" spans="1:16" ht="15.75">
      <c r="A51" s="15" t="s">
        <v>145</v>
      </c>
      <c r="B51" s="19" t="s">
        <v>6</v>
      </c>
      <c r="C51" s="16" t="s">
        <v>7</v>
      </c>
      <c r="D51" s="16">
        <v>80</v>
      </c>
      <c r="E51" s="16">
        <f t="shared" si="0"/>
        <v>80</v>
      </c>
      <c r="F51" s="16" t="s">
        <v>28</v>
      </c>
      <c r="G51" s="4"/>
      <c r="H51" s="36"/>
      <c r="I51" s="7">
        <f t="shared" si="1"/>
        <v>0</v>
      </c>
      <c r="J51" s="1"/>
      <c r="K51" s="1"/>
      <c r="L51" s="1"/>
      <c r="M51" s="35"/>
      <c r="N51" s="17">
        <v>16</v>
      </c>
      <c r="O51" s="18">
        <f t="shared" si="2"/>
        <v>0</v>
      </c>
      <c r="P51" s="1"/>
    </row>
    <row r="52" spans="1:16" ht="15.75">
      <c r="A52" s="15" t="s">
        <v>146</v>
      </c>
      <c r="B52" s="19" t="s">
        <v>306</v>
      </c>
      <c r="C52" s="16" t="s">
        <v>7</v>
      </c>
      <c r="D52" s="16">
        <v>30</v>
      </c>
      <c r="E52" s="16">
        <f t="shared" si="0"/>
        <v>30</v>
      </c>
      <c r="F52" s="16" t="s">
        <v>28</v>
      </c>
      <c r="G52" s="4"/>
      <c r="H52" s="36"/>
      <c r="I52" s="7">
        <f t="shared" si="1"/>
        <v>0</v>
      </c>
      <c r="J52" s="1"/>
      <c r="K52" s="1"/>
      <c r="L52" s="1"/>
      <c r="M52" s="35"/>
      <c r="N52" s="17">
        <v>6</v>
      </c>
      <c r="O52" s="18">
        <f t="shared" si="2"/>
        <v>0</v>
      </c>
      <c r="P52" s="1"/>
    </row>
    <row r="53" spans="1:16" ht="15.75">
      <c r="A53" s="15" t="s">
        <v>147</v>
      </c>
      <c r="B53" s="16" t="s">
        <v>304</v>
      </c>
      <c r="C53" s="16" t="s">
        <v>3</v>
      </c>
      <c r="D53" s="16">
        <v>25</v>
      </c>
      <c r="E53" s="16">
        <f t="shared" si="0"/>
        <v>25</v>
      </c>
      <c r="F53" s="16" t="s">
        <v>28</v>
      </c>
      <c r="G53" s="6"/>
      <c r="H53" s="36"/>
      <c r="I53" s="7">
        <f t="shared" si="1"/>
        <v>0</v>
      </c>
      <c r="J53" s="1"/>
      <c r="K53" s="1"/>
      <c r="L53" s="1"/>
      <c r="M53" s="35"/>
      <c r="N53" s="17">
        <v>5</v>
      </c>
      <c r="O53" s="18">
        <f t="shared" si="2"/>
        <v>0</v>
      </c>
      <c r="P53" s="1"/>
    </row>
    <row r="54" spans="1:16" ht="15.75">
      <c r="A54" s="15" t="s">
        <v>148</v>
      </c>
      <c r="B54" s="16" t="s">
        <v>307</v>
      </c>
      <c r="C54" s="16" t="s">
        <v>299</v>
      </c>
      <c r="D54" s="16">
        <v>50</v>
      </c>
      <c r="E54" s="16">
        <f t="shared" si="0"/>
        <v>50</v>
      </c>
      <c r="F54" s="16" t="s">
        <v>28</v>
      </c>
      <c r="G54" s="6"/>
      <c r="H54" s="36"/>
      <c r="I54" s="7">
        <f t="shared" si="1"/>
        <v>0</v>
      </c>
      <c r="J54" s="1"/>
      <c r="K54" s="1"/>
      <c r="L54" s="1"/>
      <c r="M54" s="35"/>
      <c r="N54" s="17">
        <v>10</v>
      </c>
      <c r="O54" s="18">
        <f t="shared" si="2"/>
        <v>0</v>
      </c>
      <c r="P54" s="1"/>
    </row>
    <row r="55" spans="1:16" ht="15.75">
      <c r="A55" s="15" t="s">
        <v>149</v>
      </c>
      <c r="B55" s="19" t="s">
        <v>9</v>
      </c>
      <c r="C55" s="16" t="s">
        <v>8</v>
      </c>
      <c r="D55" s="16">
        <v>20</v>
      </c>
      <c r="E55" s="16">
        <f t="shared" si="0"/>
        <v>20</v>
      </c>
      <c r="F55" s="16" t="s">
        <v>28</v>
      </c>
      <c r="G55" s="4"/>
      <c r="H55" s="36"/>
      <c r="I55" s="7">
        <f t="shared" si="1"/>
        <v>0</v>
      </c>
      <c r="J55" s="1"/>
      <c r="K55" s="1"/>
      <c r="L55" s="1"/>
      <c r="M55" s="35"/>
      <c r="N55" s="17">
        <v>4</v>
      </c>
      <c r="O55" s="18">
        <f t="shared" si="2"/>
        <v>0</v>
      </c>
      <c r="P55" s="1"/>
    </row>
    <row r="56" spans="1:16" ht="15.75">
      <c r="A56" s="15" t="s">
        <v>150</v>
      </c>
      <c r="B56" s="19" t="s">
        <v>10</v>
      </c>
      <c r="C56" s="16" t="s">
        <v>8</v>
      </c>
      <c r="D56" s="16">
        <v>20</v>
      </c>
      <c r="E56" s="16">
        <f t="shared" si="0"/>
        <v>20</v>
      </c>
      <c r="F56" s="16" t="s">
        <v>28</v>
      </c>
      <c r="G56" s="4"/>
      <c r="H56" s="36"/>
      <c r="I56" s="7">
        <f t="shared" si="1"/>
        <v>0</v>
      </c>
      <c r="J56" s="1"/>
      <c r="K56" s="1"/>
      <c r="L56" s="1"/>
      <c r="M56" s="35"/>
      <c r="N56" s="17">
        <v>4</v>
      </c>
      <c r="O56" s="18">
        <f t="shared" si="2"/>
        <v>0</v>
      </c>
      <c r="P56" s="1"/>
    </row>
    <row r="57" spans="1:16" ht="15.75">
      <c r="A57" s="15" t="s">
        <v>151</v>
      </c>
      <c r="B57" s="19" t="s">
        <v>11</v>
      </c>
      <c r="C57" s="16" t="s">
        <v>8</v>
      </c>
      <c r="D57" s="16">
        <v>20</v>
      </c>
      <c r="E57" s="16">
        <f t="shared" si="0"/>
        <v>20</v>
      </c>
      <c r="F57" s="16" t="s">
        <v>28</v>
      </c>
      <c r="G57" s="4"/>
      <c r="H57" s="36"/>
      <c r="I57" s="7">
        <f t="shared" si="1"/>
        <v>0</v>
      </c>
      <c r="J57" s="1"/>
      <c r="K57" s="1"/>
      <c r="L57" s="1"/>
      <c r="M57" s="35"/>
      <c r="N57" s="17">
        <v>4</v>
      </c>
      <c r="O57" s="18">
        <f t="shared" si="2"/>
        <v>0</v>
      </c>
      <c r="P57" s="1"/>
    </row>
    <row r="58" spans="1:16" ht="15.75">
      <c r="A58" s="15" t="s">
        <v>152</v>
      </c>
      <c r="B58" s="19" t="s">
        <v>12</v>
      </c>
      <c r="C58" s="16" t="s">
        <v>8</v>
      </c>
      <c r="D58" s="16">
        <v>20</v>
      </c>
      <c r="E58" s="16">
        <f t="shared" si="0"/>
        <v>20</v>
      </c>
      <c r="F58" s="16" t="s">
        <v>28</v>
      </c>
      <c r="G58" s="4"/>
      <c r="H58" s="36"/>
      <c r="I58" s="7">
        <f t="shared" si="1"/>
        <v>0</v>
      </c>
      <c r="J58" s="1"/>
      <c r="K58" s="1"/>
      <c r="L58" s="1"/>
      <c r="M58" s="35"/>
      <c r="N58" s="17">
        <v>4</v>
      </c>
      <c r="O58" s="18">
        <f t="shared" si="2"/>
        <v>0</v>
      </c>
      <c r="P58" s="1"/>
    </row>
    <row r="59" spans="1:16" ht="15.75">
      <c r="A59" s="15" t="s">
        <v>153</v>
      </c>
      <c r="B59" s="19" t="s">
        <v>17</v>
      </c>
      <c r="C59" s="16" t="s">
        <v>13</v>
      </c>
      <c r="D59" s="16">
        <v>160</v>
      </c>
      <c r="E59" s="16">
        <f t="shared" si="0"/>
        <v>160</v>
      </c>
      <c r="F59" s="16" t="s">
        <v>28</v>
      </c>
      <c r="G59" s="4"/>
      <c r="H59" s="36"/>
      <c r="I59" s="7">
        <f t="shared" si="1"/>
        <v>0</v>
      </c>
      <c r="J59" s="1"/>
      <c r="K59" s="1"/>
      <c r="L59" s="1"/>
      <c r="M59" s="35"/>
      <c r="N59" s="17">
        <v>32</v>
      </c>
      <c r="O59" s="18">
        <f t="shared" si="2"/>
        <v>0</v>
      </c>
      <c r="P59" s="1"/>
    </row>
    <row r="60" spans="1:16" s="20" customFormat="1" ht="15.75">
      <c r="A60" s="15" t="s">
        <v>154</v>
      </c>
      <c r="B60" s="19" t="s">
        <v>290</v>
      </c>
      <c r="C60" s="16" t="s">
        <v>32</v>
      </c>
      <c r="D60" s="16">
        <v>100</v>
      </c>
      <c r="E60" s="16">
        <f t="shared" si="0"/>
        <v>100</v>
      </c>
      <c r="F60" s="16" t="s">
        <v>32</v>
      </c>
      <c r="G60" s="5"/>
      <c r="H60" s="36"/>
      <c r="I60" s="7">
        <f t="shared" si="1"/>
        <v>0</v>
      </c>
      <c r="J60" s="2"/>
      <c r="K60" s="2"/>
      <c r="L60" s="2"/>
      <c r="M60" s="35"/>
      <c r="N60" s="17">
        <v>20</v>
      </c>
      <c r="O60" s="18">
        <f t="shared" si="2"/>
        <v>0</v>
      </c>
      <c r="P60" s="2"/>
    </row>
    <row r="61" spans="1:16" s="20" customFormat="1" ht="15.75">
      <c r="A61" s="15" t="s">
        <v>155</v>
      </c>
      <c r="B61" s="19" t="s">
        <v>320</v>
      </c>
      <c r="C61" s="16" t="s">
        <v>32</v>
      </c>
      <c r="D61" s="16">
        <v>30</v>
      </c>
      <c r="E61" s="16">
        <f t="shared" si="0"/>
        <v>30</v>
      </c>
      <c r="F61" s="16" t="s">
        <v>32</v>
      </c>
      <c r="G61" s="5"/>
      <c r="H61" s="36"/>
      <c r="I61" s="7">
        <f t="shared" si="1"/>
        <v>0</v>
      </c>
      <c r="J61" s="2"/>
      <c r="K61" s="2"/>
      <c r="L61" s="2"/>
      <c r="M61" s="35"/>
      <c r="N61" s="17">
        <v>6</v>
      </c>
      <c r="O61" s="18">
        <f t="shared" si="2"/>
        <v>0</v>
      </c>
      <c r="P61" s="2"/>
    </row>
    <row r="62" spans="1:16" s="20" customFormat="1" ht="15.75">
      <c r="A62" s="15" t="s">
        <v>156</v>
      </c>
      <c r="B62" s="16" t="s">
        <v>239</v>
      </c>
      <c r="C62" s="16" t="s">
        <v>240</v>
      </c>
      <c r="D62" s="16">
        <v>20</v>
      </c>
      <c r="E62" s="16">
        <f t="shared" si="0"/>
        <v>20</v>
      </c>
      <c r="F62" s="16" t="s">
        <v>28</v>
      </c>
      <c r="G62" s="5"/>
      <c r="H62" s="36"/>
      <c r="I62" s="7">
        <f t="shared" si="1"/>
        <v>0</v>
      </c>
      <c r="J62" s="2"/>
      <c r="K62" s="2"/>
      <c r="L62" s="2"/>
      <c r="M62" s="35"/>
      <c r="N62" s="17">
        <v>4</v>
      </c>
      <c r="O62" s="18">
        <f t="shared" si="2"/>
        <v>0</v>
      </c>
      <c r="P62" s="2"/>
    </row>
    <row r="63" spans="1:16" ht="15.75">
      <c r="A63" s="15" t="s">
        <v>157</v>
      </c>
      <c r="B63" s="19" t="s">
        <v>22</v>
      </c>
      <c r="C63" s="16" t="s">
        <v>32</v>
      </c>
      <c r="D63" s="16">
        <v>100</v>
      </c>
      <c r="E63" s="16">
        <f t="shared" si="0"/>
        <v>100</v>
      </c>
      <c r="F63" s="16" t="s">
        <v>32</v>
      </c>
      <c r="G63" s="4"/>
      <c r="H63" s="36"/>
      <c r="I63" s="7">
        <f t="shared" si="1"/>
        <v>0</v>
      </c>
      <c r="J63" s="1"/>
      <c r="K63" s="1"/>
      <c r="L63" s="1"/>
      <c r="M63" s="35"/>
      <c r="N63" s="17">
        <v>20</v>
      </c>
      <c r="O63" s="18">
        <f t="shared" si="2"/>
        <v>0</v>
      </c>
      <c r="P63" s="1"/>
    </row>
    <row r="64" spans="1:16" ht="15.75">
      <c r="A64" s="15" t="s">
        <v>158</v>
      </c>
      <c r="B64" s="16" t="s">
        <v>244</v>
      </c>
      <c r="C64" s="16" t="s">
        <v>15</v>
      </c>
      <c r="D64" s="16">
        <v>50</v>
      </c>
      <c r="E64" s="16">
        <f t="shared" si="0"/>
        <v>50</v>
      </c>
      <c r="F64" s="16" t="s">
        <v>28</v>
      </c>
      <c r="G64" s="4"/>
      <c r="H64" s="36"/>
      <c r="I64" s="7">
        <f t="shared" si="1"/>
        <v>0</v>
      </c>
      <c r="J64" s="1"/>
      <c r="K64" s="1"/>
      <c r="L64" s="1"/>
      <c r="M64" s="35"/>
      <c r="N64" s="17">
        <v>10</v>
      </c>
      <c r="O64" s="18">
        <f t="shared" si="2"/>
        <v>0</v>
      </c>
      <c r="P64" s="1"/>
    </row>
    <row r="65" spans="1:16" ht="15.75">
      <c r="A65" s="15" t="s">
        <v>159</v>
      </c>
      <c r="B65" s="16" t="s">
        <v>86</v>
      </c>
      <c r="C65" s="16" t="s">
        <v>85</v>
      </c>
      <c r="D65" s="16">
        <v>15</v>
      </c>
      <c r="E65" s="16">
        <f t="shared" si="0"/>
        <v>15</v>
      </c>
      <c r="F65" s="16" t="s">
        <v>73</v>
      </c>
      <c r="G65" s="4"/>
      <c r="H65" s="36"/>
      <c r="I65" s="7">
        <f t="shared" si="1"/>
        <v>0</v>
      </c>
      <c r="J65" s="1"/>
      <c r="K65" s="1"/>
      <c r="L65" s="1"/>
      <c r="M65" s="35"/>
      <c r="N65" s="17">
        <v>3</v>
      </c>
      <c r="O65" s="18">
        <f t="shared" si="2"/>
        <v>0</v>
      </c>
      <c r="P65" s="1"/>
    </row>
    <row r="66" spans="1:16" ht="15.75">
      <c r="A66" s="15" t="s">
        <v>160</v>
      </c>
      <c r="B66" s="23" t="s">
        <v>296</v>
      </c>
      <c r="C66" s="16" t="s">
        <v>15</v>
      </c>
      <c r="D66" s="16">
        <v>100</v>
      </c>
      <c r="E66" s="16">
        <f t="shared" si="0"/>
        <v>100</v>
      </c>
      <c r="F66" s="16" t="s">
        <v>28</v>
      </c>
      <c r="G66" s="4"/>
      <c r="H66" s="36"/>
      <c r="I66" s="7">
        <f t="shared" si="1"/>
        <v>0</v>
      </c>
      <c r="J66" s="1"/>
      <c r="K66" s="1"/>
      <c r="L66" s="1"/>
      <c r="M66" s="35"/>
      <c r="N66" s="17">
        <v>20</v>
      </c>
      <c r="O66" s="18">
        <f t="shared" si="2"/>
        <v>0</v>
      </c>
      <c r="P66" s="1"/>
    </row>
    <row r="67" spans="1:16" ht="15.75">
      <c r="A67" s="15" t="s">
        <v>161</v>
      </c>
      <c r="B67" s="23" t="s">
        <v>297</v>
      </c>
      <c r="C67" s="16" t="s">
        <v>15</v>
      </c>
      <c r="D67" s="16">
        <v>160</v>
      </c>
      <c r="E67" s="16">
        <f t="shared" si="0"/>
        <v>160</v>
      </c>
      <c r="F67" s="16" t="s">
        <v>28</v>
      </c>
      <c r="G67" s="4"/>
      <c r="H67" s="36"/>
      <c r="I67" s="7">
        <f t="shared" si="1"/>
        <v>0</v>
      </c>
      <c r="J67" s="1"/>
      <c r="K67" s="1"/>
      <c r="L67" s="1"/>
      <c r="M67" s="35"/>
      <c r="N67" s="17">
        <v>32</v>
      </c>
      <c r="O67" s="18">
        <f t="shared" si="2"/>
        <v>0</v>
      </c>
      <c r="P67" s="1"/>
    </row>
    <row r="68" spans="1:16" ht="15.75">
      <c r="A68" s="15" t="s">
        <v>162</v>
      </c>
      <c r="B68" s="23" t="s">
        <v>298</v>
      </c>
      <c r="C68" s="16" t="s">
        <v>299</v>
      </c>
      <c r="D68" s="16">
        <v>100</v>
      </c>
      <c r="E68" s="16">
        <f t="shared" si="0"/>
        <v>100</v>
      </c>
      <c r="F68" s="16" t="s">
        <v>28</v>
      </c>
      <c r="G68" s="4"/>
      <c r="H68" s="36"/>
      <c r="I68" s="7">
        <f t="shared" si="1"/>
        <v>0</v>
      </c>
      <c r="J68" s="1"/>
      <c r="K68" s="1"/>
      <c r="L68" s="1"/>
      <c r="M68" s="35"/>
      <c r="N68" s="17">
        <v>20</v>
      </c>
      <c r="O68" s="18">
        <f t="shared" si="2"/>
        <v>0</v>
      </c>
      <c r="P68" s="1"/>
    </row>
    <row r="69" spans="1:16" ht="15.75">
      <c r="A69" s="15" t="s">
        <v>163</v>
      </c>
      <c r="B69" s="19" t="s">
        <v>23</v>
      </c>
      <c r="C69" s="16" t="s">
        <v>27</v>
      </c>
      <c r="D69" s="16">
        <v>100</v>
      </c>
      <c r="E69" s="16">
        <f t="shared" si="0"/>
        <v>100</v>
      </c>
      <c r="F69" s="16" t="s">
        <v>28</v>
      </c>
      <c r="G69" s="4"/>
      <c r="H69" s="36"/>
      <c r="I69" s="7">
        <f t="shared" si="1"/>
        <v>0</v>
      </c>
      <c r="J69" s="1"/>
      <c r="K69" s="1"/>
      <c r="L69" s="1"/>
      <c r="M69" s="35"/>
      <c r="N69" s="17">
        <v>20</v>
      </c>
      <c r="O69" s="18">
        <f t="shared" si="2"/>
        <v>0</v>
      </c>
      <c r="P69" s="1"/>
    </row>
    <row r="70" spans="1:16" ht="15.75">
      <c r="A70" s="15" t="s">
        <v>164</v>
      </c>
      <c r="B70" s="19" t="s">
        <v>29</v>
      </c>
      <c r="C70" s="16" t="s">
        <v>27</v>
      </c>
      <c r="D70" s="16">
        <v>80</v>
      </c>
      <c r="E70" s="16">
        <f t="shared" si="0"/>
        <v>80</v>
      </c>
      <c r="F70" s="16" t="s">
        <v>28</v>
      </c>
      <c r="G70" s="4"/>
      <c r="H70" s="36"/>
      <c r="I70" s="7">
        <f t="shared" si="1"/>
        <v>0</v>
      </c>
      <c r="J70" s="1"/>
      <c r="K70" s="1"/>
      <c r="L70" s="1"/>
      <c r="M70" s="35"/>
      <c r="N70" s="17">
        <v>16</v>
      </c>
      <c r="O70" s="18">
        <f t="shared" si="2"/>
        <v>0</v>
      </c>
      <c r="P70" s="1"/>
    </row>
    <row r="71" spans="1:16" ht="30">
      <c r="A71" s="15" t="s">
        <v>165</v>
      </c>
      <c r="B71" s="16" t="s">
        <v>80</v>
      </c>
      <c r="C71" s="16" t="s">
        <v>8</v>
      </c>
      <c r="D71" s="16">
        <v>30</v>
      </c>
      <c r="E71" s="16">
        <f t="shared" si="0"/>
        <v>30</v>
      </c>
      <c r="F71" s="16" t="s">
        <v>28</v>
      </c>
      <c r="G71" s="4"/>
      <c r="H71" s="36"/>
      <c r="I71" s="7">
        <f t="shared" si="1"/>
        <v>0</v>
      </c>
      <c r="J71" s="1"/>
      <c r="K71" s="1"/>
      <c r="L71" s="1"/>
      <c r="M71" s="35"/>
      <c r="N71" s="17">
        <v>6</v>
      </c>
      <c r="O71" s="18">
        <f t="shared" si="2"/>
        <v>0</v>
      </c>
      <c r="P71" s="1"/>
    </row>
    <row r="72" spans="1:16" ht="15.75">
      <c r="A72" s="15" t="s">
        <v>166</v>
      </c>
      <c r="B72" s="19" t="s">
        <v>79</v>
      </c>
      <c r="C72" s="16" t="s">
        <v>8</v>
      </c>
      <c r="D72" s="16">
        <v>80</v>
      </c>
      <c r="E72" s="16">
        <f t="shared" si="0"/>
        <v>80</v>
      </c>
      <c r="F72" s="16" t="s">
        <v>28</v>
      </c>
      <c r="G72" s="4"/>
      <c r="H72" s="36"/>
      <c r="I72" s="7">
        <f t="shared" si="1"/>
        <v>0</v>
      </c>
      <c r="J72" s="1"/>
      <c r="K72" s="1"/>
      <c r="L72" s="1"/>
      <c r="M72" s="35"/>
      <c r="N72" s="17">
        <v>16</v>
      </c>
      <c r="O72" s="18">
        <f t="shared" si="2"/>
        <v>0</v>
      </c>
      <c r="P72" s="1"/>
    </row>
    <row r="73" spans="1:16" ht="15.75">
      <c r="A73" s="15" t="s">
        <v>167</v>
      </c>
      <c r="B73" s="19" t="s">
        <v>293</v>
      </c>
      <c r="C73" s="16" t="s">
        <v>33</v>
      </c>
      <c r="D73" s="16">
        <v>800</v>
      </c>
      <c r="E73" s="16">
        <f t="shared" si="0"/>
        <v>800</v>
      </c>
      <c r="F73" s="16" t="s">
        <v>32</v>
      </c>
      <c r="G73" s="4"/>
      <c r="H73" s="36"/>
      <c r="I73" s="7">
        <f t="shared" si="1"/>
        <v>0</v>
      </c>
      <c r="J73" s="1"/>
      <c r="K73" s="1"/>
      <c r="L73" s="1"/>
      <c r="M73" s="35"/>
      <c r="N73" s="17">
        <v>160</v>
      </c>
      <c r="O73" s="18">
        <f t="shared" si="2"/>
        <v>0</v>
      </c>
      <c r="P73" s="1"/>
    </row>
    <row r="74" spans="1:16" ht="15.75">
      <c r="A74" s="15" t="s">
        <v>168</v>
      </c>
      <c r="B74" s="19" t="s">
        <v>294</v>
      </c>
      <c r="C74" s="16" t="s">
        <v>33</v>
      </c>
      <c r="D74" s="16">
        <v>800</v>
      </c>
      <c r="E74" s="16">
        <f t="shared" si="0"/>
        <v>800</v>
      </c>
      <c r="F74" s="16" t="s">
        <v>32</v>
      </c>
      <c r="G74" s="4"/>
      <c r="H74" s="36"/>
      <c r="I74" s="7">
        <f t="shared" si="1"/>
        <v>0</v>
      </c>
      <c r="J74" s="1"/>
      <c r="K74" s="1"/>
      <c r="L74" s="1"/>
      <c r="M74" s="35"/>
      <c r="N74" s="17">
        <v>160</v>
      </c>
      <c r="O74" s="18">
        <f t="shared" si="2"/>
        <v>0</v>
      </c>
      <c r="P74" s="1"/>
    </row>
    <row r="75" spans="1:16" ht="30">
      <c r="A75" s="15" t="s">
        <v>169</v>
      </c>
      <c r="B75" s="16" t="s">
        <v>81</v>
      </c>
      <c r="C75" s="16" t="s">
        <v>72</v>
      </c>
      <c r="D75" s="16">
        <v>50</v>
      </c>
      <c r="E75" s="16">
        <f t="shared" si="0"/>
        <v>50</v>
      </c>
      <c r="F75" s="16" t="s">
        <v>73</v>
      </c>
      <c r="G75" s="4"/>
      <c r="H75" s="36"/>
      <c r="I75" s="7">
        <f t="shared" si="1"/>
        <v>0</v>
      </c>
      <c r="J75" s="1"/>
      <c r="K75" s="1"/>
      <c r="L75" s="1"/>
      <c r="M75" s="35"/>
      <c r="N75" s="17">
        <v>10</v>
      </c>
      <c r="O75" s="18">
        <f t="shared" si="2"/>
        <v>0</v>
      </c>
      <c r="P75" s="1"/>
    </row>
    <row r="76" spans="1:16" ht="15.75">
      <c r="A76" s="15" t="s">
        <v>170</v>
      </c>
      <c r="B76" s="16" t="s">
        <v>246</v>
      </c>
      <c r="C76" s="16" t="s">
        <v>245</v>
      </c>
      <c r="D76" s="16">
        <v>20</v>
      </c>
      <c r="E76" s="16">
        <f t="shared" ref="E76:E139" si="3">IF(M76="",D76,D76-N76)</f>
        <v>20</v>
      </c>
      <c r="F76" s="16" t="s">
        <v>28</v>
      </c>
      <c r="G76" s="4"/>
      <c r="H76" s="36"/>
      <c r="I76" s="7">
        <f t="shared" ref="I76:I139" si="4">D76*H76</f>
        <v>0</v>
      </c>
      <c r="J76" s="1"/>
      <c r="K76" s="1"/>
      <c r="L76" s="1"/>
      <c r="M76" s="35"/>
      <c r="N76" s="17">
        <v>4</v>
      </c>
      <c r="O76" s="18">
        <f t="shared" ref="O76:O139" si="5">M76*N76</f>
        <v>0</v>
      </c>
      <c r="P76" s="1"/>
    </row>
    <row r="77" spans="1:16" ht="30">
      <c r="A77" s="15" t="s">
        <v>171</v>
      </c>
      <c r="B77" s="24" t="s">
        <v>241</v>
      </c>
      <c r="C77" s="16" t="s">
        <v>72</v>
      </c>
      <c r="D77" s="16">
        <v>35</v>
      </c>
      <c r="E77" s="16">
        <f t="shared" si="3"/>
        <v>35</v>
      </c>
      <c r="F77" s="16" t="s">
        <v>73</v>
      </c>
      <c r="G77" s="4"/>
      <c r="H77" s="36"/>
      <c r="I77" s="7">
        <f t="shared" si="4"/>
        <v>0</v>
      </c>
      <c r="J77" s="1"/>
      <c r="K77" s="1"/>
      <c r="L77" s="1"/>
      <c r="M77" s="35"/>
      <c r="N77" s="17">
        <v>7</v>
      </c>
      <c r="O77" s="18">
        <f t="shared" si="5"/>
        <v>0</v>
      </c>
      <c r="P77" s="1"/>
    </row>
    <row r="78" spans="1:16" ht="15.75">
      <c r="A78" s="15" t="s">
        <v>172</v>
      </c>
      <c r="B78" s="24" t="s">
        <v>247</v>
      </c>
      <c r="C78" s="16" t="s">
        <v>5</v>
      </c>
      <c r="D78" s="16">
        <v>5</v>
      </c>
      <c r="E78" s="16">
        <f t="shared" si="3"/>
        <v>5</v>
      </c>
      <c r="F78" s="16" t="s">
        <v>28</v>
      </c>
      <c r="G78" s="4"/>
      <c r="H78" s="36"/>
      <c r="I78" s="7">
        <f t="shared" si="4"/>
        <v>0</v>
      </c>
      <c r="J78" s="1"/>
      <c r="K78" s="1"/>
      <c r="L78" s="1"/>
      <c r="M78" s="35"/>
      <c r="N78" s="17">
        <v>1</v>
      </c>
      <c r="O78" s="18">
        <f t="shared" si="5"/>
        <v>0</v>
      </c>
      <c r="P78" s="1"/>
    </row>
    <row r="79" spans="1:16" ht="15.75">
      <c r="A79" s="15" t="s">
        <v>173</v>
      </c>
      <c r="B79" s="16" t="s">
        <v>82</v>
      </c>
      <c r="C79" s="16" t="s">
        <v>5</v>
      </c>
      <c r="D79" s="16">
        <v>40</v>
      </c>
      <c r="E79" s="16">
        <f t="shared" si="3"/>
        <v>40</v>
      </c>
      <c r="F79" s="16" t="s">
        <v>28</v>
      </c>
      <c r="G79" s="4"/>
      <c r="H79" s="36"/>
      <c r="I79" s="7">
        <f t="shared" si="4"/>
        <v>0</v>
      </c>
      <c r="J79" s="1"/>
      <c r="K79" s="1"/>
      <c r="L79" s="1"/>
      <c r="M79" s="35"/>
      <c r="N79" s="17">
        <v>8</v>
      </c>
      <c r="O79" s="18">
        <f t="shared" si="5"/>
        <v>0</v>
      </c>
      <c r="P79" s="1"/>
    </row>
    <row r="80" spans="1:16" ht="15.75">
      <c r="A80" s="15" t="s">
        <v>174</v>
      </c>
      <c r="B80" s="16" t="s">
        <v>248</v>
      </c>
      <c r="C80" s="16" t="s">
        <v>5</v>
      </c>
      <c r="D80" s="16">
        <v>20</v>
      </c>
      <c r="E80" s="16">
        <f t="shared" si="3"/>
        <v>20</v>
      </c>
      <c r="F80" s="16" t="s">
        <v>28</v>
      </c>
      <c r="G80" s="4"/>
      <c r="H80" s="36"/>
      <c r="I80" s="7">
        <f t="shared" si="4"/>
        <v>0</v>
      </c>
      <c r="J80" s="1"/>
      <c r="K80" s="1"/>
      <c r="L80" s="1"/>
      <c r="M80" s="35"/>
      <c r="N80" s="17">
        <v>4</v>
      </c>
      <c r="O80" s="18">
        <f t="shared" si="5"/>
        <v>0</v>
      </c>
      <c r="P80" s="1"/>
    </row>
    <row r="81" spans="1:16" ht="15.75">
      <c r="A81" s="15" t="s">
        <v>175</v>
      </c>
      <c r="B81" s="16" t="s">
        <v>249</v>
      </c>
      <c r="C81" s="16" t="s">
        <v>8</v>
      </c>
      <c r="D81" s="16">
        <v>10</v>
      </c>
      <c r="E81" s="16">
        <f t="shared" si="3"/>
        <v>10</v>
      </c>
      <c r="F81" s="16" t="s">
        <v>28</v>
      </c>
      <c r="G81" s="4"/>
      <c r="H81" s="36"/>
      <c r="I81" s="7">
        <f t="shared" si="4"/>
        <v>0</v>
      </c>
      <c r="J81" s="1"/>
      <c r="K81" s="1"/>
      <c r="L81" s="1"/>
      <c r="M81" s="35"/>
      <c r="N81" s="17">
        <v>2</v>
      </c>
      <c r="O81" s="18">
        <f t="shared" si="5"/>
        <v>0</v>
      </c>
      <c r="P81" s="1"/>
    </row>
    <row r="82" spans="1:16" ht="15.75">
      <c r="A82" s="15" t="s">
        <v>176</v>
      </c>
      <c r="B82" s="25" t="s">
        <v>250</v>
      </c>
      <c r="C82" s="16" t="s">
        <v>5</v>
      </c>
      <c r="D82" s="16">
        <v>5</v>
      </c>
      <c r="E82" s="16">
        <f t="shared" si="3"/>
        <v>5</v>
      </c>
      <c r="F82" s="16" t="s">
        <v>28</v>
      </c>
      <c r="G82" s="4"/>
      <c r="H82" s="36"/>
      <c r="I82" s="7">
        <f t="shared" si="4"/>
        <v>0</v>
      </c>
      <c r="J82" s="1"/>
      <c r="K82" s="1"/>
      <c r="L82" s="1"/>
      <c r="M82" s="35"/>
      <c r="N82" s="17">
        <v>1</v>
      </c>
      <c r="O82" s="18">
        <f t="shared" si="5"/>
        <v>0</v>
      </c>
      <c r="P82" s="1"/>
    </row>
    <row r="83" spans="1:16" ht="15.75">
      <c r="A83" s="15" t="s">
        <v>177</v>
      </c>
      <c r="B83" s="19" t="s">
        <v>83</v>
      </c>
      <c r="C83" s="16" t="s">
        <v>31</v>
      </c>
      <c r="D83" s="16">
        <v>25</v>
      </c>
      <c r="E83" s="16">
        <f t="shared" si="3"/>
        <v>25</v>
      </c>
      <c r="F83" s="16" t="s">
        <v>32</v>
      </c>
      <c r="G83" s="4"/>
      <c r="H83" s="36"/>
      <c r="I83" s="7">
        <f t="shared" si="4"/>
        <v>0</v>
      </c>
      <c r="J83" s="1"/>
      <c r="K83" s="1"/>
      <c r="L83" s="1"/>
      <c r="M83" s="35"/>
      <c r="N83" s="17">
        <v>5</v>
      </c>
      <c r="O83" s="18">
        <f t="shared" si="5"/>
        <v>0</v>
      </c>
      <c r="P83" s="1"/>
    </row>
    <row r="84" spans="1:16" ht="15.75">
      <c r="A84" s="15" t="s">
        <v>178</v>
      </c>
      <c r="B84" s="19" t="s">
        <v>34</v>
      </c>
      <c r="C84" s="16" t="s">
        <v>33</v>
      </c>
      <c r="D84" s="16">
        <v>20</v>
      </c>
      <c r="E84" s="16">
        <f t="shared" si="3"/>
        <v>20</v>
      </c>
      <c r="F84" s="16" t="s">
        <v>32</v>
      </c>
      <c r="G84" s="4"/>
      <c r="H84" s="36"/>
      <c r="I84" s="7">
        <f t="shared" si="4"/>
        <v>0</v>
      </c>
      <c r="J84" s="1"/>
      <c r="K84" s="1"/>
      <c r="L84" s="1"/>
      <c r="M84" s="35"/>
      <c r="N84" s="17">
        <v>4</v>
      </c>
      <c r="O84" s="18">
        <f t="shared" si="5"/>
        <v>0</v>
      </c>
      <c r="P84" s="1"/>
    </row>
    <row r="85" spans="1:16" ht="15.75">
      <c r="A85" s="15" t="s">
        <v>179</v>
      </c>
      <c r="B85" s="19" t="s">
        <v>295</v>
      </c>
      <c r="C85" s="16" t="s">
        <v>33</v>
      </c>
      <c r="D85" s="16">
        <v>20</v>
      </c>
      <c r="E85" s="16">
        <f t="shared" si="3"/>
        <v>20</v>
      </c>
      <c r="F85" s="16" t="s">
        <v>32</v>
      </c>
      <c r="G85" s="4"/>
      <c r="H85" s="36"/>
      <c r="I85" s="7">
        <f t="shared" si="4"/>
        <v>0</v>
      </c>
      <c r="J85" s="1"/>
      <c r="K85" s="1"/>
      <c r="L85" s="1"/>
      <c r="M85" s="35"/>
      <c r="N85" s="17">
        <v>4</v>
      </c>
      <c r="O85" s="18">
        <f t="shared" si="5"/>
        <v>0</v>
      </c>
      <c r="P85" s="1"/>
    </row>
    <row r="86" spans="1:16" ht="15.75">
      <c r="A86" s="15" t="s">
        <v>180</v>
      </c>
      <c r="B86" s="19" t="s">
        <v>35</v>
      </c>
      <c r="C86" s="16" t="s">
        <v>5</v>
      </c>
      <c r="D86" s="16">
        <v>5</v>
      </c>
      <c r="E86" s="16">
        <f t="shared" si="3"/>
        <v>5</v>
      </c>
      <c r="F86" s="16" t="s">
        <v>28</v>
      </c>
      <c r="G86" s="4"/>
      <c r="H86" s="36"/>
      <c r="I86" s="7">
        <f t="shared" si="4"/>
        <v>0</v>
      </c>
      <c r="J86" s="1"/>
      <c r="K86" s="1"/>
      <c r="L86" s="1"/>
      <c r="M86" s="35"/>
      <c r="N86" s="17">
        <v>1</v>
      </c>
      <c r="O86" s="18">
        <f t="shared" si="5"/>
        <v>0</v>
      </c>
      <c r="P86" s="1"/>
    </row>
    <row r="87" spans="1:16" ht="15.75">
      <c r="A87" s="15" t="s">
        <v>181</v>
      </c>
      <c r="B87" s="19" t="s">
        <v>36</v>
      </c>
      <c r="C87" s="16" t="s">
        <v>5</v>
      </c>
      <c r="D87" s="16">
        <v>5</v>
      </c>
      <c r="E87" s="16">
        <f t="shared" si="3"/>
        <v>5</v>
      </c>
      <c r="F87" s="16" t="s">
        <v>28</v>
      </c>
      <c r="G87" s="4"/>
      <c r="H87" s="36"/>
      <c r="I87" s="7">
        <f t="shared" si="4"/>
        <v>0</v>
      </c>
      <c r="J87" s="1"/>
      <c r="K87" s="1"/>
      <c r="L87" s="1"/>
      <c r="M87" s="35"/>
      <c r="N87" s="17">
        <v>1</v>
      </c>
      <c r="O87" s="18">
        <f t="shared" si="5"/>
        <v>0</v>
      </c>
      <c r="P87" s="1"/>
    </row>
    <row r="88" spans="1:16" ht="15.75">
      <c r="A88" s="15" t="s">
        <v>182</v>
      </c>
      <c r="B88" s="19" t="s">
        <v>37</v>
      </c>
      <c r="C88" s="16" t="s">
        <v>5</v>
      </c>
      <c r="D88" s="16">
        <v>5</v>
      </c>
      <c r="E88" s="16">
        <f t="shared" si="3"/>
        <v>5</v>
      </c>
      <c r="F88" s="16" t="s">
        <v>28</v>
      </c>
      <c r="G88" s="4"/>
      <c r="H88" s="36"/>
      <c r="I88" s="7">
        <f t="shared" si="4"/>
        <v>0</v>
      </c>
      <c r="J88" s="1"/>
      <c r="K88" s="1"/>
      <c r="L88" s="1"/>
      <c r="M88" s="35"/>
      <c r="N88" s="17">
        <v>1</v>
      </c>
      <c r="O88" s="18">
        <f t="shared" si="5"/>
        <v>0</v>
      </c>
      <c r="P88" s="1"/>
    </row>
    <row r="89" spans="1:16" ht="15.75">
      <c r="A89" s="15" t="s">
        <v>183</v>
      </c>
      <c r="B89" s="23" t="s">
        <v>38</v>
      </c>
      <c r="C89" s="16" t="s">
        <v>32</v>
      </c>
      <c r="D89" s="16">
        <v>30</v>
      </c>
      <c r="E89" s="16">
        <f t="shared" si="3"/>
        <v>30</v>
      </c>
      <c r="F89" s="16" t="s">
        <v>32</v>
      </c>
      <c r="G89" s="4"/>
      <c r="H89" s="36"/>
      <c r="I89" s="7">
        <f t="shared" si="4"/>
        <v>0</v>
      </c>
      <c r="J89" s="1"/>
      <c r="K89" s="1"/>
      <c r="L89" s="1"/>
      <c r="M89" s="35"/>
      <c r="N89" s="17">
        <v>6</v>
      </c>
      <c r="O89" s="18">
        <f t="shared" si="5"/>
        <v>0</v>
      </c>
      <c r="P89" s="1"/>
    </row>
    <row r="90" spans="1:16" ht="15.75">
      <c r="A90" s="15" t="s">
        <v>184</v>
      </c>
      <c r="B90" s="19" t="s">
        <v>39</v>
      </c>
      <c r="C90" s="16" t="s">
        <v>40</v>
      </c>
      <c r="D90" s="16">
        <v>150</v>
      </c>
      <c r="E90" s="16">
        <f t="shared" si="3"/>
        <v>150</v>
      </c>
      <c r="F90" s="16" t="s">
        <v>28</v>
      </c>
      <c r="G90" s="4"/>
      <c r="H90" s="36"/>
      <c r="I90" s="7">
        <f t="shared" si="4"/>
        <v>0</v>
      </c>
      <c r="J90" s="1"/>
      <c r="K90" s="1"/>
      <c r="L90" s="1"/>
      <c r="M90" s="35"/>
      <c r="N90" s="17">
        <v>30</v>
      </c>
      <c r="O90" s="18">
        <f t="shared" si="5"/>
        <v>0</v>
      </c>
      <c r="P90" s="1"/>
    </row>
    <row r="91" spans="1:16" ht="15.75">
      <c r="A91" s="15" t="s">
        <v>185</v>
      </c>
      <c r="B91" s="19" t="s">
        <v>30</v>
      </c>
      <c r="C91" s="16" t="s">
        <v>40</v>
      </c>
      <c r="D91" s="16">
        <v>50</v>
      </c>
      <c r="E91" s="16">
        <f t="shared" si="3"/>
        <v>50</v>
      </c>
      <c r="F91" s="16" t="s">
        <v>28</v>
      </c>
      <c r="G91" s="4"/>
      <c r="H91" s="36"/>
      <c r="I91" s="7">
        <f t="shared" si="4"/>
        <v>0</v>
      </c>
      <c r="J91" s="1"/>
      <c r="K91" s="1"/>
      <c r="L91" s="1"/>
      <c r="M91" s="35"/>
      <c r="N91" s="17">
        <v>10</v>
      </c>
      <c r="O91" s="18">
        <f t="shared" si="5"/>
        <v>0</v>
      </c>
      <c r="P91" s="1"/>
    </row>
    <row r="92" spans="1:16" ht="15.75">
      <c r="A92" s="15" t="s">
        <v>186</v>
      </c>
      <c r="B92" s="19" t="s">
        <v>41</v>
      </c>
      <c r="C92" s="16" t="s">
        <v>40</v>
      </c>
      <c r="D92" s="16">
        <v>100</v>
      </c>
      <c r="E92" s="16">
        <f t="shared" si="3"/>
        <v>100</v>
      </c>
      <c r="F92" s="16" t="s">
        <v>28</v>
      </c>
      <c r="G92" s="4"/>
      <c r="H92" s="36"/>
      <c r="I92" s="7">
        <f t="shared" si="4"/>
        <v>0</v>
      </c>
      <c r="J92" s="1"/>
      <c r="K92" s="1"/>
      <c r="L92" s="1"/>
      <c r="M92" s="35"/>
      <c r="N92" s="17">
        <v>20</v>
      </c>
      <c r="O92" s="18">
        <f t="shared" si="5"/>
        <v>0</v>
      </c>
      <c r="P92" s="1"/>
    </row>
    <row r="93" spans="1:16" ht="15.75">
      <c r="A93" s="15" t="s">
        <v>187</v>
      </c>
      <c r="B93" s="19" t="s">
        <v>42</v>
      </c>
      <c r="C93" s="16" t="s">
        <v>40</v>
      </c>
      <c r="D93" s="16">
        <v>80</v>
      </c>
      <c r="E93" s="16">
        <f t="shared" si="3"/>
        <v>80</v>
      </c>
      <c r="F93" s="16" t="s">
        <v>28</v>
      </c>
      <c r="G93" s="4"/>
      <c r="H93" s="36"/>
      <c r="I93" s="7">
        <f t="shared" si="4"/>
        <v>0</v>
      </c>
      <c r="J93" s="1"/>
      <c r="K93" s="1"/>
      <c r="L93" s="1"/>
      <c r="M93" s="35"/>
      <c r="N93" s="17">
        <v>16</v>
      </c>
      <c r="O93" s="18">
        <f t="shared" si="5"/>
        <v>0</v>
      </c>
      <c r="P93" s="1"/>
    </row>
    <row r="94" spans="1:16" ht="15.75">
      <c r="A94" s="15" t="s">
        <v>188</v>
      </c>
      <c r="B94" s="19" t="s">
        <v>43</v>
      </c>
      <c r="C94" s="16" t="s">
        <v>5</v>
      </c>
      <c r="D94" s="16">
        <v>50</v>
      </c>
      <c r="E94" s="16">
        <f t="shared" si="3"/>
        <v>50</v>
      </c>
      <c r="F94" s="16" t="s">
        <v>28</v>
      </c>
      <c r="G94" s="4"/>
      <c r="H94" s="36"/>
      <c r="I94" s="7">
        <f t="shared" si="4"/>
        <v>0</v>
      </c>
      <c r="J94" s="1"/>
      <c r="K94" s="1"/>
      <c r="L94" s="1"/>
      <c r="M94" s="35"/>
      <c r="N94" s="17">
        <v>10</v>
      </c>
      <c r="O94" s="18">
        <f t="shared" si="5"/>
        <v>0</v>
      </c>
      <c r="P94" s="1"/>
    </row>
    <row r="95" spans="1:16" ht="15.75">
      <c r="A95" s="15" t="s">
        <v>189</v>
      </c>
      <c r="B95" s="19" t="s">
        <v>47</v>
      </c>
      <c r="C95" s="16" t="s">
        <v>44</v>
      </c>
      <c r="D95" s="16">
        <v>100</v>
      </c>
      <c r="E95" s="16">
        <f t="shared" si="3"/>
        <v>100</v>
      </c>
      <c r="F95" s="16" t="s">
        <v>28</v>
      </c>
      <c r="G95" s="4"/>
      <c r="H95" s="36"/>
      <c r="I95" s="7">
        <f t="shared" si="4"/>
        <v>0</v>
      </c>
      <c r="J95" s="1"/>
      <c r="K95" s="1"/>
      <c r="L95" s="1"/>
      <c r="M95" s="35"/>
      <c r="N95" s="17">
        <v>20</v>
      </c>
      <c r="O95" s="18">
        <f t="shared" si="5"/>
        <v>0</v>
      </c>
      <c r="P95" s="1"/>
    </row>
    <row r="96" spans="1:16" ht="15.75">
      <c r="A96" s="15" t="s">
        <v>190</v>
      </c>
      <c r="B96" s="19" t="s">
        <v>46</v>
      </c>
      <c r="C96" s="16" t="s">
        <v>45</v>
      </c>
      <c r="D96" s="16">
        <v>100</v>
      </c>
      <c r="E96" s="16">
        <f t="shared" si="3"/>
        <v>100</v>
      </c>
      <c r="F96" s="16" t="s">
        <v>28</v>
      </c>
      <c r="G96" s="4"/>
      <c r="H96" s="36"/>
      <c r="I96" s="7">
        <f t="shared" si="4"/>
        <v>0</v>
      </c>
      <c r="J96" s="1"/>
      <c r="K96" s="1"/>
      <c r="L96" s="1"/>
      <c r="M96" s="35"/>
      <c r="N96" s="17">
        <v>20</v>
      </c>
      <c r="O96" s="18">
        <f t="shared" si="5"/>
        <v>0</v>
      </c>
      <c r="P96" s="1"/>
    </row>
    <row r="97" spans="1:16" ht="30">
      <c r="A97" s="15" t="s">
        <v>191</v>
      </c>
      <c r="B97" s="19" t="s">
        <v>88</v>
      </c>
      <c r="C97" s="16" t="s">
        <v>89</v>
      </c>
      <c r="D97" s="16">
        <v>150</v>
      </c>
      <c r="E97" s="16">
        <f t="shared" si="3"/>
        <v>150</v>
      </c>
      <c r="F97" s="16" t="s">
        <v>28</v>
      </c>
      <c r="G97" s="4"/>
      <c r="H97" s="36"/>
      <c r="I97" s="7">
        <f t="shared" si="4"/>
        <v>0</v>
      </c>
      <c r="J97" s="1"/>
      <c r="K97" s="1"/>
      <c r="L97" s="1"/>
      <c r="M97" s="35"/>
      <c r="N97" s="17">
        <v>30</v>
      </c>
      <c r="O97" s="18">
        <f t="shared" si="5"/>
        <v>0</v>
      </c>
      <c r="P97" s="1"/>
    </row>
    <row r="98" spans="1:16" ht="15.75">
      <c r="A98" s="15" t="s">
        <v>192</v>
      </c>
      <c r="B98" s="19" t="s">
        <v>48</v>
      </c>
      <c r="C98" s="16" t="s">
        <v>49</v>
      </c>
      <c r="D98" s="16">
        <v>500</v>
      </c>
      <c r="E98" s="16">
        <f t="shared" si="3"/>
        <v>500</v>
      </c>
      <c r="F98" s="16" t="s">
        <v>50</v>
      </c>
      <c r="G98" s="4"/>
      <c r="H98" s="36"/>
      <c r="I98" s="7">
        <f t="shared" si="4"/>
        <v>0</v>
      </c>
      <c r="J98" s="1"/>
      <c r="K98" s="1"/>
      <c r="L98" s="1"/>
      <c r="M98" s="35"/>
      <c r="N98" s="17">
        <v>100</v>
      </c>
      <c r="O98" s="18">
        <f t="shared" si="5"/>
        <v>0</v>
      </c>
      <c r="P98" s="1"/>
    </row>
    <row r="99" spans="1:16" ht="30">
      <c r="A99" s="15" t="s">
        <v>193</v>
      </c>
      <c r="B99" s="19" t="s">
        <v>281</v>
      </c>
      <c r="C99" s="16" t="s">
        <v>259</v>
      </c>
      <c r="D99" s="16">
        <v>100</v>
      </c>
      <c r="E99" s="16">
        <f t="shared" si="3"/>
        <v>100</v>
      </c>
      <c r="F99" s="16" t="s">
        <v>28</v>
      </c>
      <c r="G99" s="4"/>
      <c r="H99" s="36"/>
      <c r="I99" s="7">
        <f t="shared" si="4"/>
        <v>0</v>
      </c>
      <c r="J99" s="1"/>
      <c r="K99" s="1"/>
      <c r="L99" s="1"/>
      <c r="M99" s="35"/>
      <c r="N99" s="17">
        <v>20</v>
      </c>
      <c r="O99" s="18">
        <f t="shared" si="5"/>
        <v>0</v>
      </c>
      <c r="P99" s="1"/>
    </row>
    <row r="100" spans="1:16" ht="30">
      <c r="A100" s="15" t="s">
        <v>194</v>
      </c>
      <c r="B100" s="19" t="s">
        <v>260</v>
      </c>
      <c r="C100" s="16" t="s">
        <v>259</v>
      </c>
      <c r="D100" s="16">
        <v>100</v>
      </c>
      <c r="E100" s="16">
        <f t="shared" si="3"/>
        <v>100</v>
      </c>
      <c r="F100" s="16" t="s">
        <v>28</v>
      </c>
      <c r="G100" s="4"/>
      <c r="H100" s="36"/>
      <c r="I100" s="7">
        <f t="shared" si="4"/>
        <v>0</v>
      </c>
      <c r="J100" s="1"/>
      <c r="K100" s="1"/>
      <c r="L100" s="1"/>
      <c r="M100" s="35"/>
      <c r="N100" s="17">
        <v>20</v>
      </c>
      <c r="O100" s="18">
        <f t="shared" si="5"/>
        <v>0</v>
      </c>
      <c r="P100" s="1"/>
    </row>
    <row r="101" spans="1:16" ht="30">
      <c r="A101" s="15" t="s">
        <v>195</v>
      </c>
      <c r="B101" s="19" t="s">
        <v>282</v>
      </c>
      <c r="C101" s="16" t="s">
        <v>283</v>
      </c>
      <c r="D101" s="16">
        <v>50</v>
      </c>
      <c r="E101" s="16">
        <f t="shared" si="3"/>
        <v>50</v>
      </c>
      <c r="F101" s="16" t="s">
        <v>28</v>
      </c>
      <c r="G101" s="4"/>
      <c r="H101" s="36"/>
      <c r="I101" s="7">
        <f t="shared" si="4"/>
        <v>0</v>
      </c>
      <c r="J101" s="1"/>
      <c r="K101" s="1"/>
      <c r="L101" s="1"/>
      <c r="M101" s="35"/>
      <c r="N101" s="17">
        <v>10</v>
      </c>
      <c r="O101" s="18">
        <f t="shared" si="5"/>
        <v>0</v>
      </c>
      <c r="P101" s="1"/>
    </row>
    <row r="102" spans="1:16" ht="15.75">
      <c r="A102" s="15" t="s">
        <v>196</v>
      </c>
      <c r="B102" s="19" t="s">
        <v>51</v>
      </c>
      <c r="C102" s="16" t="s">
        <v>49</v>
      </c>
      <c r="D102" s="16">
        <v>200</v>
      </c>
      <c r="E102" s="16">
        <f t="shared" si="3"/>
        <v>200</v>
      </c>
      <c r="F102" s="16" t="s">
        <v>50</v>
      </c>
      <c r="G102" s="4"/>
      <c r="H102" s="36"/>
      <c r="I102" s="7">
        <f t="shared" si="4"/>
        <v>0</v>
      </c>
      <c r="J102" s="1"/>
      <c r="K102" s="1"/>
      <c r="L102" s="1"/>
      <c r="M102" s="35"/>
      <c r="N102" s="17">
        <v>40</v>
      </c>
      <c r="O102" s="18">
        <f t="shared" si="5"/>
        <v>0</v>
      </c>
      <c r="P102" s="1"/>
    </row>
    <row r="103" spans="1:16" ht="30">
      <c r="A103" s="15" t="s">
        <v>197</v>
      </c>
      <c r="B103" s="19" t="s">
        <v>284</v>
      </c>
      <c r="C103" s="16" t="s">
        <v>285</v>
      </c>
      <c r="D103" s="16">
        <v>100</v>
      </c>
      <c r="E103" s="16">
        <f t="shared" si="3"/>
        <v>100</v>
      </c>
      <c r="F103" s="16" t="s">
        <v>28</v>
      </c>
      <c r="G103" s="4"/>
      <c r="H103" s="36"/>
      <c r="I103" s="7">
        <f t="shared" si="4"/>
        <v>0</v>
      </c>
      <c r="J103" s="1"/>
      <c r="K103" s="1"/>
      <c r="L103" s="1"/>
      <c r="M103" s="35"/>
      <c r="N103" s="17">
        <v>20</v>
      </c>
      <c r="O103" s="18">
        <f t="shared" si="5"/>
        <v>0</v>
      </c>
      <c r="P103" s="1"/>
    </row>
    <row r="104" spans="1:16" ht="15.75">
      <c r="A104" s="15" t="s">
        <v>198</v>
      </c>
      <c r="B104" s="19" t="s">
        <v>52</v>
      </c>
      <c r="C104" s="16" t="s">
        <v>15</v>
      </c>
      <c r="D104" s="16">
        <v>20</v>
      </c>
      <c r="E104" s="16">
        <f t="shared" si="3"/>
        <v>20</v>
      </c>
      <c r="F104" s="16" t="s">
        <v>32</v>
      </c>
      <c r="G104" s="4"/>
      <c r="H104" s="36"/>
      <c r="I104" s="7">
        <f t="shared" si="4"/>
        <v>0</v>
      </c>
      <c r="J104" s="1"/>
      <c r="K104" s="1"/>
      <c r="L104" s="1"/>
      <c r="M104" s="35"/>
      <c r="N104" s="17">
        <v>4</v>
      </c>
      <c r="O104" s="18">
        <f t="shared" si="5"/>
        <v>0</v>
      </c>
      <c r="P104" s="1"/>
    </row>
    <row r="105" spans="1:16" ht="15.75">
      <c r="A105" s="15" t="s">
        <v>199</v>
      </c>
      <c r="B105" s="19" t="s">
        <v>292</v>
      </c>
      <c r="C105" s="16" t="s">
        <v>15</v>
      </c>
      <c r="D105" s="16">
        <v>20</v>
      </c>
      <c r="E105" s="16">
        <f t="shared" si="3"/>
        <v>20</v>
      </c>
      <c r="F105" s="16" t="s">
        <v>32</v>
      </c>
      <c r="G105" s="4"/>
      <c r="H105" s="36"/>
      <c r="I105" s="7">
        <f t="shared" si="4"/>
        <v>0</v>
      </c>
      <c r="J105" s="1"/>
      <c r="K105" s="1"/>
      <c r="L105" s="1"/>
      <c r="M105" s="35"/>
      <c r="N105" s="17">
        <v>4</v>
      </c>
      <c r="O105" s="18">
        <f t="shared" si="5"/>
        <v>0</v>
      </c>
      <c r="P105" s="1"/>
    </row>
    <row r="106" spans="1:16" ht="15.75">
      <c r="A106" s="15" t="s">
        <v>200</v>
      </c>
      <c r="B106" s="23" t="s">
        <v>305</v>
      </c>
      <c r="C106" s="16" t="s">
        <v>8</v>
      </c>
      <c r="D106" s="16">
        <v>50</v>
      </c>
      <c r="E106" s="16">
        <f t="shared" si="3"/>
        <v>50</v>
      </c>
      <c r="F106" s="16" t="s">
        <v>28</v>
      </c>
      <c r="G106" s="4"/>
      <c r="H106" s="36"/>
      <c r="I106" s="7">
        <f t="shared" si="4"/>
        <v>0</v>
      </c>
      <c r="J106" s="1"/>
      <c r="K106" s="1"/>
      <c r="L106" s="1"/>
      <c r="M106" s="35"/>
      <c r="N106" s="17">
        <v>10</v>
      </c>
      <c r="O106" s="18">
        <f t="shared" si="5"/>
        <v>0</v>
      </c>
      <c r="P106" s="1"/>
    </row>
    <row r="107" spans="1:16" ht="15.75">
      <c r="A107" s="15" t="s">
        <v>201</v>
      </c>
      <c r="B107" s="19" t="s">
        <v>308</v>
      </c>
      <c r="C107" s="16" t="s">
        <v>3</v>
      </c>
      <c r="D107" s="16">
        <v>200</v>
      </c>
      <c r="E107" s="16">
        <f t="shared" si="3"/>
        <v>200</v>
      </c>
      <c r="F107" s="16" t="s">
        <v>28</v>
      </c>
      <c r="G107" s="4"/>
      <c r="H107" s="36"/>
      <c r="I107" s="7">
        <f t="shared" si="4"/>
        <v>0</v>
      </c>
      <c r="J107" s="1"/>
      <c r="K107" s="1"/>
      <c r="L107" s="1"/>
      <c r="M107" s="35"/>
      <c r="N107" s="17">
        <v>40</v>
      </c>
      <c r="O107" s="18">
        <f t="shared" si="5"/>
        <v>0</v>
      </c>
      <c r="P107" s="1"/>
    </row>
    <row r="108" spans="1:16" ht="15.75">
      <c r="A108" s="15" t="s">
        <v>202</v>
      </c>
      <c r="B108" s="19" t="s">
        <v>53</v>
      </c>
      <c r="C108" s="16" t="s">
        <v>32</v>
      </c>
      <c r="D108" s="16">
        <v>30</v>
      </c>
      <c r="E108" s="16">
        <f t="shared" si="3"/>
        <v>30</v>
      </c>
      <c r="F108" s="16" t="s">
        <v>32</v>
      </c>
      <c r="G108" s="4"/>
      <c r="H108" s="36"/>
      <c r="I108" s="7">
        <f t="shared" si="4"/>
        <v>0</v>
      </c>
      <c r="J108" s="1"/>
      <c r="K108" s="1"/>
      <c r="L108" s="1"/>
      <c r="M108" s="35"/>
      <c r="N108" s="17">
        <v>6</v>
      </c>
      <c r="O108" s="18">
        <f t="shared" si="5"/>
        <v>0</v>
      </c>
      <c r="P108" s="1"/>
    </row>
    <row r="109" spans="1:16" ht="15.75">
      <c r="A109" s="15" t="s">
        <v>203</v>
      </c>
      <c r="B109" s="19" t="s">
        <v>54</v>
      </c>
      <c r="C109" s="16" t="s">
        <v>32</v>
      </c>
      <c r="D109" s="16">
        <v>20</v>
      </c>
      <c r="E109" s="16">
        <f t="shared" si="3"/>
        <v>20</v>
      </c>
      <c r="F109" s="16" t="s">
        <v>32</v>
      </c>
      <c r="G109" s="4"/>
      <c r="H109" s="36"/>
      <c r="I109" s="7">
        <f t="shared" si="4"/>
        <v>0</v>
      </c>
      <c r="J109" s="1"/>
      <c r="K109" s="1"/>
      <c r="L109" s="1"/>
      <c r="M109" s="35"/>
      <c r="N109" s="17">
        <v>4</v>
      </c>
      <c r="O109" s="18">
        <f t="shared" si="5"/>
        <v>0</v>
      </c>
      <c r="P109" s="1"/>
    </row>
    <row r="110" spans="1:16" ht="15.75">
      <c r="A110" s="15" t="s">
        <v>204</v>
      </c>
      <c r="B110" s="19" t="s">
        <v>55</v>
      </c>
      <c r="C110" s="16" t="s">
        <v>32</v>
      </c>
      <c r="D110" s="16">
        <v>50</v>
      </c>
      <c r="E110" s="16">
        <f t="shared" si="3"/>
        <v>50</v>
      </c>
      <c r="F110" s="16" t="s">
        <v>32</v>
      </c>
      <c r="G110" s="4"/>
      <c r="H110" s="36"/>
      <c r="I110" s="7">
        <f t="shared" si="4"/>
        <v>0</v>
      </c>
      <c r="J110" s="1"/>
      <c r="K110" s="1"/>
      <c r="L110" s="1"/>
      <c r="M110" s="35"/>
      <c r="N110" s="17">
        <v>10</v>
      </c>
      <c r="O110" s="18">
        <f t="shared" si="5"/>
        <v>0</v>
      </c>
      <c r="P110" s="1"/>
    </row>
    <row r="111" spans="1:16" ht="15.75">
      <c r="A111" s="15" t="s">
        <v>205</v>
      </c>
      <c r="B111" s="19" t="s">
        <v>56</v>
      </c>
      <c r="C111" s="16" t="s">
        <v>32</v>
      </c>
      <c r="D111" s="16">
        <v>50</v>
      </c>
      <c r="E111" s="16">
        <f t="shared" si="3"/>
        <v>50</v>
      </c>
      <c r="F111" s="16" t="s">
        <v>32</v>
      </c>
      <c r="G111" s="4"/>
      <c r="H111" s="36"/>
      <c r="I111" s="7">
        <f t="shared" si="4"/>
        <v>0</v>
      </c>
      <c r="J111" s="1"/>
      <c r="K111" s="1"/>
      <c r="L111" s="1"/>
      <c r="M111" s="35"/>
      <c r="N111" s="17">
        <v>10</v>
      </c>
      <c r="O111" s="18">
        <f t="shared" si="5"/>
        <v>0</v>
      </c>
      <c r="P111" s="1"/>
    </row>
    <row r="112" spans="1:16" ht="15.75">
      <c r="A112" s="15" t="s">
        <v>206</v>
      </c>
      <c r="B112" s="19" t="s">
        <v>4</v>
      </c>
      <c r="C112" s="16" t="s">
        <v>8</v>
      </c>
      <c r="D112" s="16">
        <v>100</v>
      </c>
      <c r="E112" s="16">
        <f t="shared" si="3"/>
        <v>100</v>
      </c>
      <c r="F112" s="16" t="s">
        <v>28</v>
      </c>
      <c r="G112" s="4"/>
      <c r="H112" s="36"/>
      <c r="I112" s="7">
        <f t="shared" si="4"/>
        <v>0</v>
      </c>
      <c r="J112" s="1"/>
      <c r="K112" s="1"/>
      <c r="L112" s="1"/>
      <c r="M112" s="35"/>
      <c r="N112" s="17">
        <v>20</v>
      </c>
      <c r="O112" s="18">
        <f t="shared" si="5"/>
        <v>0</v>
      </c>
      <c r="P112" s="1"/>
    </row>
    <row r="113" spans="1:16" ht="15.75">
      <c r="A113" s="15" t="s">
        <v>207</v>
      </c>
      <c r="B113" s="19" t="s">
        <v>90</v>
      </c>
      <c r="C113" s="16" t="s">
        <v>13</v>
      </c>
      <c r="D113" s="16">
        <v>200</v>
      </c>
      <c r="E113" s="16">
        <f t="shared" si="3"/>
        <v>200</v>
      </c>
      <c r="F113" s="16" t="s">
        <v>28</v>
      </c>
      <c r="G113" s="4"/>
      <c r="H113" s="36"/>
      <c r="I113" s="7">
        <f t="shared" si="4"/>
        <v>0</v>
      </c>
      <c r="J113" s="1"/>
      <c r="K113" s="1"/>
      <c r="L113" s="1"/>
      <c r="M113" s="35"/>
      <c r="N113" s="17">
        <v>40</v>
      </c>
      <c r="O113" s="18">
        <f t="shared" si="5"/>
        <v>0</v>
      </c>
      <c r="P113" s="1"/>
    </row>
    <row r="114" spans="1:16" ht="15.75">
      <c r="A114" s="15" t="s">
        <v>208</v>
      </c>
      <c r="B114" s="19" t="s">
        <v>60</v>
      </c>
      <c r="C114" s="16" t="s">
        <v>3</v>
      </c>
      <c r="D114" s="16">
        <v>120</v>
      </c>
      <c r="E114" s="16">
        <f t="shared" si="3"/>
        <v>120</v>
      </c>
      <c r="F114" s="16" t="s">
        <v>28</v>
      </c>
      <c r="G114" s="4"/>
      <c r="H114" s="36"/>
      <c r="I114" s="7">
        <f t="shared" si="4"/>
        <v>0</v>
      </c>
      <c r="J114" s="1"/>
      <c r="K114" s="1"/>
      <c r="L114" s="1"/>
      <c r="M114" s="35"/>
      <c r="N114" s="17">
        <v>24</v>
      </c>
      <c r="O114" s="18">
        <f t="shared" si="5"/>
        <v>0</v>
      </c>
      <c r="P114" s="1"/>
    </row>
    <row r="115" spans="1:16" ht="15.75">
      <c r="A115" s="15" t="s">
        <v>209</v>
      </c>
      <c r="B115" s="19" t="s">
        <v>61</v>
      </c>
      <c r="C115" s="16" t="s">
        <v>58</v>
      </c>
      <c r="D115" s="16">
        <v>30</v>
      </c>
      <c r="E115" s="16">
        <f t="shared" si="3"/>
        <v>30</v>
      </c>
      <c r="F115" s="16" t="s">
        <v>28</v>
      </c>
      <c r="G115" s="4"/>
      <c r="H115" s="36"/>
      <c r="I115" s="7">
        <f t="shared" si="4"/>
        <v>0</v>
      </c>
      <c r="J115" s="1"/>
      <c r="K115" s="1"/>
      <c r="L115" s="1"/>
      <c r="M115" s="35"/>
      <c r="N115" s="17">
        <v>6</v>
      </c>
      <c r="O115" s="18">
        <f t="shared" si="5"/>
        <v>0</v>
      </c>
      <c r="P115" s="1"/>
    </row>
    <row r="116" spans="1:16" ht="15.75">
      <c r="A116" s="15" t="s">
        <v>210</v>
      </c>
      <c r="B116" s="19" t="s">
        <v>59</v>
      </c>
      <c r="C116" s="16" t="s">
        <v>32</v>
      </c>
      <c r="D116" s="16">
        <v>30</v>
      </c>
      <c r="E116" s="16">
        <f t="shared" si="3"/>
        <v>30</v>
      </c>
      <c r="F116" s="16" t="s">
        <v>32</v>
      </c>
      <c r="G116" s="4"/>
      <c r="H116" s="36"/>
      <c r="I116" s="7">
        <f t="shared" si="4"/>
        <v>0</v>
      </c>
      <c r="J116" s="1"/>
      <c r="K116" s="1"/>
      <c r="L116" s="1"/>
      <c r="M116" s="35"/>
      <c r="N116" s="17">
        <v>6</v>
      </c>
      <c r="O116" s="18">
        <f t="shared" si="5"/>
        <v>0</v>
      </c>
      <c r="P116" s="1"/>
    </row>
    <row r="117" spans="1:16" ht="15.75">
      <c r="A117" s="15" t="s">
        <v>211</v>
      </c>
      <c r="B117" s="19" t="s">
        <v>288</v>
      </c>
      <c r="C117" s="16" t="s">
        <v>8</v>
      </c>
      <c r="D117" s="16">
        <v>120</v>
      </c>
      <c r="E117" s="16">
        <f t="shared" si="3"/>
        <v>120</v>
      </c>
      <c r="F117" s="16" t="s">
        <v>28</v>
      </c>
      <c r="G117" s="4"/>
      <c r="H117" s="36"/>
      <c r="I117" s="7">
        <f t="shared" si="4"/>
        <v>0</v>
      </c>
      <c r="J117" s="1"/>
      <c r="K117" s="1"/>
      <c r="L117" s="1"/>
      <c r="M117" s="35"/>
      <c r="N117" s="17">
        <v>24</v>
      </c>
      <c r="O117" s="18">
        <f t="shared" si="5"/>
        <v>0</v>
      </c>
      <c r="P117" s="1"/>
    </row>
    <row r="118" spans="1:16" ht="15.75">
      <c r="A118" s="15" t="s">
        <v>212</v>
      </c>
      <c r="B118" s="19" t="s">
        <v>287</v>
      </c>
      <c r="C118" s="16" t="s">
        <v>8</v>
      </c>
      <c r="D118" s="16">
        <v>100</v>
      </c>
      <c r="E118" s="16">
        <f t="shared" si="3"/>
        <v>100</v>
      </c>
      <c r="F118" s="16" t="s">
        <v>28</v>
      </c>
      <c r="G118" s="4"/>
      <c r="H118" s="36"/>
      <c r="I118" s="7">
        <f t="shared" si="4"/>
        <v>0</v>
      </c>
      <c r="J118" s="1"/>
      <c r="K118" s="1"/>
      <c r="L118" s="1"/>
      <c r="M118" s="35"/>
      <c r="N118" s="17">
        <v>20</v>
      </c>
      <c r="O118" s="18">
        <f t="shared" si="5"/>
        <v>0</v>
      </c>
      <c r="P118" s="1"/>
    </row>
    <row r="119" spans="1:16" ht="15.75">
      <c r="A119" s="15" t="s">
        <v>213</v>
      </c>
      <c r="B119" s="19" t="s">
        <v>289</v>
      </c>
      <c r="C119" s="16" t="s">
        <v>8</v>
      </c>
      <c r="D119" s="16">
        <v>50</v>
      </c>
      <c r="E119" s="16">
        <f t="shared" si="3"/>
        <v>50</v>
      </c>
      <c r="F119" s="16" t="s">
        <v>28</v>
      </c>
      <c r="G119" s="4"/>
      <c r="H119" s="36"/>
      <c r="I119" s="7">
        <f t="shared" si="4"/>
        <v>0</v>
      </c>
      <c r="J119" s="1"/>
      <c r="K119" s="1"/>
      <c r="L119" s="1"/>
      <c r="M119" s="35"/>
      <c r="N119" s="17">
        <v>10</v>
      </c>
      <c r="O119" s="18">
        <f t="shared" si="5"/>
        <v>0</v>
      </c>
      <c r="P119" s="1"/>
    </row>
    <row r="120" spans="1:16" ht="15.75">
      <c r="A120" s="15" t="s">
        <v>214</v>
      </c>
      <c r="B120" s="19" t="s">
        <v>62</v>
      </c>
      <c r="C120" s="16" t="s">
        <v>32</v>
      </c>
      <c r="D120" s="16">
        <v>30</v>
      </c>
      <c r="E120" s="16">
        <f t="shared" si="3"/>
        <v>30</v>
      </c>
      <c r="F120" s="16" t="s">
        <v>32</v>
      </c>
      <c r="G120" s="4"/>
      <c r="H120" s="36"/>
      <c r="I120" s="7">
        <f t="shared" si="4"/>
        <v>0</v>
      </c>
      <c r="J120" s="1"/>
      <c r="K120" s="1"/>
      <c r="L120" s="1"/>
      <c r="M120" s="35"/>
      <c r="N120" s="17">
        <v>6</v>
      </c>
      <c r="O120" s="18">
        <f t="shared" si="5"/>
        <v>0</v>
      </c>
      <c r="P120" s="1"/>
    </row>
    <row r="121" spans="1:16" ht="15.75">
      <c r="A121" s="15" t="s">
        <v>215</v>
      </c>
      <c r="B121" s="19" t="s">
        <v>63</v>
      </c>
      <c r="C121" s="16" t="s">
        <v>32</v>
      </c>
      <c r="D121" s="16">
        <v>20</v>
      </c>
      <c r="E121" s="16">
        <f t="shared" si="3"/>
        <v>20</v>
      </c>
      <c r="F121" s="16" t="s">
        <v>32</v>
      </c>
      <c r="G121" s="4"/>
      <c r="H121" s="36"/>
      <c r="I121" s="7">
        <f t="shared" si="4"/>
        <v>0</v>
      </c>
      <c r="J121" s="1"/>
      <c r="K121" s="1"/>
      <c r="L121" s="1"/>
      <c r="M121" s="35"/>
      <c r="N121" s="17">
        <v>4</v>
      </c>
      <c r="O121" s="18">
        <f t="shared" si="5"/>
        <v>0</v>
      </c>
      <c r="P121" s="1"/>
    </row>
    <row r="122" spans="1:16" ht="15.75">
      <c r="A122" s="15" t="s">
        <v>216</v>
      </c>
      <c r="B122" s="19" t="s">
        <v>64</v>
      </c>
      <c r="C122" s="16" t="s">
        <v>32</v>
      </c>
      <c r="D122" s="16">
        <v>20</v>
      </c>
      <c r="E122" s="16">
        <f t="shared" si="3"/>
        <v>20</v>
      </c>
      <c r="F122" s="16" t="s">
        <v>32</v>
      </c>
      <c r="G122" s="4"/>
      <c r="H122" s="36"/>
      <c r="I122" s="7">
        <f t="shared" si="4"/>
        <v>0</v>
      </c>
      <c r="J122" s="1"/>
      <c r="K122" s="1"/>
      <c r="L122" s="1"/>
      <c r="M122" s="35"/>
      <c r="N122" s="17">
        <v>4</v>
      </c>
      <c r="O122" s="18">
        <f t="shared" si="5"/>
        <v>0</v>
      </c>
      <c r="P122" s="1"/>
    </row>
    <row r="123" spans="1:16" ht="15.75">
      <c r="A123" s="15" t="s">
        <v>217</v>
      </c>
      <c r="B123" s="19" t="s">
        <v>65</v>
      </c>
      <c r="C123" s="16" t="s">
        <v>32</v>
      </c>
      <c r="D123" s="16">
        <v>25</v>
      </c>
      <c r="E123" s="16">
        <f t="shared" si="3"/>
        <v>25</v>
      </c>
      <c r="F123" s="16" t="s">
        <v>32</v>
      </c>
      <c r="G123" s="4"/>
      <c r="H123" s="36"/>
      <c r="I123" s="7">
        <f t="shared" si="4"/>
        <v>0</v>
      </c>
      <c r="J123" s="1"/>
      <c r="K123" s="1"/>
      <c r="L123" s="1"/>
      <c r="M123" s="35"/>
      <c r="N123" s="17">
        <v>5</v>
      </c>
      <c r="O123" s="18">
        <f t="shared" si="5"/>
        <v>0</v>
      </c>
      <c r="P123" s="1"/>
    </row>
    <row r="124" spans="1:16" ht="15.75">
      <c r="A124" s="15" t="s">
        <v>218</v>
      </c>
      <c r="B124" s="19" t="s">
        <v>66</v>
      </c>
      <c r="C124" s="16" t="s">
        <v>40</v>
      </c>
      <c r="D124" s="16">
        <v>20</v>
      </c>
      <c r="E124" s="16">
        <f t="shared" si="3"/>
        <v>20</v>
      </c>
      <c r="F124" s="16" t="s">
        <v>28</v>
      </c>
      <c r="G124" s="4"/>
      <c r="H124" s="36"/>
      <c r="I124" s="7">
        <f t="shared" si="4"/>
        <v>0</v>
      </c>
      <c r="J124" s="1"/>
      <c r="K124" s="1"/>
      <c r="L124" s="1"/>
      <c r="M124" s="35"/>
      <c r="N124" s="17">
        <v>4</v>
      </c>
      <c r="O124" s="18">
        <f t="shared" si="5"/>
        <v>0</v>
      </c>
      <c r="P124" s="1"/>
    </row>
    <row r="125" spans="1:16" ht="15.75">
      <c r="A125" s="15" t="s">
        <v>219</v>
      </c>
      <c r="B125" s="19" t="s">
        <v>67</v>
      </c>
      <c r="C125" s="16" t="s">
        <v>40</v>
      </c>
      <c r="D125" s="16">
        <v>15</v>
      </c>
      <c r="E125" s="16">
        <f t="shared" si="3"/>
        <v>15</v>
      </c>
      <c r="F125" s="16" t="s">
        <v>28</v>
      </c>
      <c r="G125" s="4"/>
      <c r="H125" s="36"/>
      <c r="I125" s="7">
        <f t="shared" si="4"/>
        <v>0</v>
      </c>
      <c r="J125" s="1"/>
      <c r="K125" s="1"/>
      <c r="L125" s="1"/>
      <c r="M125" s="35"/>
      <c r="N125" s="17">
        <v>3</v>
      </c>
      <c r="O125" s="18">
        <f t="shared" si="5"/>
        <v>0</v>
      </c>
      <c r="P125" s="1"/>
    </row>
    <row r="126" spans="1:16" ht="15.75">
      <c r="A126" s="15" t="s">
        <v>220</v>
      </c>
      <c r="B126" s="19" t="s">
        <v>74</v>
      </c>
      <c r="C126" s="16" t="s">
        <v>40</v>
      </c>
      <c r="D126" s="16">
        <v>10</v>
      </c>
      <c r="E126" s="16">
        <f t="shared" si="3"/>
        <v>10</v>
      </c>
      <c r="F126" s="16" t="s">
        <v>28</v>
      </c>
      <c r="G126" s="4"/>
      <c r="H126" s="36"/>
      <c r="I126" s="7">
        <f t="shared" si="4"/>
        <v>0</v>
      </c>
      <c r="J126" s="1"/>
      <c r="K126" s="1"/>
      <c r="L126" s="1"/>
      <c r="M126" s="35"/>
      <c r="N126" s="17">
        <v>2</v>
      </c>
      <c r="O126" s="18">
        <f t="shared" si="5"/>
        <v>0</v>
      </c>
      <c r="P126" s="1"/>
    </row>
    <row r="127" spans="1:16" ht="15.75">
      <c r="A127" s="15" t="s">
        <v>266</v>
      </c>
      <c r="B127" s="19" t="s">
        <v>75</v>
      </c>
      <c r="C127" s="16" t="s">
        <v>40</v>
      </c>
      <c r="D127" s="16">
        <v>15</v>
      </c>
      <c r="E127" s="16">
        <f t="shared" si="3"/>
        <v>15</v>
      </c>
      <c r="F127" s="16" t="s">
        <v>28</v>
      </c>
      <c r="G127" s="4"/>
      <c r="H127" s="36"/>
      <c r="I127" s="7">
        <f t="shared" si="4"/>
        <v>0</v>
      </c>
      <c r="J127" s="1"/>
      <c r="K127" s="1"/>
      <c r="L127" s="1"/>
      <c r="M127" s="35"/>
      <c r="N127" s="17">
        <v>3</v>
      </c>
      <c r="O127" s="18">
        <f t="shared" si="5"/>
        <v>0</v>
      </c>
      <c r="P127" s="1"/>
    </row>
    <row r="128" spans="1:16" ht="15.75">
      <c r="A128" s="15" t="s">
        <v>267</v>
      </c>
      <c r="B128" s="19" t="s">
        <v>70</v>
      </c>
      <c r="C128" s="16" t="s">
        <v>68</v>
      </c>
      <c r="D128" s="16">
        <v>16</v>
      </c>
      <c r="E128" s="16">
        <f t="shared" si="3"/>
        <v>16</v>
      </c>
      <c r="F128" s="16" t="s">
        <v>28</v>
      </c>
      <c r="G128" s="4"/>
      <c r="H128" s="36"/>
      <c r="I128" s="7">
        <f t="shared" si="4"/>
        <v>0</v>
      </c>
      <c r="J128" s="1"/>
      <c r="K128" s="1"/>
      <c r="L128" s="1"/>
      <c r="M128" s="35"/>
      <c r="N128" s="17">
        <v>3</v>
      </c>
      <c r="O128" s="18">
        <f t="shared" si="5"/>
        <v>0</v>
      </c>
      <c r="P128" s="1"/>
    </row>
    <row r="129" spans="1:16" ht="15.75">
      <c r="A129" s="15" t="s">
        <v>268</v>
      </c>
      <c r="B129" s="19" t="s">
        <v>69</v>
      </c>
      <c r="C129" s="16" t="s">
        <v>68</v>
      </c>
      <c r="D129" s="16">
        <v>40</v>
      </c>
      <c r="E129" s="16">
        <f t="shared" si="3"/>
        <v>40</v>
      </c>
      <c r="F129" s="16" t="s">
        <v>28</v>
      </c>
      <c r="G129" s="4"/>
      <c r="H129" s="36"/>
      <c r="I129" s="7">
        <f t="shared" si="4"/>
        <v>0</v>
      </c>
      <c r="J129" s="1"/>
      <c r="K129" s="1"/>
      <c r="L129" s="1"/>
      <c r="M129" s="35"/>
      <c r="N129" s="17">
        <v>8</v>
      </c>
      <c r="O129" s="18">
        <f t="shared" si="5"/>
        <v>0</v>
      </c>
      <c r="P129" s="1"/>
    </row>
    <row r="130" spans="1:16" ht="15.75">
      <c r="A130" s="15" t="s">
        <v>269</v>
      </c>
      <c r="B130" s="19" t="s">
        <v>71</v>
      </c>
      <c r="C130" s="16" t="s">
        <v>68</v>
      </c>
      <c r="D130" s="16">
        <v>40</v>
      </c>
      <c r="E130" s="16">
        <f t="shared" si="3"/>
        <v>40</v>
      </c>
      <c r="F130" s="16" t="s">
        <v>28</v>
      </c>
      <c r="G130" s="4"/>
      <c r="H130" s="36"/>
      <c r="I130" s="7">
        <f t="shared" si="4"/>
        <v>0</v>
      </c>
      <c r="J130" s="1"/>
      <c r="K130" s="1"/>
      <c r="L130" s="1"/>
      <c r="M130" s="35"/>
      <c r="N130" s="17">
        <v>8</v>
      </c>
      <c r="O130" s="18">
        <f t="shared" si="5"/>
        <v>0</v>
      </c>
      <c r="P130" s="1"/>
    </row>
    <row r="131" spans="1:16" ht="15.75">
      <c r="A131" s="15" t="s">
        <v>270</v>
      </c>
      <c r="B131" s="19" t="s">
        <v>76</v>
      </c>
      <c r="C131" s="16" t="s">
        <v>72</v>
      </c>
      <c r="D131" s="16">
        <v>250</v>
      </c>
      <c r="E131" s="16">
        <f t="shared" si="3"/>
        <v>250</v>
      </c>
      <c r="F131" s="16" t="s">
        <v>73</v>
      </c>
      <c r="G131" s="4"/>
      <c r="H131" s="36"/>
      <c r="I131" s="7">
        <f t="shared" si="4"/>
        <v>0</v>
      </c>
      <c r="J131" s="1"/>
      <c r="K131" s="1"/>
      <c r="L131" s="1"/>
      <c r="M131" s="35"/>
      <c r="N131" s="17">
        <v>50</v>
      </c>
      <c r="O131" s="18">
        <f t="shared" si="5"/>
        <v>0</v>
      </c>
      <c r="P131" s="1"/>
    </row>
    <row r="132" spans="1:16" ht="15.75">
      <c r="A132" s="15" t="s">
        <v>271</v>
      </c>
      <c r="B132" s="19" t="s">
        <v>77</v>
      </c>
      <c r="C132" s="16" t="s">
        <v>72</v>
      </c>
      <c r="D132" s="16">
        <v>150</v>
      </c>
      <c r="E132" s="16">
        <f t="shared" si="3"/>
        <v>150</v>
      </c>
      <c r="F132" s="16" t="s">
        <v>73</v>
      </c>
      <c r="G132" s="4"/>
      <c r="H132" s="36"/>
      <c r="I132" s="7">
        <f t="shared" si="4"/>
        <v>0</v>
      </c>
      <c r="J132" s="1"/>
      <c r="K132" s="1"/>
      <c r="L132" s="1"/>
      <c r="M132" s="35"/>
      <c r="N132" s="17">
        <v>30</v>
      </c>
      <c r="O132" s="18">
        <f t="shared" si="5"/>
        <v>0</v>
      </c>
      <c r="P132" s="1"/>
    </row>
    <row r="133" spans="1:16" s="20" customFormat="1" ht="30">
      <c r="A133" s="15" t="s">
        <v>272</v>
      </c>
      <c r="B133" s="19" t="s">
        <v>242</v>
      </c>
      <c r="C133" s="16" t="s">
        <v>78</v>
      </c>
      <c r="D133" s="16">
        <v>50</v>
      </c>
      <c r="E133" s="16">
        <f t="shared" si="3"/>
        <v>50</v>
      </c>
      <c r="F133" s="16" t="s">
        <v>73</v>
      </c>
      <c r="G133" s="5"/>
      <c r="H133" s="36"/>
      <c r="I133" s="7">
        <f t="shared" si="4"/>
        <v>0</v>
      </c>
      <c r="J133" s="2"/>
      <c r="K133" s="2"/>
      <c r="L133" s="2"/>
      <c r="M133" s="35"/>
      <c r="N133" s="17">
        <v>10</v>
      </c>
      <c r="O133" s="18">
        <f t="shared" si="5"/>
        <v>0</v>
      </c>
      <c r="P133" s="2"/>
    </row>
    <row r="134" spans="1:16" ht="15.75">
      <c r="A134" s="15" t="s">
        <v>273</v>
      </c>
      <c r="B134" s="19" t="s">
        <v>243</v>
      </c>
      <c r="C134" s="16" t="s">
        <v>32</v>
      </c>
      <c r="D134" s="16">
        <v>25</v>
      </c>
      <c r="E134" s="16">
        <f t="shared" si="3"/>
        <v>25</v>
      </c>
      <c r="F134" s="16" t="s">
        <v>32</v>
      </c>
      <c r="G134" s="4"/>
      <c r="H134" s="36"/>
      <c r="I134" s="7">
        <f t="shared" si="4"/>
        <v>0</v>
      </c>
      <c r="J134" s="1"/>
      <c r="K134" s="1"/>
      <c r="L134" s="1"/>
      <c r="M134" s="35"/>
      <c r="N134" s="17">
        <v>5</v>
      </c>
      <c r="O134" s="18">
        <f t="shared" si="5"/>
        <v>0</v>
      </c>
      <c r="P134" s="1"/>
    </row>
    <row r="135" spans="1:16" ht="15.75">
      <c r="A135" s="15" t="s">
        <v>274</v>
      </c>
      <c r="B135" s="19" t="s">
        <v>84</v>
      </c>
      <c r="C135" s="16" t="s">
        <v>32</v>
      </c>
      <c r="D135" s="16">
        <v>20</v>
      </c>
      <c r="E135" s="16">
        <f t="shared" si="3"/>
        <v>20</v>
      </c>
      <c r="F135" s="16" t="s">
        <v>32</v>
      </c>
      <c r="G135" s="4"/>
      <c r="H135" s="36"/>
      <c r="I135" s="7">
        <f t="shared" si="4"/>
        <v>0</v>
      </c>
      <c r="J135" s="1"/>
      <c r="K135" s="1"/>
      <c r="L135" s="1"/>
      <c r="M135" s="35"/>
      <c r="N135" s="17">
        <v>4</v>
      </c>
      <c r="O135" s="18">
        <f t="shared" si="5"/>
        <v>0</v>
      </c>
      <c r="P135" s="1"/>
    </row>
    <row r="136" spans="1:16" ht="15.75">
      <c r="A136" s="15" t="s">
        <v>275</v>
      </c>
      <c r="B136" s="19" t="s">
        <v>319</v>
      </c>
      <c r="C136" s="16" t="s">
        <v>32</v>
      </c>
      <c r="D136" s="16">
        <v>20</v>
      </c>
      <c r="E136" s="16">
        <f t="shared" si="3"/>
        <v>20</v>
      </c>
      <c r="F136" s="16" t="s">
        <v>32</v>
      </c>
      <c r="G136" s="4"/>
      <c r="H136" s="36"/>
      <c r="I136" s="7">
        <f t="shared" si="4"/>
        <v>0</v>
      </c>
      <c r="J136" s="1"/>
      <c r="K136" s="1"/>
      <c r="L136" s="1"/>
      <c r="M136" s="35"/>
      <c r="N136" s="17">
        <v>4</v>
      </c>
      <c r="O136" s="18">
        <f t="shared" si="5"/>
        <v>0</v>
      </c>
      <c r="P136" s="1"/>
    </row>
    <row r="137" spans="1:16" ht="15.75">
      <c r="A137" s="15" t="s">
        <v>276</v>
      </c>
      <c r="B137" s="19" t="s">
        <v>318</v>
      </c>
      <c r="C137" s="16" t="s">
        <v>32</v>
      </c>
      <c r="D137" s="16">
        <v>15</v>
      </c>
      <c r="E137" s="16">
        <f t="shared" si="3"/>
        <v>15</v>
      </c>
      <c r="F137" s="16" t="s">
        <v>32</v>
      </c>
      <c r="G137" s="4"/>
      <c r="H137" s="36"/>
      <c r="I137" s="7">
        <f t="shared" si="4"/>
        <v>0</v>
      </c>
      <c r="J137" s="1"/>
      <c r="K137" s="1"/>
      <c r="L137" s="1"/>
      <c r="M137" s="35"/>
      <c r="N137" s="17">
        <v>3</v>
      </c>
      <c r="O137" s="18">
        <f t="shared" si="5"/>
        <v>0</v>
      </c>
      <c r="P137" s="1"/>
    </row>
    <row r="138" spans="1:16" s="20" customFormat="1" ht="15.75">
      <c r="A138" s="15" t="s">
        <v>277</v>
      </c>
      <c r="B138" s="19" t="s">
        <v>314</v>
      </c>
      <c r="C138" s="16" t="s">
        <v>27</v>
      </c>
      <c r="D138" s="16">
        <v>20</v>
      </c>
      <c r="E138" s="16">
        <f t="shared" si="3"/>
        <v>20</v>
      </c>
      <c r="F138" s="16" t="s">
        <v>28</v>
      </c>
      <c r="G138" s="5"/>
      <c r="H138" s="36"/>
      <c r="I138" s="7">
        <f t="shared" si="4"/>
        <v>0</v>
      </c>
      <c r="J138" s="2"/>
      <c r="K138" s="2"/>
      <c r="L138" s="2"/>
      <c r="M138" s="35"/>
      <c r="N138" s="17">
        <v>4</v>
      </c>
      <c r="O138" s="18">
        <f t="shared" si="5"/>
        <v>0</v>
      </c>
      <c r="P138" s="2"/>
    </row>
    <row r="139" spans="1:16" s="20" customFormat="1" ht="15.75">
      <c r="A139" s="15" t="s">
        <v>278</v>
      </c>
      <c r="B139" s="19" t="s">
        <v>315</v>
      </c>
      <c r="C139" s="16" t="s">
        <v>27</v>
      </c>
      <c r="D139" s="16">
        <v>20</v>
      </c>
      <c r="E139" s="16">
        <f t="shared" si="3"/>
        <v>20</v>
      </c>
      <c r="F139" s="16" t="s">
        <v>28</v>
      </c>
      <c r="G139" s="5"/>
      <c r="H139" s="36"/>
      <c r="I139" s="7">
        <f t="shared" si="4"/>
        <v>0</v>
      </c>
      <c r="J139" s="2"/>
      <c r="K139" s="2"/>
      <c r="L139" s="2"/>
      <c r="M139" s="35"/>
      <c r="N139" s="17">
        <v>4</v>
      </c>
      <c r="O139" s="18">
        <f t="shared" si="5"/>
        <v>0</v>
      </c>
      <c r="P139" s="2"/>
    </row>
    <row r="140" spans="1:16" s="20" customFormat="1" ht="15.75">
      <c r="A140" s="15" t="s">
        <v>279</v>
      </c>
      <c r="B140" s="19" t="s">
        <v>316</v>
      </c>
      <c r="C140" s="16" t="s">
        <v>27</v>
      </c>
      <c r="D140" s="16">
        <v>20</v>
      </c>
      <c r="E140" s="16">
        <f t="shared" ref="E140:E152" si="6">IF(M140="",D140,D140-N140)</f>
        <v>20</v>
      </c>
      <c r="F140" s="16" t="s">
        <v>28</v>
      </c>
      <c r="G140" s="5"/>
      <c r="H140" s="36"/>
      <c r="I140" s="7">
        <f t="shared" ref="I140:I141" si="7">D140*H140</f>
        <v>0</v>
      </c>
      <c r="J140" s="2"/>
      <c r="K140" s="2"/>
      <c r="L140" s="2"/>
      <c r="M140" s="35"/>
      <c r="N140" s="17">
        <v>4</v>
      </c>
      <c r="O140" s="18">
        <f t="shared" ref="O140:O152" si="8">M140*N140</f>
        <v>0</v>
      </c>
      <c r="P140" s="2"/>
    </row>
    <row r="141" spans="1:16" s="20" customFormat="1" ht="15.75">
      <c r="A141" s="15" t="s">
        <v>280</v>
      </c>
      <c r="B141" s="19" t="s">
        <v>317</v>
      </c>
      <c r="C141" s="16" t="s">
        <v>27</v>
      </c>
      <c r="D141" s="16">
        <v>20</v>
      </c>
      <c r="E141" s="16">
        <f t="shared" si="6"/>
        <v>20</v>
      </c>
      <c r="F141" s="16" t="s">
        <v>28</v>
      </c>
      <c r="G141" s="5"/>
      <c r="H141" s="36"/>
      <c r="I141" s="7">
        <f t="shared" si="7"/>
        <v>0</v>
      </c>
      <c r="J141" s="2"/>
      <c r="K141" s="2"/>
      <c r="L141" s="2"/>
      <c r="M141" s="35"/>
      <c r="N141" s="17">
        <v>4</v>
      </c>
      <c r="O141" s="18">
        <f t="shared" si="8"/>
        <v>0</v>
      </c>
      <c r="P141" s="2"/>
    </row>
    <row r="142" spans="1:16" s="20" customFormat="1" ht="15.75">
      <c r="A142" s="15" t="s">
        <v>325</v>
      </c>
      <c r="B142" s="19" t="s">
        <v>326</v>
      </c>
      <c r="C142" s="16">
        <v>1</v>
      </c>
      <c r="D142" s="16">
        <v>10</v>
      </c>
      <c r="E142" s="16">
        <f t="shared" si="6"/>
        <v>10</v>
      </c>
      <c r="F142" s="16" t="s">
        <v>32</v>
      </c>
      <c r="G142" s="5"/>
      <c r="H142" s="36"/>
      <c r="I142" s="7">
        <f t="shared" ref="I142:I152" si="9">E142*H142</f>
        <v>0</v>
      </c>
      <c r="J142" s="2"/>
      <c r="K142" s="2"/>
      <c r="L142" s="2"/>
      <c r="M142" s="35"/>
      <c r="N142" s="17">
        <v>3</v>
      </c>
      <c r="O142" s="18">
        <f t="shared" si="8"/>
        <v>0</v>
      </c>
      <c r="P142" s="2"/>
    </row>
    <row r="143" spans="1:16" s="20" customFormat="1" ht="15.75">
      <c r="A143" s="15" t="s">
        <v>327</v>
      </c>
      <c r="B143" s="19" t="s">
        <v>328</v>
      </c>
      <c r="C143" s="16" t="s">
        <v>329</v>
      </c>
      <c r="D143" s="16">
        <v>500</v>
      </c>
      <c r="E143" s="16">
        <f t="shared" si="6"/>
        <v>500</v>
      </c>
      <c r="F143" s="16" t="s">
        <v>28</v>
      </c>
      <c r="G143" s="5"/>
      <c r="H143" s="36"/>
      <c r="I143" s="7">
        <f t="shared" si="9"/>
        <v>0</v>
      </c>
      <c r="J143" s="2"/>
      <c r="K143" s="2"/>
      <c r="L143" s="2"/>
      <c r="M143" s="35"/>
      <c r="N143" s="17">
        <v>20</v>
      </c>
      <c r="O143" s="18">
        <f t="shared" si="8"/>
        <v>0</v>
      </c>
      <c r="P143" s="2"/>
    </row>
    <row r="144" spans="1:16" s="20" customFormat="1" ht="15.75">
      <c r="A144" s="15" t="s">
        <v>330</v>
      </c>
      <c r="B144" s="19" t="s">
        <v>331</v>
      </c>
      <c r="C144" s="16" t="s">
        <v>32</v>
      </c>
      <c r="D144" s="16">
        <v>100</v>
      </c>
      <c r="E144" s="16">
        <f t="shared" si="6"/>
        <v>100</v>
      </c>
      <c r="F144" s="16" t="s">
        <v>32</v>
      </c>
      <c r="G144" s="5"/>
      <c r="H144" s="36"/>
      <c r="I144" s="7">
        <f t="shared" si="9"/>
        <v>0</v>
      </c>
      <c r="J144" s="2"/>
      <c r="K144" s="2"/>
      <c r="L144" s="2"/>
      <c r="M144" s="35"/>
      <c r="N144" s="17">
        <v>20</v>
      </c>
      <c r="O144" s="18">
        <f t="shared" si="8"/>
        <v>0</v>
      </c>
      <c r="P144" s="2"/>
    </row>
    <row r="145" spans="1:17" s="20" customFormat="1" ht="15.75">
      <c r="A145" s="15" t="s">
        <v>332</v>
      </c>
      <c r="B145" s="19" t="s">
        <v>333</v>
      </c>
      <c r="C145" s="16" t="s">
        <v>32</v>
      </c>
      <c r="D145" s="16">
        <v>100</v>
      </c>
      <c r="E145" s="16">
        <f t="shared" si="6"/>
        <v>100</v>
      </c>
      <c r="F145" s="16" t="s">
        <v>32</v>
      </c>
      <c r="G145" s="5"/>
      <c r="H145" s="36"/>
      <c r="I145" s="7">
        <f t="shared" si="9"/>
        <v>0</v>
      </c>
      <c r="J145" s="2"/>
      <c r="K145" s="2"/>
      <c r="L145" s="2"/>
      <c r="M145" s="35"/>
      <c r="N145" s="17">
        <v>20</v>
      </c>
      <c r="O145" s="18">
        <f t="shared" si="8"/>
        <v>0</v>
      </c>
      <c r="P145" s="2"/>
    </row>
    <row r="146" spans="1:17" s="20" customFormat="1" ht="15.75">
      <c r="A146" s="15" t="s">
        <v>334</v>
      </c>
      <c r="B146" s="19" t="s">
        <v>335</v>
      </c>
      <c r="C146" s="16" t="s">
        <v>32</v>
      </c>
      <c r="D146" s="16">
        <v>250</v>
      </c>
      <c r="E146" s="16">
        <f t="shared" si="6"/>
        <v>250</v>
      </c>
      <c r="F146" s="16" t="s">
        <v>32</v>
      </c>
      <c r="G146" s="5"/>
      <c r="H146" s="36"/>
      <c r="I146" s="7">
        <f t="shared" si="9"/>
        <v>0</v>
      </c>
      <c r="J146" s="2"/>
      <c r="K146" s="2"/>
      <c r="L146" s="2"/>
      <c r="M146" s="35"/>
      <c r="N146" s="17">
        <v>15</v>
      </c>
      <c r="O146" s="18">
        <f t="shared" si="8"/>
        <v>0</v>
      </c>
      <c r="P146" s="2"/>
    </row>
    <row r="147" spans="1:17" s="20" customFormat="1" ht="15.75">
      <c r="A147" s="15" t="s">
        <v>336</v>
      </c>
      <c r="B147" s="19" t="s">
        <v>337</v>
      </c>
      <c r="C147" s="16" t="s">
        <v>32</v>
      </c>
      <c r="D147" s="16">
        <v>75</v>
      </c>
      <c r="E147" s="16">
        <f t="shared" si="6"/>
        <v>75</v>
      </c>
      <c r="F147" s="16" t="s">
        <v>32</v>
      </c>
      <c r="G147" s="5"/>
      <c r="H147" s="36"/>
      <c r="I147" s="7">
        <f t="shared" si="9"/>
        <v>0</v>
      </c>
      <c r="J147" s="2"/>
      <c r="K147" s="2"/>
      <c r="L147" s="2"/>
      <c r="M147" s="35"/>
      <c r="N147" s="17">
        <v>15</v>
      </c>
      <c r="O147" s="18">
        <f t="shared" si="8"/>
        <v>0</v>
      </c>
      <c r="P147" s="2"/>
    </row>
    <row r="148" spans="1:17" s="20" customFormat="1" ht="15.75">
      <c r="A148" s="15" t="s">
        <v>338</v>
      </c>
      <c r="B148" s="19" t="s">
        <v>339</v>
      </c>
      <c r="C148" s="16" t="s">
        <v>32</v>
      </c>
      <c r="D148" s="16">
        <v>50</v>
      </c>
      <c r="E148" s="16">
        <f t="shared" si="6"/>
        <v>50</v>
      </c>
      <c r="F148" s="16" t="s">
        <v>32</v>
      </c>
      <c r="G148" s="5"/>
      <c r="H148" s="36"/>
      <c r="I148" s="7">
        <f t="shared" si="9"/>
        <v>0</v>
      </c>
      <c r="J148" s="2"/>
      <c r="K148" s="2"/>
      <c r="L148" s="2"/>
      <c r="M148" s="35"/>
      <c r="N148" s="17">
        <v>5</v>
      </c>
      <c r="O148" s="18">
        <f t="shared" si="8"/>
        <v>0</v>
      </c>
      <c r="P148" s="2"/>
    </row>
    <row r="149" spans="1:17" s="20" customFormat="1" ht="15.75">
      <c r="A149" s="15" t="s">
        <v>340</v>
      </c>
      <c r="B149" s="19" t="s">
        <v>341</v>
      </c>
      <c r="C149" s="16" t="s">
        <v>32</v>
      </c>
      <c r="D149" s="16">
        <v>25</v>
      </c>
      <c r="E149" s="16">
        <f t="shared" si="6"/>
        <v>25</v>
      </c>
      <c r="F149" s="16" t="s">
        <v>32</v>
      </c>
      <c r="G149" s="5"/>
      <c r="H149" s="36"/>
      <c r="I149" s="7">
        <f t="shared" si="9"/>
        <v>0</v>
      </c>
      <c r="J149" s="2"/>
      <c r="K149" s="2"/>
      <c r="L149" s="2"/>
      <c r="M149" s="35"/>
      <c r="N149" s="17">
        <v>10</v>
      </c>
      <c r="O149" s="18">
        <f t="shared" si="8"/>
        <v>0</v>
      </c>
      <c r="P149" s="2"/>
    </row>
    <row r="150" spans="1:17" s="20" customFormat="1" ht="15.75">
      <c r="A150" s="15" t="s">
        <v>342</v>
      </c>
      <c r="B150" s="19" t="s">
        <v>343</v>
      </c>
      <c r="C150" s="16" t="s">
        <v>32</v>
      </c>
      <c r="D150" s="16">
        <v>20</v>
      </c>
      <c r="E150" s="16">
        <f t="shared" si="6"/>
        <v>20</v>
      </c>
      <c r="F150" s="16" t="s">
        <v>32</v>
      </c>
      <c r="G150" s="5"/>
      <c r="H150" s="36"/>
      <c r="I150" s="7">
        <f t="shared" si="9"/>
        <v>0</v>
      </c>
      <c r="J150" s="2"/>
      <c r="K150" s="2"/>
      <c r="L150" s="2"/>
      <c r="M150" s="35"/>
      <c r="N150" s="17">
        <v>5</v>
      </c>
      <c r="O150" s="18">
        <f t="shared" si="8"/>
        <v>0</v>
      </c>
      <c r="P150" s="2"/>
    </row>
    <row r="151" spans="1:17" s="20" customFormat="1" ht="15.75">
      <c r="A151" s="15" t="s">
        <v>344</v>
      </c>
      <c r="B151" s="19" t="s">
        <v>345</v>
      </c>
      <c r="C151" s="16" t="s">
        <v>346</v>
      </c>
      <c r="D151" s="16">
        <v>10</v>
      </c>
      <c r="E151" s="16">
        <f t="shared" si="6"/>
        <v>10</v>
      </c>
      <c r="F151" s="16" t="s">
        <v>28</v>
      </c>
      <c r="G151" s="5"/>
      <c r="H151" s="36"/>
      <c r="I151" s="7">
        <f t="shared" si="9"/>
        <v>0</v>
      </c>
      <c r="J151" s="2"/>
      <c r="K151" s="2"/>
      <c r="L151" s="2"/>
      <c r="M151" s="35"/>
      <c r="N151" s="17">
        <v>5</v>
      </c>
      <c r="O151" s="18">
        <f t="shared" si="8"/>
        <v>0</v>
      </c>
      <c r="P151" s="2"/>
    </row>
    <row r="152" spans="1:17" s="20" customFormat="1" ht="16.5" thickBot="1">
      <c r="A152" s="15" t="s">
        <v>347</v>
      </c>
      <c r="B152" s="19" t="s">
        <v>348</v>
      </c>
      <c r="C152" s="16" t="s">
        <v>349</v>
      </c>
      <c r="D152" s="16">
        <v>10</v>
      </c>
      <c r="E152" s="16">
        <f t="shared" si="6"/>
        <v>10</v>
      </c>
      <c r="F152" s="16" t="s">
        <v>28</v>
      </c>
      <c r="G152" s="5"/>
      <c r="H152" s="36"/>
      <c r="I152" s="7">
        <f t="shared" si="9"/>
        <v>0</v>
      </c>
      <c r="J152" s="2"/>
      <c r="K152" s="2"/>
      <c r="L152" s="2"/>
      <c r="M152" s="35"/>
      <c r="N152" s="17">
        <v>5</v>
      </c>
      <c r="O152" s="18">
        <f t="shared" si="8"/>
        <v>0</v>
      </c>
      <c r="P152" s="2"/>
    </row>
    <row r="153" spans="1:17" ht="16.5" thickBot="1">
      <c r="B153" s="26" t="s">
        <v>321</v>
      </c>
      <c r="C153" s="27"/>
      <c r="D153" s="28"/>
      <c r="E153" s="28"/>
      <c r="F153" s="28"/>
      <c r="G153" s="28"/>
      <c r="H153" s="28"/>
      <c r="I153" s="29">
        <f>SUM(I11:I152)</f>
        <v>0</v>
      </c>
      <c r="J153" s="26" t="s">
        <v>322</v>
      </c>
      <c r="K153" s="27"/>
      <c r="L153" s="28"/>
      <c r="M153" s="28"/>
      <c r="N153" s="28"/>
      <c r="O153" s="30">
        <f>SUM(O11:O152)</f>
        <v>0</v>
      </c>
      <c r="P153" s="31"/>
      <c r="Q153" s="20"/>
    </row>
    <row r="154" spans="1:17" ht="15.75" thickBot="1">
      <c r="Q154" s="20"/>
    </row>
    <row r="155" spans="1:17" ht="16.5" thickBot="1">
      <c r="B155" s="41" t="s">
        <v>350</v>
      </c>
      <c r="C155" s="42"/>
      <c r="D155" s="42"/>
      <c r="E155" s="42"/>
      <c r="F155" s="42"/>
      <c r="G155" s="42"/>
      <c r="H155" s="42"/>
      <c r="I155" s="32">
        <f>I153+O153</f>
        <v>0</v>
      </c>
    </row>
    <row r="156" spans="1:17" ht="16.5" thickBot="1">
      <c r="B156" s="39" t="s">
        <v>323</v>
      </c>
      <c r="C156" s="40"/>
      <c r="D156" s="40"/>
      <c r="E156" s="40"/>
      <c r="F156" s="40"/>
      <c r="G156" s="40"/>
      <c r="H156" s="40"/>
      <c r="I156" s="33">
        <f>I155*4</f>
        <v>0</v>
      </c>
    </row>
  </sheetData>
  <sheetProtection algorithmName="SHA-512" hashValue="dZsJfXJw4g0scCZm1jYMGQTkAkHSszHiqZ81IwBm/6L1UkEylgz2ffaZvYDvCJnE7xgBpu/Q3xOCEcopkDnTiw==" saltValue="KDFvoWi7A3bA0yvKGhD+pg==" spinCount="100000" sheet="1" objects="1" scenarios="1" selectLockedCells="1"/>
  <mergeCells count="6">
    <mergeCell ref="B4:I6"/>
    <mergeCell ref="J9:P9"/>
    <mergeCell ref="B156:H156"/>
    <mergeCell ref="B155:H155"/>
    <mergeCell ref="B9:I9"/>
    <mergeCell ref="B7:I7"/>
  </mergeCells>
  <phoneticPr fontId="10" type="noConversion"/>
  <pageMargins left="0.23622047244094491" right="0.23622047244094491" top="0.35433070866141736" bottom="0.55118110236220474" header="0.31496062992125984" footer="0.31496062992125984"/>
  <pageSetup paperSize="9" scale="80" fitToHeight="5" orientation="landscape" r:id="rId1"/>
  <headerFooter>
    <oddFooter>Seite &amp;P&amp;R&amp;A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41D5AFC0DC387449D4B876ECC4C53C1" ma:contentTypeVersion="14" ma:contentTypeDescription="Ein neues Dokument erstellen." ma:contentTypeScope="" ma:versionID="8f3ea63dd35c567cf29561bb1a4dd63a">
  <xsd:schema xmlns:xsd="http://www.w3.org/2001/XMLSchema" xmlns:xs="http://www.w3.org/2001/XMLSchema" xmlns:p="http://schemas.microsoft.com/office/2006/metadata/properties" xmlns:ns2="5a58650c-ece0-4ddd-bf90-b5f008151fc9" xmlns:ns3="87a69718-90b1-4f5e-a6e2-d7e195a84f01" targetNamespace="http://schemas.microsoft.com/office/2006/metadata/properties" ma:root="true" ma:fieldsID="632658ffaf9e7eb7d22ec20e3fe5b5fb" ns2:_="" ns3:_="">
    <xsd:import namespace="5a58650c-ece0-4ddd-bf90-b5f008151fc9"/>
    <xsd:import namespace="87a69718-90b1-4f5e-a6e2-d7e195a84f0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58650c-ece0-4ddd-bf90-b5f008151f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a98d083d-d29e-4d2c-90d9-9b78849702f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a69718-90b1-4f5e-a6e2-d7e195a84f01"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a58650c-ece0-4ddd-bf90-b5f008151f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79A5290-8331-4A8E-A0B5-6AD6B9249A9C}">
  <ds:schemaRefs>
    <ds:schemaRef ds:uri="http://schemas.microsoft.com/sharepoint/v3/contenttype/forms"/>
  </ds:schemaRefs>
</ds:datastoreItem>
</file>

<file path=customXml/itemProps2.xml><?xml version="1.0" encoding="utf-8"?>
<ds:datastoreItem xmlns:ds="http://schemas.openxmlformats.org/officeDocument/2006/customXml" ds:itemID="{070FB33A-DCB1-4368-B3B3-74FB85F323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58650c-ece0-4ddd-bf90-b5f008151fc9"/>
    <ds:schemaRef ds:uri="87a69718-90b1-4f5e-a6e2-d7e195a84f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D8B766-20C1-47EE-BA55-148339F410C5}">
  <ds:schemaRefs>
    <ds:schemaRef ds:uri="http://schemas.microsoft.com/office/2006/metadata/properties"/>
    <ds:schemaRef ds:uri="http://schemas.microsoft.com/office/infopath/2007/PartnerControls"/>
    <ds:schemaRef ds:uri="5a58650c-ece0-4ddd-bf90-b5f008151fc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Anlage C_Preisblatt</vt:lpstr>
      <vt:lpstr>'Anlage C_Preisblatt'!Drucktitel</vt:lpstr>
    </vt:vector>
  </TitlesOfParts>
  <Company>Goethe Institut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Goethe Benutzer</dc:creator>
  <cp:lastModifiedBy>Kappelmeier, Dinara</cp:lastModifiedBy>
  <cp:lastPrinted>2017-03-09T12:12:16Z</cp:lastPrinted>
  <dcterms:created xsi:type="dcterms:W3CDTF">2016-07-05T11:30:02Z</dcterms:created>
  <dcterms:modified xsi:type="dcterms:W3CDTF">2026-10-08T08:16:43Z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0x010100841D5AFC0DC387449D4B876ECC4C53C1</vt:lpwstr>
  </property>
  <property fmtid="{D5CDD505-2E9C-101B-9397-08002B2CF9AE}" pid="3" name="MediaServiceImageTags">
    <vt:lpwstr/>
  </property>
</Properties>
</file>