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xr:revisionPtr revIDLastSave="0" documentId="13_ncr:1_{C7B1C8F8-E369-4B41-8DBF-EEFDC8ECE2CD}" xr6:coauthVersionLast="47" xr6:coauthVersionMax="47" xr10:uidLastSave="{00000000-0000-0000-0000-000000000000}"/>
  <bookViews>
    <workbookView xWindow="28680" yWindow="-120" windowWidth="29040" windowHeight="15720" tabRatio="808" activeTab="4" xr2:uid="{00000000-000D-0000-FFFF-FFFF00000000}"/>
  </bookViews>
  <sheets>
    <sheet name="1.1 Biplan_Mindestanfordg. HK1" sheetId="4" r:id="rId1"/>
    <sheet name="1.1 Biplan_Wertungskriter HK1" sheetId="5" r:id="rId2"/>
    <sheet name="1.2 Monoplan_Mindestanford. HK2" sheetId="8" r:id="rId3"/>
    <sheet name="1.2 Monoplan_Wertungskriter HK2" sheetId="7" r:id="rId4"/>
    <sheet name="Preisblatt Kauf" sheetId="10" r:id="rId5"/>
  </sheets>
  <definedNames>
    <definedName name="_FilterDatabase" localSheetId="0" hidden="1">'1.1 Biplan_Mindestanfordg. HK1'!$A$8:$D$190</definedName>
    <definedName name="_FilterDatabase" localSheetId="1" hidden="1">'1.1 Biplan_Wertungskriter HK1'!$A$8:$G$395</definedName>
    <definedName name="_FilterDatabase" localSheetId="2" hidden="1">'1.2 Monoplan_Mindestanford. HK2'!$A$8:$D$184</definedName>
    <definedName name="_FilterDatabase" localSheetId="3" hidden="1">'1.2 Monoplan_Wertungskriter HK2'!$A$8:$G$334</definedName>
    <definedName name="_xlnm._FilterDatabase" localSheetId="1" hidden="1">'1.1 Biplan_Wertungskriter HK1'!$A$16:$N$395</definedName>
    <definedName name="_xlnm._FilterDatabase" localSheetId="3" hidden="1">'1.2 Monoplan_Wertungskriter HK2'!$A$17:$G$334</definedName>
    <definedName name="_xlnm.Print_Area" localSheetId="0">'1.1 Biplan_Mindestanfordg. HK1'!#REF!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1" i="7" l="1"/>
  <c r="G230" i="7"/>
  <c r="G229" i="7"/>
  <c r="G228" i="7"/>
  <c r="G227" i="7"/>
  <c r="G226" i="7"/>
  <c r="G225" i="7"/>
  <c r="G224" i="7"/>
  <c r="G223" i="7"/>
  <c r="G238" i="7"/>
  <c r="G237" i="7"/>
  <c r="G236" i="7"/>
  <c r="G235" i="7"/>
  <c r="G234" i="7"/>
  <c r="G233" i="7"/>
  <c r="G222" i="7"/>
  <c r="G299" i="5" l="1"/>
  <c r="G298" i="5"/>
  <c r="G297" i="5"/>
  <c r="G296" i="5"/>
  <c r="G295" i="5"/>
  <c r="G294" i="5"/>
  <c r="G292" i="5"/>
  <c r="G291" i="5"/>
  <c r="G290" i="5"/>
  <c r="G289" i="5"/>
  <c r="G288" i="5"/>
  <c r="G287" i="5"/>
  <c r="G286" i="5"/>
  <c r="G285" i="5"/>
  <c r="G284" i="5"/>
  <c r="G283" i="5"/>
  <c r="D178" i="4"/>
  <c r="D179" i="4"/>
  <c r="D177" i="4"/>
  <c r="D192" i="8"/>
  <c r="D161" i="8"/>
  <c r="D136" i="8"/>
  <c r="D135" i="8"/>
  <c r="D132" i="8"/>
  <c r="D125" i="8"/>
  <c r="D108" i="8"/>
  <c r="D75" i="8"/>
  <c r="D40" i="8"/>
  <c r="D41" i="8"/>
  <c r="D42" i="8"/>
  <c r="D43" i="8"/>
  <c r="G20" i="5"/>
  <c r="D198" i="4" l="1"/>
  <c r="D164" i="4"/>
  <c r="D165" i="4"/>
  <c r="D166" i="4"/>
  <c r="D162" i="4"/>
  <c r="D163" i="4"/>
  <c r="D159" i="4"/>
  <c r="D160" i="4"/>
  <c r="D161" i="4"/>
  <c r="D158" i="4"/>
  <c r="D140" i="4"/>
  <c r="D141" i="4"/>
  <c r="D139" i="4"/>
  <c r="D138" i="4"/>
  <c r="D136" i="4"/>
  <c r="D129" i="4"/>
  <c r="D111" i="4"/>
  <c r="D78" i="4"/>
  <c r="D40" i="4"/>
  <c r="D33" i="4"/>
  <c r="D205" i="4" l="1"/>
  <c r="G387" i="5" l="1"/>
  <c r="G19" i="7" l="1"/>
  <c r="I29" i="10"/>
  <c r="I16" i="10"/>
  <c r="G32" i="5"/>
  <c r="D190" i="8"/>
  <c r="D188" i="8"/>
  <c r="I31" i="10" l="1"/>
  <c r="I32" i="10" s="1"/>
  <c r="I33" i="10" s="1"/>
  <c r="D196" i="4"/>
  <c r="D194" i="4"/>
  <c r="G139" i="7"/>
  <c r="D207" i="8" l="1"/>
  <c r="D206" i="8"/>
  <c r="D205" i="8"/>
  <c r="D211" i="4"/>
  <c r="D212" i="4"/>
  <c r="G102" i="5" l="1"/>
  <c r="D198" i="8" l="1"/>
  <c r="D176" i="8"/>
  <c r="D175" i="8"/>
  <c r="D160" i="8"/>
  <c r="D159" i="8"/>
  <c r="D158" i="8"/>
  <c r="D157" i="8"/>
  <c r="D156" i="8"/>
  <c r="D155" i="8"/>
  <c r="D154" i="8"/>
  <c r="D213" i="4" l="1"/>
  <c r="D181" i="4"/>
  <c r="D182" i="4"/>
  <c r="D41" i="4" l="1"/>
  <c r="G305" i="7"/>
  <c r="G303" i="7"/>
  <c r="G302" i="7"/>
  <c r="D147" i="8"/>
  <c r="D141" i="8"/>
  <c r="D137" i="8"/>
  <c r="D123" i="8"/>
  <c r="D105" i="8"/>
  <c r="G366" i="5" l="1"/>
  <c r="G363" i="5"/>
  <c r="G364" i="5"/>
  <c r="G298" i="7" l="1"/>
  <c r="G301" i="7"/>
  <c r="G300" i="7"/>
  <c r="G299" i="7"/>
  <c r="G297" i="7"/>
  <c r="G360" i="5"/>
  <c r="G361" i="5"/>
  <c r="G362" i="5"/>
  <c r="G359" i="5"/>
  <c r="G354" i="5"/>
  <c r="G355" i="5"/>
  <c r="G356" i="5"/>
  <c r="G357" i="5"/>
  <c r="G358" i="5"/>
  <c r="G367" i="5"/>
  <c r="G368" i="5"/>
  <c r="G296" i="7"/>
  <c r="G295" i="7"/>
  <c r="G294" i="7"/>
  <c r="G293"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39" i="7"/>
  <c r="G240" i="7"/>
  <c r="G241" i="7"/>
  <c r="G242" i="7"/>
  <c r="G243" i="7"/>
  <c r="G244" i="7"/>
  <c r="G245" i="7"/>
  <c r="G246" i="7"/>
  <c r="G247" i="7"/>
  <c r="G248" i="7"/>
  <c r="G249" i="7"/>
  <c r="G250" i="7"/>
  <c r="G251" i="7"/>
  <c r="G252" i="7"/>
  <c r="G253" i="7"/>
  <c r="G254"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D34" i="8"/>
  <c r="D35" i="8"/>
  <c r="D36" i="8"/>
  <c r="D38" i="8"/>
  <c r="D39" i="8"/>
  <c r="D46" i="8"/>
  <c r="D47" i="8"/>
  <c r="D48" i="8"/>
  <c r="D49" i="8"/>
  <c r="D50" i="8"/>
  <c r="D51" i="8"/>
  <c r="D52" i="8"/>
  <c r="D54" i="8"/>
  <c r="D55" i="8"/>
  <c r="D56" i="8"/>
  <c r="D57" i="8"/>
  <c r="D58" i="8"/>
  <c r="D59" i="8"/>
  <c r="D60" i="8"/>
  <c r="D61" i="8"/>
  <c r="D63" i="8"/>
  <c r="D64" i="8"/>
  <c r="D65" i="8"/>
  <c r="D66" i="8"/>
  <c r="D67" i="8"/>
  <c r="D68" i="8"/>
  <c r="D69" i="8"/>
  <c r="D70" i="8"/>
  <c r="D71" i="8"/>
  <c r="D73" i="8"/>
  <c r="D74" i="8"/>
  <c r="D76" i="8"/>
  <c r="D77" i="8"/>
  <c r="D78" i="8"/>
  <c r="D79" i="8"/>
  <c r="D80" i="8"/>
  <c r="D81" i="8"/>
  <c r="D84" i="8"/>
  <c r="D85" i="8"/>
  <c r="D86" i="8"/>
  <c r="D87" i="8"/>
  <c r="D88" i="8"/>
  <c r="D89" i="8"/>
  <c r="D90" i="8"/>
  <c r="D91" i="8"/>
  <c r="D92" i="8"/>
  <c r="D94" i="8"/>
  <c r="D95" i="8"/>
  <c r="D96" i="8"/>
  <c r="D98" i="8"/>
  <c r="D99" i="8"/>
  <c r="D100" i="8"/>
  <c r="D101" i="8"/>
  <c r="D102" i="8"/>
  <c r="D103" i="8"/>
  <c r="D106" i="8"/>
  <c r="D107" i="8"/>
  <c r="D109" i="8"/>
  <c r="D111" i="8"/>
  <c r="D112" i="8"/>
  <c r="D113" i="8"/>
  <c r="D114" i="8"/>
  <c r="D115" i="8"/>
  <c r="D116" i="8"/>
  <c r="D117" i="8"/>
  <c r="D118" i="8"/>
  <c r="D120" i="8"/>
  <c r="D121" i="8"/>
  <c r="D122" i="8"/>
  <c r="D124" i="8"/>
  <c r="D126" i="8"/>
  <c r="D127" i="8"/>
  <c r="D128" i="8"/>
  <c r="D129" i="8"/>
  <c r="D130" i="8"/>
  <c r="D131" i="8"/>
  <c r="D133" i="8"/>
  <c r="D134" i="8"/>
  <c r="D139" i="8"/>
  <c r="D140" i="8"/>
  <c r="D142" i="8"/>
  <c r="D143" i="8"/>
  <c r="D144" i="8"/>
  <c r="D145" i="8"/>
  <c r="D146" i="8"/>
  <c r="D148" i="8"/>
  <c r="D149" i="8"/>
  <c r="D150" i="8"/>
  <c r="D151" i="8"/>
  <c r="D152" i="8"/>
  <c r="D162" i="8"/>
  <c r="D165" i="8"/>
  <c r="D166" i="8"/>
  <c r="D167" i="8"/>
  <c r="D168" i="8"/>
  <c r="D169" i="8"/>
  <c r="D170" i="8"/>
  <c r="D171" i="8"/>
  <c r="D178" i="8"/>
  <c r="D179" i="8"/>
  <c r="D180" i="8"/>
  <c r="D181" i="8"/>
  <c r="D182" i="8"/>
  <c r="D183" i="8"/>
  <c r="D184" i="8"/>
  <c r="D186" i="8"/>
  <c r="D187" i="8"/>
  <c r="D189" i="8"/>
  <c r="D191" i="8"/>
  <c r="D193" i="8"/>
  <c r="D194" i="8"/>
  <c r="D195" i="8"/>
  <c r="D196" i="8"/>
  <c r="D197" i="8"/>
  <c r="D199" i="8"/>
  <c r="D200" i="8"/>
  <c r="D202" i="8"/>
  <c r="D203" i="8"/>
  <c r="D204" i="8"/>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69" i="5"/>
  <c r="G370" i="5"/>
  <c r="G371" i="5"/>
  <c r="G372" i="5"/>
  <c r="G373" i="5"/>
  <c r="G374" i="5"/>
  <c r="G375" i="5"/>
  <c r="G376" i="5"/>
  <c r="G377" i="5"/>
  <c r="G378" i="5"/>
  <c r="G379" i="5"/>
  <c r="G380" i="5"/>
  <c r="G381" i="5"/>
  <c r="G382" i="5"/>
  <c r="G383" i="5"/>
  <c r="G384" i="5"/>
  <c r="G385" i="5"/>
  <c r="G386" i="5"/>
  <c r="G388" i="5"/>
  <c r="G389" i="5"/>
  <c r="G390" i="5"/>
  <c r="G391" i="5"/>
  <c r="G392" i="5"/>
  <c r="G393" i="5"/>
  <c r="G394" i="5"/>
  <c r="G19" i="5"/>
  <c r="G21" i="5"/>
  <c r="G22" i="5"/>
  <c r="G23" i="5"/>
  <c r="G24" i="5"/>
  <c r="G25" i="5"/>
  <c r="G26" i="5"/>
  <c r="G27" i="5"/>
  <c r="G28" i="5"/>
  <c r="G29" i="5"/>
  <c r="G30" i="5"/>
  <c r="G31"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D170" i="4"/>
  <c r="D171" i="4"/>
  <c r="D172" i="4"/>
  <c r="D173" i="4"/>
  <c r="D174" i="4"/>
  <c r="D175" i="4"/>
  <c r="D176" i="4"/>
  <c r="D144" i="4"/>
  <c r="D145" i="4"/>
  <c r="D146" i="4"/>
  <c r="D147" i="4"/>
  <c r="D148" i="4"/>
  <c r="D149" i="4"/>
  <c r="D150" i="4"/>
  <c r="D151" i="4"/>
  <c r="D152" i="4"/>
  <c r="D153" i="4"/>
  <c r="D125" i="4"/>
  <c r="D126" i="4"/>
  <c r="D127" i="4"/>
  <c r="D128" i="4"/>
  <c r="D130" i="4"/>
  <c r="D131" i="4"/>
  <c r="D132" i="4"/>
  <c r="D133" i="4"/>
  <c r="D134" i="4"/>
  <c r="D135" i="4"/>
  <c r="D137" i="4"/>
  <c r="D115" i="4"/>
  <c r="D116" i="4"/>
  <c r="D117" i="4"/>
  <c r="D118" i="4"/>
  <c r="D119" i="4"/>
  <c r="D120" i="4"/>
  <c r="D121" i="4"/>
  <c r="D122" i="4"/>
  <c r="D55" i="4"/>
  <c r="D56" i="4"/>
  <c r="D57" i="4"/>
  <c r="D58" i="4"/>
  <c r="D59" i="4"/>
  <c r="D60" i="4"/>
  <c r="D47" i="4"/>
  <c r="D48" i="4"/>
  <c r="D49" i="4"/>
  <c r="D50" i="4"/>
  <c r="D51" i="4"/>
  <c r="D52" i="4"/>
  <c r="D42" i="4"/>
  <c r="D43" i="4"/>
  <c r="D38" i="4"/>
  <c r="D39" i="4"/>
  <c r="D34" i="4"/>
  <c r="D35" i="4"/>
  <c r="D36" i="4"/>
  <c r="D79" i="4" l="1"/>
  <c r="G18" i="5" l="1"/>
  <c r="G395" i="5" l="1"/>
  <c r="D46" i="4"/>
  <c r="D54" i="4"/>
  <c r="D62" i="4"/>
  <c r="D63" i="4"/>
  <c r="D64" i="4"/>
  <c r="D66" i="4"/>
  <c r="D67" i="4"/>
  <c r="D68" i="4"/>
  <c r="D69" i="4"/>
  <c r="D70" i="4"/>
  <c r="D71" i="4"/>
  <c r="D72" i="4"/>
  <c r="D73" i="4"/>
  <c r="D74" i="4"/>
  <c r="D76" i="4"/>
  <c r="D77" i="4"/>
  <c r="D80" i="4"/>
  <c r="D81" i="4"/>
  <c r="D82" i="4"/>
  <c r="D83" i="4"/>
  <c r="D84" i="4"/>
  <c r="D87" i="4"/>
  <c r="D88" i="4"/>
  <c r="D89" i="4"/>
  <c r="D90" i="4"/>
  <c r="D91" i="4"/>
  <c r="D92" i="4"/>
  <c r="D93" i="4"/>
  <c r="D94" i="4"/>
  <c r="D95" i="4"/>
  <c r="D97" i="4"/>
  <c r="D98" i="4"/>
  <c r="D99" i="4"/>
  <c r="D101" i="4"/>
  <c r="D102" i="4"/>
  <c r="D103" i="4"/>
  <c r="D104" i="4"/>
  <c r="D105" i="4"/>
  <c r="D106" i="4"/>
  <c r="D108" i="4"/>
  <c r="D109" i="4"/>
  <c r="D110" i="4"/>
  <c r="D112" i="4"/>
  <c r="D114" i="4"/>
  <c r="D124" i="4"/>
  <c r="D143" i="4"/>
  <c r="D155" i="4"/>
  <c r="D156" i="4"/>
  <c r="D169" i="4"/>
  <c r="D184" i="4"/>
  <c r="D185" i="4"/>
  <c r="D186" i="4"/>
  <c r="D187" i="4"/>
  <c r="D188" i="4"/>
  <c r="D189" i="4"/>
  <c r="D190" i="4"/>
  <c r="D192" i="4"/>
  <c r="D193" i="4"/>
  <c r="D195" i="4"/>
  <c r="D197" i="4"/>
  <c r="D199" i="4"/>
  <c r="D200" i="4"/>
  <c r="D201" i="4"/>
  <c r="D202" i="4"/>
  <c r="D203" i="4"/>
  <c r="D204" i="4"/>
  <c r="D208" i="4"/>
  <c r="D209" i="4"/>
  <c r="D210" i="4"/>
  <c r="D33" i="8" l="1"/>
  <c r="G18" i="7"/>
  <c r="G334" i="7" l="1"/>
</calcChain>
</file>

<file path=xl/sharedStrings.xml><?xml version="1.0" encoding="utf-8"?>
<sst xmlns="http://schemas.openxmlformats.org/spreadsheetml/2006/main" count="4133" uniqueCount="1192">
  <si>
    <t>Funktion DICOM SC (Storage Commitment)</t>
  </si>
  <si>
    <t>Funktion DICOM-Query/DICOM-Retrieve</t>
  </si>
  <si>
    <t>Der Austausch von Patientendaten, Bildern, Szenen und Auswertungen muss mittels DICOM-Standards erreicht werden.</t>
  </si>
  <si>
    <t xml:space="preserve">DICOM-Bildspeicherung in mind. 12 Bit für alle Betriebsarten </t>
  </si>
  <si>
    <t>Interventionelle Kardiologie</t>
  </si>
  <si>
    <t>Strukturelle Herzkrankheit</t>
  </si>
  <si>
    <t>moderne therapeutische vaskuläre und nicht-vaskuläre Interventionsverfahren</t>
  </si>
  <si>
    <t>Name des Bieters:</t>
  </si>
  <si>
    <t>Name des angebotenen Systems:</t>
  </si>
  <si>
    <t>Auswertung Nein=Ausschluss</t>
  </si>
  <si>
    <t>Eignung für Anwendungsgebiete</t>
  </si>
  <si>
    <t>Abmessungen und Mechanik</t>
  </si>
  <si>
    <t>Frontaler bodenmontierter C-Bogen (Ebene A)</t>
  </si>
  <si>
    <t>Frontalstativ-Eintauchtiefe &gt; 92 cm</t>
  </si>
  <si>
    <t>Rotationsbereich des Frontalstativs in Kopfposition mind. 240° LAO/RAO</t>
  </si>
  <si>
    <t>Lateraler deckenmontierter C-Bogen (Ebene B)</t>
  </si>
  <si>
    <t xml:space="preserve">Patientenlagerung </t>
  </si>
  <si>
    <t>Transversale Verfahrbarkeit mind. 35 cm</t>
  </si>
  <si>
    <t>Bedienung</t>
  </si>
  <si>
    <t>Gespeicherte Stativpositionen können über das Touchscreenmodul oder ähnlich abgespeichert und aufgerufen werden</t>
  </si>
  <si>
    <t>Stativposition kann auf Basis eines aktuell angezeigten Referenzbildes automatisch aufgerufen werden</t>
  </si>
  <si>
    <t>Technische Bildgebende Komponenten</t>
  </si>
  <si>
    <t>Röntgengeneratoren und Röntgenstrahler</t>
  </si>
  <si>
    <t>Digitale Bildverarbeitung DICOM</t>
  </si>
  <si>
    <t>Dosismanagement und Strahlenschutz</t>
  </si>
  <si>
    <t>Bewertungskriterien:</t>
  </si>
  <si>
    <t>Vorgabe</t>
  </si>
  <si>
    <t xml:space="preserve">Bewertungskriterien
</t>
  </si>
  <si>
    <t>erreichte Punktzahl</t>
  </si>
  <si>
    <t>Sind die Vergrößerungsfaktoren / Zoomstufen auf beiden Ebenen gleich</t>
  </si>
  <si>
    <t>Ist es in nahezu jeder Längsposition des Systems möglich, isozentrische Biplan-Projektionen zu verwenden</t>
  </si>
  <si>
    <t>Gibt es zwei isometrische Biplan-Arbeitspositionen</t>
  </si>
  <si>
    <t>Patiententisch</t>
  </si>
  <si>
    <t>2 x baugleiche Röntgengeneratoren</t>
  </si>
  <si>
    <t xml:space="preserve">Monitore im Untersuchungsraum </t>
  </si>
  <si>
    <t>Monitore im Kontroll-/Schalt-Raum</t>
  </si>
  <si>
    <t>Optimierung der automatischen Stativpositionierung ohne manuelle Neupositionierung bei interventionellen Prozessen anhand des ausgewählten Referenzbildes</t>
  </si>
  <si>
    <t>I</t>
  </si>
  <si>
    <t>W</t>
  </si>
  <si>
    <t>In den Tisch integrierte Anschlussmöglichkeiten für 2x DVI/VGA Anschlüsse zur Signaleinspeisung des Großbildschirms und 2x RJ45 Netzwerkdosen zum einfachen Anschluss unterschiedlicher Dritt-Systeme</t>
  </si>
  <si>
    <t>biplane Zwei-Ebenen-Angiografieanlange</t>
  </si>
  <si>
    <t>Automatische Einstellung / Speicherung / Repositionierung des Rotationswinkels, Angulationswinkels, Fokus-Detekor-Abstands, des Detektorformats und der Tischposition</t>
  </si>
  <si>
    <t>Variable Rotationsgeschwindigkeit LAO/RAO</t>
  </si>
  <si>
    <t xml:space="preserve">Variable Angulationsgeschwindigkeit CRAN/CAUD </t>
  </si>
  <si>
    <t>Angulationsgeschwindigkeit CRAN/CAUD von mindestens 25° / Sekunde im Normalbetrieb</t>
  </si>
  <si>
    <t>Rotationsbewegungen LAO/RAO von mindestens 25° / Sekunde im Normalbetrieb</t>
  </si>
  <si>
    <t>Mind. 50 C-Bogen Positionen / Stativpositionierungen programmierbar</t>
  </si>
  <si>
    <t>Längsverfahrbarkeit der Tischplatte mind. 120 cm</t>
  </si>
  <si>
    <t>Metallfreier Tischplattenüberhang, mindestens 125 cm</t>
  </si>
  <si>
    <t>mind. 2 seitliche OP Standard Halterungsschienen</t>
  </si>
  <si>
    <t>Tischdrehung mind. 180° in mehreren Schritten</t>
  </si>
  <si>
    <t>Module für Bildspeicher und Bildverarbeitung müssen beidseitig am Tisch montierbar sein</t>
  </si>
  <si>
    <t>Direkte Anwahl und Bedienung aller Videoquellen der unterschiedlichen Aufnahmeprogramme über intuitives Touch-Screenmodul oder ähnlich am Tisch</t>
  </si>
  <si>
    <t>max. Fokusleistung von mindestens 80kW</t>
  </si>
  <si>
    <t>Max. Wärmeableitung der Anode mind. 18kW</t>
  </si>
  <si>
    <t>Flachdetektorsysteme</t>
  </si>
  <si>
    <t>BG Klinikum Unfallkrankenhaus Berlin gGmbh</t>
  </si>
  <si>
    <t xml:space="preserve">Es können mind. 16 verschiedene Videosignale parallel empfangen werden </t>
  </si>
  <si>
    <t>Monitore im Kontrollraum</t>
  </si>
  <si>
    <t>Monitore im Untersuchungsraum</t>
  </si>
  <si>
    <t>Die Ergebnisse einer quantitativen Messung können dem Anwender im Untersuchungsraum durch das anwesende Personal im Kontrollraum zur Verfügung gestellt werden (Signalübertragung)</t>
  </si>
  <si>
    <t>Funktion DICOM Send</t>
  </si>
  <si>
    <t>optimierte Stentdarstellung in Echzeit</t>
  </si>
  <si>
    <t>visuelle Darstellung der Bewegung der Blendenlamellen und halbtransparente Filter auch ohne jegliche Durchleuchtung, strahlungsfrei auf dem Untersuchungsmonitor</t>
  </si>
  <si>
    <t>2 Achsen Rotation zur Darstellung von Koronarien mittels einer einzigen Kontrastmittel Gabe</t>
  </si>
  <si>
    <t>High-Speed Rotationsaufnahmen mit mindestens 50° / Sekunde</t>
  </si>
  <si>
    <t>Mindestens 10 Aufnahme- und 20 Durchleuchtungsprogramme mit unterschiedlichen Dosiskurven (kV / mAs), Bildfrequenzen, Kupferfilterwerten</t>
  </si>
  <si>
    <t>Dosisquanteneffizienz bei 0 LP/mm von mindestens 70%</t>
  </si>
  <si>
    <t>In Bildsystem integriertes, klinisch validiertes Messprogramm zur objektiven, exakten und reproduzierbaren Auswertung von Koronarien (QCA / Koronargefäßvermessung) und allgemeinen Gefäßen (Abdominal, Thorakal, Peripherie)</t>
  </si>
  <si>
    <t>Durchleuchtungs- und Aufnahmefrequenzen mind. von 3B/s bis 30B/s</t>
  </si>
  <si>
    <t>mehrere Kupfervorfilterungsstufen von mindestens 0,9mm Cu</t>
  </si>
  <si>
    <t>Strahlenfreie Objekt(re)positionierung und Speicherung der letzen Durchleuchtungssequenz (Last Image Hold)</t>
  </si>
  <si>
    <t>Darstellung der Messung und der Berechnung am Untersuchungsmonitor</t>
  </si>
  <si>
    <t>Funktion Worklist Managment</t>
  </si>
  <si>
    <t>Funktion DICOM-Structured Report: Quantifizierungsergebnisse und Dosisinformationen senden/exportieren (DICOM RDSR)</t>
  </si>
  <si>
    <t>Kompressionsgurt</t>
  </si>
  <si>
    <t>Zusätzliche Möglichkeit zum Lösen der Bremsen des Untersuchungstisches</t>
  </si>
  <si>
    <t>Alle im folgenden aufgeführten Leistungen verstehen sich inklusive vollständiger Installation, Konfiguration (nach Anforderung des Nutzers), Dokumentation und Einweisung der Nutzer, wenn diese Leistungen nicht explizit in anderen Positionen der Leistungsbeschreibung aufgeführt werden.</t>
  </si>
  <si>
    <t>die angebotenen Gerätespezifikationen und Leistungen erfolgen nach aktuell geltenen Gesetzgebungen (Strahlenschutzgesetz, Strahlenschutzverordnung, Medizinproduktegesetz, Medizinprodukteverordnung) und aktuellen deutschen DIN-Normen</t>
  </si>
  <si>
    <t>M / I / W</t>
  </si>
  <si>
    <t>M = Mindesanforderung , I = Information, W = Wertung</t>
  </si>
  <si>
    <t xml:space="preserve">biplane volldigitale Zwei-Ebenen-Angiografieanlange für kardiologische Diagnostik und Interventionen </t>
  </si>
  <si>
    <t>Wert</t>
  </si>
  <si>
    <t>vom Bieter auszufüllen</t>
  </si>
  <si>
    <t>ja / nein</t>
  </si>
  <si>
    <t xml:space="preserve">Max. Patientenabdeckung- ohne Umlagerung des Patienten in Längsrichtung </t>
  </si>
  <si>
    <t>[cm]</t>
  </si>
  <si>
    <t>Max. Patientenabdeckung- ohne Umlagerung des Patienten in Querrichtung z. B. für radialen Zugang</t>
  </si>
  <si>
    <t>Abstand Isozentrum-Boden</t>
  </si>
  <si>
    <t>Abstand Fokus-Isozentrum</t>
  </si>
  <si>
    <t>Die A-Ebene kann unabängig in die Parkposition gefahren werden, um eine uneingeschränkte Nutzbarkeit der Deckenebene zu erreichen</t>
  </si>
  <si>
    <t>maximaler Rotationsbereich des frontalen Stativs in Kopfposition</t>
  </si>
  <si>
    <t>maximaler Angulationsbereich des frontalen Stativs in Kopfposition</t>
  </si>
  <si>
    <t>Grad
° LAO / ° RAO</t>
  </si>
  <si>
    <t>Grad
° Cranial / ° Caudal</t>
  </si>
  <si>
    <t>° / Sekunde</t>
  </si>
  <si>
    <t>Normale vollautomatische Rotationsgeschwindigkeit des frontalen Stativs in Kopfposition</t>
  </si>
  <si>
    <t>normale vollautomatische Angulationsgeschwindigkeit des frontalen Stativs in Kopfposition</t>
  </si>
  <si>
    <t>maximale vollautomatische Angulationsgeschwindigkeit des frontalen Stativs in Kopfposition</t>
  </si>
  <si>
    <t>maximale vollautomatische Rotationsgeschwindigkeit des frontalen Stativs in Kopfposition</t>
  </si>
  <si>
    <t>Max. innerer Radius den C-Bogens bzw. C-Bogen-Tiefe</t>
  </si>
  <si>
    <t>[cm] bis [cm]</t>
  </si>
  <si>
    <t>Variabler Fokus-Detektorabstand (Bereichswert von-bis)</t>
  </si>
  <si>
    <t>Stativ-Eintauchtiefe</t>
  </si>
  <si>
    <t>In einer Notsituation kann das Bodenstativ auch manuell schnell vom Untersuchungstisch weggedreht werden</t>
  </si>
  <si>
    <t>maximaler Rotationsbereich des lateralen Stativs in seitlicher Position</t>
  </si>
  <si>
    <t>maximaler Angulationsbereich des lateralen Stativs in Kopfposition</t>
  </si>
  <si>
    <t>Normale vollautomatische Rotationsgeschwindigkeit des lateralen Stativs in Kopfposition</t>
  </si>
  <si>
    <t>maximale vollautomatische Rotationsgeschwindigkeit des lateralen Stativs in Kopfposition</t>
  </si>
  <si>
    <t>normale vollautomatische Angulationsgeschwindigkeit des lateralen Stativs in Kopfposition</t>
  </si>
  <si>
    <t>maximale vollautomatische Angulationsgeschwindigkeit des lateralen Stativs in Kopfposition</t>
  </si>
  <si>
    <t>Bewegungsbereich des lateralen Stativs entlang der Patientenachse an Deckenschienensystem</t>
  </si>
  <si>
    <t>Zubehör</t>
  </si>
  <si>
    <t xml:space="preserve">DICOM Conformance Statements und IHE-Integration Statements aller angebotenen Systeme/Produkte sind verfügbar </t>
  </si>
  <si>
    <t xml:space="preserve">max. Tischbelastbarkeit mindestens 325 kg mit einem Patientengewicht von mind. 250kg  </t>
  </si>
  <si>
    <t>1 Patientenlagerungsmatten min. 210cm</t>
  </si>
  <si>
    <r>
      <rPr>
        <b/>
        <sz val="11"/>
        <rFont val="Arial"/>
        <family val="2"/>
      </rPr>
      <t>Lfd.
Nr.</t>
    </r>
  </si>
  <si>
    <t>Länge der Tischplatte</t>
  </si>
  <si>
    <t>Breite der Tischplatte</t>
  </si>
  <si>
    <t>Länge des metallfreier Tischplattenüberhang</t>
  </si>
  <si>
    <t>Durchleuchtbare Länge der Tischplatte</t>
  </si>
  <si>
    <t>Motorische Längsverschiebung der Tischplatte</t>
  </si>
  <si>
    <t>Motorische Querverschiebung der Tischplatte</t>
  </si>
  <si>
    <t>Maximales Patientengewicht</t>
  </si>
  <si>
    <t>Zus. Wiederbelebungsmaßnahme von 500N</t>
  </si>
  <si>
    <t>max. zulässigem Gesamtgewicht</t>
  </si>
  <si>
    <t>[kg]</t>
  </si>
  <si>
    <t>max. Hubgeschwindigkeit der Tisches nach oben/unten</t>
  </si>
  <si>
    <t>[cm/sek]</t>
  </si>
  <si>
    <t>Bildsystem- und Auswerte-Software</t>
  </si>
  <si>
    <t>Mindestanforderungen:</t>
  </si>
  <si>
    <t>Nichterfüllung führt zum Ausschluss, d.h. wird die Erfüllung einer Mindestanforderung mit "Nein" beantwortet, führt dies zum Ausschluss.</t>
  </si>
  <si>
    <t>erfüllt</t>
  </si>
  <si>
    <t>Anwender kann selbstständig Projektionswinkel einspeichern</t>
  </si>
  <si>
    <t>Bedienungsanleitungen in Deutsch</t>
  </si>
  <si>
    <r>
      <rPr>
        <b/>
        <sz val="11"/>
        <rFont val="Arial"/>
        <family val="2"/>
      </rPr>
      <t xml:space="preserve">Mindestanforderungen
</t>
    </r>
    <r>
      <rPr>
        <sz val="11"/>
        <rFont val="Arial"/>
        <family val="2"/>
      </rPr>
      <t>(Nichterfüllung führt zum Ausschluss)</t>
    </r>
  </si>
  <si>
    <r>
      <rPr>
        <sz val="11"/>
        <rFont val="Arial"/>
        <family val="2"/>
      </rPr>
      <t>Bei der automatischen Stativpositionierung werden der Rotationswinkel, der
Angulationswinkel, der Fokus-Detektor-Abstand und das Detektorformat automatisch eingestellt</t>
    </r>
  </si>
  <si>
    <r>
      <t xml:space="preserve">Pixelgröße </t>
    </r>
    <r>
      <rPr>
        <b/>
        <sz val="11"/>
        <rFont val="Arial"/>
        <family val="2"/>
      </rPr>
      <t>&lt;155 µm</t>
    </r>
    <r>
      <rPr>
        <sz val="11"/>
        <rFont val="Arial"/>
        <family val="2"/>
      </rPr>
      <t xml:space="preserve"> über die gesamte Detektorfläche</t>
    </r>
  </si>
  <si>
    <r>
      <t xml:space="preserve">Deckenmontiertes, längs verfahrbar, schwenk-, dreh- und höhenverstellbares Displayträgersystem mit einem mind. 55" Farb-Flachdisplay, mit </t>
    </r>
    <r>
      <rPr>
        <sz val="11"/>
        <color theme="1"/>
        <rFont val="Arial"/>
        <family val="2"/>
      </rPr>
      <t>Strahlungskontrollleuchte</t>
    </r>
  </si>
  <si>
    <r>
      <rPr>
        <sz val="11"/>
        <rFont val="Arial"/>
        <family val="2"/>
      </rPr>
      <t>In Bildsystem integriertes Messprogramm zur Beurteilung der Funktionstüchtigkeit des linken Ventrikels</t>
    </r>
    <r>
      <rPr>
        <sz val="11"/>
        <color rgb="FF000000"/>
        <rFont val="Arial"/>
        <family val="2"/>
      </rPr>
      <t xml:space="preserve"> (Linksventrikelfunktion/-Analyse)</t>
    </r>
  </si>
  <si>
    <t>max. Anschlussmöglichkeiten zur Integration von Subsystemen</t>
  </si>
  <si>
    <t>Anzahl</t>
  </si>
  <si>
    <t>[mmAl]</t>
  </si>
  <si>
    <t>Strahlenabsorption der Patientenlagerungsplatte (Aluminiumgleichwert bei 100 kV nach DIN 61331-1 – Strahlenschutz in der Röntgendiagnostik)</t>
  </si>
  <si>
    <t>Automatische und online ausgeführte Pixelshift-Bearbeitung für genaueste Darstellung von Subtraktionsbildern während Roadmap und DSA</t>
  </si>
  <si>
    <t>2D-Roadmap-Betriebsart, die aus einer DSA-Szene mithilfe der Technik der maximalen Kontrastfüllung eine Gefäßmap erstellt (DSA-Roadmap).</t>
  </si>
  <si>
    <t>Gewicht des Fußschalters</t>
  </si>
  <si>
    <t>Wirkungsbereich des Fußschalters in Entfernung zum Sender</t>
  </si>
  <si>
    <t>Durchschnittliche Aufladezeit für Fußschalterakkus</t>
  </si>
  <si>
    <t>[h]</t>
  </si>
  <si>
    <t>[m]</t>
  </si>
  <si>
    <t>Vordefinierte Systempositionen können am Bedienmodul angewählt werden</t>
  </si>
  <si>
    <t xml:space="preserve">An Deckenschienensystem verfahrbarer Oberkörperstrahlenschutz min. 78x90cm mit Bleilamellen an der Unterseite </t>
  </si>
  <si>
    <t>Duale Bilddarstellung (z.B. Darstellung des Roadmapbildes neben dem unsubtrahierten Bild oder Anzeige des gezoomten Bildes neben dem Standard-DL-Bild)</t>
  </si>
  <si>
    <t>Nutzung von Durchleuchtungsbildern als Roadmap Maske („Overlay“)</t>
  </si>
  <si>
    <t>2 leistungsstarke und baugleiche mind. 100-kW-Generatoren mit voll integrierter Systemsteuerung und automatischer Regelung der Strahlungsleistung über Detektormessfeldsteuerung für alle Durchleuchtungs- und Aufnahme Betriebsarten.</t>
  </si>
  <si>
    <t>mA-Bereich Aufnahme und Durchleuchtung</t>
  </si>
  <si>
    <t>kV-Bereich Aufnahme und Durchleuchtung</t>
  </si>
  <si>
    <t>Pulsbreiten im Durchleuchtungsmodus</t>
  </si>
  <si>
    <t>min. Pulsfrequenz</t>
  </si>
  <si>
    <t>max. Pulsfrequenz</t>
  </si>
  <si>
    <t>Max. kontinuierliche Leistung im Durchleuchtungsmodus</t>
  </si>
  <si>
    <t>2 baugleiche Hochleistungs- Röntgenröhren mit gepulster Durchleuchtung, mit jeweils mindestens 2 Fokussen</t>
  </si>
  <si>
    <t>die Generatorleistungskurve (kV/mAs) wird durch Messfelder im Detektor gesteuert</t>
  </si>
  <si>
    <t>Lagerung der Anode</t>
  </si>
  <si>
    <t>Kühlmethode der Anode</t>
  </si>
  <si>
    <t>Maximale Kühlungsrate der Anode</t>
  </si>
  <si>
    <t>Maximale Wärmeableitung der Anode</t>
  </si>
  <si>
    <t>Drehanoden</t>
  </si>
  <si>
    <t>Leistung pro Fokus (min.)</t>
  </si>
  <si>
    <t>Leistung pro Fokus (medium)</t>
  </si>
  <si>
    <t>Leistung pro Fokus (max.)</t>
  </si>
  <si>
    <t>Röntgenröhre Frontal</t>
  </si>
  <si>
    <t>Anzahl der Fokusgrößen</t>
  </si>
  <si>
    <t>Fokusgößen angeben</t>
  </si>
  <si>
    <t>…/…/…</t>
  </si>
  <si>
    <t>kontinuierliche Wärmeableitung der Anode</t>
  </si>
  <si>
    <t>Emitter Technologie</t>
  </si>
  <si>
    <t>Text</t>
  </si>
  <si>
    <r>
      <rPr>
        <b/>
        <sz val="11"/>
        <rFont val="Arial"/>
        <family val="2"/>
      </rPr>
      <t xml:space="preserve">Ja </t>
    </r>
    <r>
      <rPr>
        <b/>
        <u/>
        <sz val="11"/>
        <rFont val="Arial"/>
        <family val="2"/>
      </rPr>
      <t>oder</t>
    </r>
    <r>
      <rPr>
        <b/>
        <sz val="11"/>
        <rFont val="Arial"/>
        <family val="2"/>
      </rPr>
      <t> Nein</t>
    </r>
  </si>
  <si>
    <t xml:space="preserve">Auflösung mind 3840 x 2160 Pixel, Betrachtungswinkel Horizontal und vertikal mind. 178°, Max. Helligkeit mind. 700 cd/m2 </t>
  </si>
  <si>
    <t>integriertes Sicherheitsglas zum Schutz des Monitors</t>
  </si>
  <si>
    <t>Digitale Aufnahmetechnik und digitale Subtraktionsangiographie in 1k-Matrix</t>
  </si>
  <si>
    <t>Biplanes Zweiebenen-C-Bogen-System für die interventionelle Kardiologie (IC) mit Bewegungsmöglichkeit für die flexible Positionierung bei allen notwendigen Anwendungen mit mind. 300 cm motorisierter Verfahrbarkeit entlang der Deckenschienen. Das Angebot beinhaltet dabei alle erforderlichen Deckenunterkonstruktionen und die Zusicherung des Bieters, dass das biplane System in den vorgesehenen Räumlichkeiten der Klinik ohne Bewegungseinschränkungen installiert und betrieben werden kann. Sollten sich Einschränkungen ergeben, so hat der Bieter in einem dem Angebot beizufügendem Schreiben ausdrücklich darauf hinzuweisen.</t>
  </si>
  <si>
    <t>Die Anlage kann in drei unterschiedlichen Varianten betrieben werden: entweder als biplanes System durch die parallele Nutzung beider Ebenen oder die Nutzung jeweils der Decken- oder Bodenenebene unabhängig voneinander.</t>
  </si>
  <si>
    <t>Max. mögliche Patientenabdeckung des Systems- ohne Umlagerung des Patienten in longitudinaler Richtung</t>
  </si>
  <si>
    <t>Sind konfigurierbare auf den jeweiligen Raum optimierte Transferpositionen des C-Bogens für einen freien Zugang zum Tisch von allen Seiten für Notfälle möglich und erfolgt dabei eine automatische Deaktivierung der Tischbewegung, Systembewegung und Strahlung</t>
  </si>
  <si>
    <t>eine motorische Drehbewegung des C-Bogens auf der Grundplatte um den Kopf (0° ist kopfseitig) von mind. 90 Grad</t>
  </si>
  <si>
    <t xml:space="preserve">einen motorischen Angulationswinkel von mind. ±45° </t>
  </si>
  <si>
    <t xml:space="preserve">einen motorischen Projektionswinkel von mind. ±120° </t>
  </si>
  <si>
    <t xml:space="preserve">Patientenlagerungsplatte schmal mit Ausschnitten am Kopfende für universelle Anwendungen im Bereich Kardiologie, generell-vaskulärer und Hybridprozeduren. </t>
  </si>
  <si>
    <t xml:space="preserve">minimale Höheneinstellung der Tischplatte gemessen vom Fußboden </t>
  </si>
  <si>
    <t xml:space="preserve">maximale Höheneinstellung der Tischplatte gemessen vom Fußboden </t>
  </si>
  <si>
    <t>In den Tisch integrierte abgesicherte Steckdosen (230V) zur sicheren Stromversorgung</t>
  </si>
  <si>
    <t>Es ist möglich die Workflowprogramme für die einzelnen Prozeduren vom Anwender selber am Tisch zu erstellen, ändern und löschen</t>
  </si>
  <si>
    <t>Anzahl der Pedale des Wireless Fußschalters</t>
  </si>
  <si>
    <t>der Fußschalter verfügt über einen stromsparenden Sleepmodus</t>
  </si>
  <si>
    <t xml:space="preserve">Anodenwärmespeicherkapazität </t>
  </si>
  <si>
    <t>maximale Fiterstufe</t>
  </si>
  <si>
    <t>[mm Cu]</t>
  </si>
  <si>
    <t>Art und Anzahl der Blenden</t>
  </si>
  <si>
    <t>Flachdetektoren mit Nennmaß Diagonale mind. 25cm mit mind. 16 Bit Grauwertauflösung und integriertem Auffahrschutz für steile Angulationen</t>
  </si>
  <si>
    <t>Röntgenröhre Lateral</t>
  </si>
  <si>
    <t>Pixelanzahl größtes aktives Aufnahmefeld</t>
  </si>
  <si>
    <t>Art des Detektors</t>
  </si>
  <si>
    <t>Dosisquanteneffizienz (DQE) bei 0 LP/mm</t>
  </si>
  <si>
    <t>Grenzauflösung</t>
  </si>
  <si>
    <t>MTF bei 1 LP / mm</t>
  </si>
  <si>
    <t>Anzahl von Field of Views</t>
  </si>
  <si>
    <t>Field of View 1</t>
  </si>
  <si>
    <t>Field of View 2</t>
  </si>
  <si>
    <t>Field of View 3</t>
  </si>
  <si>
    <t>Field of View 4</t>
  </si>
  <si>
    <t>Field of View 5</t>
  </si>
  <si>
    <t>Field of View 6</t>
  </si>
  <si>
    <t>Field of View 7</t>
  </si>
  <si>
    <t>das Streustrahlenraster ist einfach vom Detektor zu entfernen</t>
  </si>
  <si>
    <t>Der Detektor ist für einen geringeren Energiebedarf der Gesamtanlage selbstkühlend</t>
  </si>
  <si>
    <t>Diagonale des Aufnahmefelde</t>
  </si>
  <si>
    <t>[cm]x[cm]x[cm]</t>
  </si>
  <si>
    <t>Größe des Detektors (BxTxH)</t>
  </si>
  <si>
    <t>Anzahl x Anzahl</t>
  </si>
  <si>
    <t>Flachdetektor Frontal</t>
  </si>
  <si>
    <t>Pixelgröße über die gesamte Detektorfläche</t>
  </si>
  <si>
    <t>[µm]</t>
  </si>
  <si>
    <t>[bit]</t>
  </si>
  <si>
    <t>[%]</t>
  </si>
  <si>
    <t>[LP/mm]</t>
  </si>
  <si>
    <t>[cm]x[cm]</t>
  </si>
  <si>
    <t>Flachdetektor Lateral</t>
  </si>
  <si>
    <t>maximale Filterstufe</t>
  </si>
  <si>
    <t>minimale Filterstufe</t>
  </si>
  <si>
    <t>Vorfilterstufen</t>
  </si>
  <si>
    <t>Vorfilter fahren vollautomatisch in den Strahlengang</t>
  </si>
  <si>
    <t>Abwärmewerte der angebotenen Konfigurationen</t>
  </si>
  <si>
    <t>Untersuchungsraum</t>
  </si>
  <si>
    <t>[kW]</t>
  </si>
  <si>
    <t>Kontrollraum</t>
  </si>
  <si>
    <t>Technikraum</t>
  </si>
  <si>
    <t>Energieverbrauch der angebotenen Konfigurationen</t>
  </si>
  <si>
    <t>[kWh p.a.]</t>
  </si>
  <si>
    <t>2 hochauflösende, für kardiologische Anwendungen optimierte Flachdetektoren
(Nenn-Diagonale mindestens je 25 cm) mit mind. 16bit Grauwertauflösung, volldigitale Bildkette mit integriertem, abnehmbarem Streustrahlenraster, Messkammer oder Berechnung zur Erfassung des Dosis-Flächen-Produktes, mind. 2-Fokus-Hochleistungsröntgenstrahler inklusive Kupfervorfilterung und integriertem Kollisionsschutz</t>
  </si>
  <si>
    <t>für das richtige Einblenden und kollimieren des Nutzstrahlbündels stehen mehrere Keilfilter zur Verfügung, diese können zusätzlich drehbar verwendet werden</t>
  </si>
  <si>
    <t>Anzahl der Monitore</t>
  </si>
  <si>
    <t xml:space="preserve">Größe des Monitors </t>
  </si>
  <si>
    <t>Auflösung der Monitore (Pixel)</t>
  </si>
  <si>
    <t>Helligkeit</t>
  </si>
  <si>
    <t>Kontrast</t>
  </si>
  <si>
    <t>Verfahrbereich longitudinal</t>
  </si>
  <si>
    <t>Verfahrbereich lateral</t>
  </si>
  <si>
    <t>[…x…]</t>
  </si>
  <si>
    <t>[Cd/m²]</t>
  </si>
  <si>
    <t>[...:1]</t>
  </si>
  <si>
    <t>Bei Ausfall eines Quadraten kann ohne Einschränkung weitergearbeitet werden</t>
  </si>
  <si>
    <t>Der Monitor kann beidseitig am Patiententisch positioniert werden</t>
  </si>
  <si>
    <t>Der Monitor kann flexibel mit mehreren Bildsignalen geschaltet / belegt werden</t>
  </si>
  <si>
    <t>Maximale Anzahl der Bildsignale, die insgesamt auf dem Großmonitor geschlaten werden können</t>
  </si>
  <si>
    <t>Am Untersuchungstisch kann (während der Prozedur) ein Screenshot als DICOM File des Gesamtscreens angezeigt werden</t>
  </si>
  <si>
    <t>Am Untersuchungstisch kann (während der Prozedur) jeweils ein Screenshot für jede einzelne angeschlossene Bildsignalquelle individuell erzeugt und als DICOM File abgespeichert werden</t>
  </si>
  <si>
    <t>Es ist möglich die angezeigten Layouts (z.B. 8-Bildsignaldarstellung oder 4-Bildsignaldarstellung) direkt über ein Touchscreen Modul (oder ähnliches Modul) am Untersuchungstisch auszuwählen</t>
  </si>
  <si>
    <t>Die Position der Bildsignale im bestehenden Layout (z.B. 4-Bildsignaldarstellung) können per Drag&amp;Drop Funktion am Untersuchungstisch über das Touchscreen Modul (oder ähnliches Modul) ausgetauscht werden (ohne dass diese Einstellung vorgespeichert ist)</t>
  </si>
  <si>
    <t>Es kann eine einzelne Bildsignalquelle ohne Auswahl eines komplett neuen Layouts direkt auf die gesamte Bildschirmgröße aufgezoomt werden</t>
  </si>
  <si>
    <t>Es können neue Gesamtscreen-Layouts durch den Anwender am Tisch erstellt und eingespeichert werden</t>
  </si>
  <si>
    <t>Diese Gesamtscreen-Layouts können durch den Anwender individuell erstellt und direkt am Untersuchungstisch benannt werden</t>
  </si>
  <si>
    <t>Die diagnosefähige Display-Schutzscheibe für den Großbildmonitor im Untersuchungsraum kann bei Beschädigung separat bestellt und vor Ort  gewechselt werden</t>
  </si>
  <si>
    <t>Name der Option</t>
  </si>
  <si>
    <t>Beschreibung der Option</t>
  </si>
  <si>
    <t xml:space="preserve">Größe der Monitore </t>
  </si>
  <si>
    <t>Art der Monitore</t>
  </si>
  <si>
    <t>[Zoll]</t>
  </si>
  <si>
    <t>[SW / Farbe]</t>
  </si>
  <si>
    <t>Die Monitore sind "Medical Grade Monitore"</t>
  </si>
  <si>
    <t>Der Monitor ist ein "Medical-Grade Monitor"</t>
  </si>
  <si>
    <t>Abfrage der Zusatzoptionen</t>
  </si>
  <si>
    <t>Die Größe der einzeln dargestellten Bildsignale kann im angezeigten Layout stufenlos verkleinert / vergrößert werden</t>
  </si>
  <si>
    <t>Jede der angeschlossenen Bildsignalquellen (z.B. angeschlossenes PACS, EP-Mapping-System etc.) kann auch direkt am Untersuchungstisch bedient werden (Beispiel mit Maus- und Tastaturfunktion)</t>
  </si>
  <si>
    <t>Es können klinische Bilder auf dem Touchscreen Modul angezeigt werden</t>
  </si>
  <si>
    <t>Es kann anhand des klinischen Bildes auf dem Touchscreen Modul Blenden und Keilfilter per Fingergestensteuerung gesetzt werden</t>
  </si>
  <si>
    <t>Es können die Blenden- und Keilfiltereinstellungen durch einfache Bedienung wieder auf die Grundeinstellung zurückgesetzt werden</t>
  </si>
  <si>
    <t>Es können die horizontalen und vertikalen Blenden gleichzeitig mit einer Fingergestensteuerung (also nicht sequentiell) gesetzt werden</t>
  </si>
  <si>
    <t>Es können alle Serien (Aufnahmen &amp; Durchleuchtungen) zur Betrachtung am Touchscreen Modul ausgewählt werden</t>
  </si>
  <si>
    <t>Es kann die Wiedergabe der Durchleuchtungssequenz / der Serie auf den Touchscreen Modul flexibel per Fingersteuerung gestartet und gestoppt werden</t>
  </si>
  <si>
    <t>Es können alle Röntgenaufnahmen per Multigestensteuerung (Touchsteuerung) am Touchscreen Modul stufenlos digital gezoomt werden</t>
  </si>
  <si>
    <t>die KM-Gabe kann durch die Verwendung des Maskenbildes reduziert werden</t>
  </si>
  <si>
    <t>Linksventrikel-Analyse</t>
  </si>
  <si>
    <t>Automatische Ventrikel-Konturerkennung</t>
  </si>
  <si>
    <t>Bestimmung der Herzauswurffraktion</t>
  </si>
  <si>
    <t>Bestimmung der Herzvolumina und des Cardiac Output</t>
  </si>
  <si>
    <t>Erfassung der Regional- / Centerline- / Slager-Herzwandbewegung</t>
  </si>
  <si>
    <t>Quantitative Koronargefäßanalyse</t>
  </si>
  <si>
    <t>Bestimmung des Gefäßdurchmessers</t>
  </si>
  <si>
    <t>Automatische Gefäßkonturerkennung</t>
  </si>
  <si>
    <t>Berechnung und Kennzeichnung der Plaqueflächen bzw. Stenosengrades</t>
  </si>
  <si>
    <t>Messung des Verhältnis zwischen 2 gemessenen Längen</t>
  </si>
  <si>
    <t>eine zusätzliche Längen- und Winkelmessungen</t>
  </si>
  <si>
    <t>es erfolgt eine Automatische Kalibrierung der quantitativen Analyse</t>
  </si>
  <si>
    <t>Quantitative Vaskularanalyse</t>
  </si>
  <si>
    <t>Verbesserte Stentvisualisierung</t>
  </si>
  <si>
    <t>Name des Interventionsmoduls</t>
  </si>
  <si>
    <t>die optimierte Stentdarstellung erfolgt in Echtzeit</t>
  </si>
  <si>
    <t>die optimierte Stentvisualisierung kann für eine möglichst präzise Darstellung mit 30 Bildern / Sekunde in der Akquisition durchgeführt werden</t>
  </si>
  <si>
    <t>das kontrastmittelgefüllte Gefäß kann in der verbesserten Stentvisualisierung eingeblendet und ausgeblendet werden</t>
  </si>
  <si>
    <t>das Interventionsmodul kann komplett im Untersuchungsraum über ein Touchscreen-Modul gesteuert werden</t>
  </si>
  <si>
    <t>Das System verfügt über einen High-Speed-Rotationsscan</t>
  </si>
  <si>
    <t>die maximale Bilderzahl, die für einen 3D-Datensatz mit der High-Speed-Rotation erfasst werden</t>
  </si>
  <si>
    <t>Die Bilddaten werden automatisch über eine Glasfaserverbindung an die verarbeitende Workstation geschickt</t>
  </si>
  <si>
    <t>Die Rekonstruktion des Herzmodells erfolgt automatisch</t>
  </si>
  <si>
    <t>Es können MR Bilder (herstellerunabhängig) als Modell zur Ablationsplanung importiert werden</t>
  </si>
  <si>
    <t>Es können CT Bilder (herstellerunabhängig) als Modell zur Ablationsplanung importiert werden</t>
  </si>
  <si>
    <t>Das Touchscreen Modul/Bedienelement verfügt über eine Pointerfunktion mit der bestimmte Gefäßstrukturen durch ein Fadenkreuz hervorgehoben werden können</t>
  </si>
  <si>
    <t>maximale Graustufenwerte in der Bildanzeige und -archivierung</t>
  </si>
  <si>
    <t>maximale Graustufentiefe in der Bildakquisition am Detektor (mind. 16bit)</t>
  </si>
  <si>
    <t>Systemeinstellungen können gebündelt durch eine einzige Interaktion des Anwenders am Bedienelement im Untersuchungsraum abrufen werden: Aufnahme- oder Durchleuchtungsprogramme, Systembewegung, Angulationen, Tisch- und Detektorpositionen, SID, Zoom, Blende, Kollimator, Bildraten, 2D- und 3D-Bildparameter sowie Display-Layouts</t>
  </si>
  <si>
    <t>Über das Bedienelement am Patiententisch können ebenfalls alle quantitativen Analyseprogramme ausgewählt werden</t>
  </si>
  <si>
    <t>Diese Workflowprogramme können Anwenderungsspezifisch für jede Prozedur aufgerufen werden über CIS/RIS/KIS Codes und ermöglichen eine Voreinstellung der Untersuchungsparameter ohne Anwenderinteraktion</t>
  </si>
  <si>
    <t>Systembedingung im Kontrollraum (Cockpit Lösung)</t>
  </si>
  <si>
    <t>Bildanzeige / Szenenwiedergabe</t>
  </si>
  <si>
    <t>Anpassung von Kontrast, Helligkeit und Kantenanhebung</t>
  </si>
  <si>
    <t>Beschriftung / Textfelder setzen</t>
  </si>
  <si>
    <t>Bildinvertierung</t>
  </si>
  <si>
    <t>Bedienung im Untersuchungsraum</t>
  </si>
  <si>
    <t>Das medizinische Team kann selbstständig (ohne Serviceeinsatz) neue CIS/RIS/KIS Codes einpflegen und mit entsprechenden Einstellungen hinterlegen</t>
  </si>
  <si>
    <t>Dieses Fadenkreuz wird sichtbar auf allen Monitoren (Touchscreen-Modul, Großmonitor, Kontrollraummonitore)</t>
  </si>
  <si>
    <t>Parallele Bedienung (Patienten Vor-/Nachverarbeitung unabhängig von der Untersuchung, Messungen während der Untersuchung) der Herzkatheteranlage inklusive zusätzlich frei belegbar mit mind. 5 Videoquellen</t>
  </si>
  <si>
    <t>Die Ergebnisse einer quantitativen Messung können dem Anwender im Untersuchungsraum durch die MTR im Kontrollraum zur Verfügung gestellt werden (Signalübertragung)</t>
  </si>
  <si>
    <t>Jeder der zwei Monitore kann flexibel mit Bildsignalquellen belegt werden und diese können ganz individuell angeordnet werden</t>
  </si>
  <si>
    <t>Der Großmonitor kann flexibel und individuell mit mehreren Bildsignalen geschaltet / belegt werden</t>
  </si>
  <si>
    <t>Maximale Bildsignale die gleichzeitig auf einem Monitor angezeigt werden</t>
  </si>
  <si>
    <t>Die Größe der einzelnen Bildsignale kann im Gesamtlayout (z.B. 4er-Signalanzeige) flexibel und stufenlos per Maussteuerung angepasst werden</t>
  </si>
  <si>
    <t>Aus einer Auswahl eingespeicherter Gesamtlayouts kann das entsprechende Layout per Maussteuerung aufgerufen werden</t>
  </si>
  <si>
    <t>Die Gesamtlayouts können individuell benannt werden (z.B. „Set-Up PCI“)?</t>
  </si>
  <si>
    <t>In einem bestehenden Layout können die Einzelsignale bequem per Drag &amp; Drop Maussteuerung ausgetauscht / vertauscht werden</t>
  </si>
  <si>
    <t>Es ist möglich, dass das gesamte Monitor-Set-Up (Signalbelegung) automatisch anhand des CIS / RIS / KIS Codes ohne weitere Anwenderinteraktion einstellen zu lassen</t>
  </si>
  <si>
    <t>Das medizinische Personal kann selbstständig (d.h. ohne erforderlichen Serviceeinsatz) die Voreinstellungen adaptieren und neue Monitorlayouts einspeichern</t>
  </si>
  <si>
    <t>Eine elektronische Hilfefunktion ist vorhanden, sodass Bedienfragen schnell beantwortet werden können</t>
  </si>
  <si>
    <t>Die Schaltflächen verfügt auf der Monitoranzeige über eine Maus-Over Funktion mit einer Kurzbezeichnung der hinterlegten Funktion</t>
  </si>
  <si>
    <t>Setzen von elektronischen Blenden im Kontrollraum</t>
  </si>
  <si>
    <t>einstellen des Digitalem Zooms im Kontrollraum</t>
  </si>
  <si>
    <t>Die Anzahl der vom Anwender speicherbaren Projektionswinkel ist unbegrenzt</t>
  </si>
  <si>
    <t>Die Stativposition kann auf Basis eines aktuell angezeigten Referenzbildes automatisch aufgerufen werden</t>
  </si>
  <si>
    <t>Es werden bei der automatischen Stativpositionierung der Rotationswinkel, der Angulationswinkel, der Fokus-Detektor-Abstand und das Detektorformat eingestellt</t>
  </si>
  <si>
    <t>systemintegriertes Dosismanagement und Strahlenschutz zur Dosisreduktion</t>
  </si>
  <si>
    <t>Bildverarbeitungsalgorithmus zur Kompensation von Bildrauschen und Helligkeitsschwankungen im Bild</t>
  </si>
  <si>
    <t>Es werden sowohl Änderungen der Tischposition, der Stativposition, des Fokus-Detektorabstands und der Feldgrößenwahl bei der strahlenfreien Objektpositionierung erfasst</t>
  </si>
  <si>
    <t>Text (Datum &amp; Name)</t>
  </si>
  <si>
    <t>Nennen Sie den Zeitpunkt und Namen der letzten Dosisreduktionsinnovation, welches in Ihrem Röntgensystem angewand wird</t>
  </si>
  <si>
    <t>Es kommt mit dieser Technologie zu Dosiseinsparungen ohne negativen Einfluss auf die Bildqualität im Vergleich zur vorherigen Systemtechnologie</t>
  </si>
  <si>
    <t>Die Dosiswerte der Durchleuchtungsprogramme können unter Beibehaltung der zeitlichen Auflösung (d.h. bei konstanter Pulsrate) einfach und schnell geändert werden</t>
  </si>
  <si>
    <t>Es ist möglich, die konfigurierbare Roadmap-Maske per Benutzeroberfläche oder Fußschalter zurückzusetzen ohne die Roadmap-Aufnahme zu unterbrechen</t>
  </si>
  <si>
    <t>Das System verfügt über eine Software zur Unterdrückung von Bewegungsartefakten, wodurch kleine bewegte Gefäße und Führungsdrähte in der Durchleuchtung besser sichtbar gemacht werden können</t>
  </si>
  <si>
    <t>Das System verfügt über eine Software zur Unterdrückung von Bildrauschen, mit der durch eine dosisabhängige Filterung der Bilddaten effizient unterdrückt werden können</t>
  </si>
  <si>
    <t>Das System verfügt über eine Software zur Kantenanhebung, mit der mit einer Echtzeitanalyse der Bildpunkte die Gefäßkanten kontrastreich dargestellt werden können, ohne das Bildrauschen zu erhöhen</t>
  </si>
  <si>
    <t>Es erscheint eine Warnmeldung auf dem Untersuchungsmonitor, wenn die akkumulierte Hauteintrittsdosis den konfigurierten Grenzwert überschreitet und können dabei mind. 3 Hauteintrittsdosisgrenzwerte festgelegt werden</t>
  </si>
  <si>
    <t>Weitere Maßnahmen zur Sicherheit und Hygiene</t>
  </si>
  <si>
    <t>Maße des Oberkörperstrahlenschutzes</t>
  </si>
  <si>
    <t>Bleigleichwert</t>
  </si>
  <si>
    <t>Bewegungsradius des Oberkörperstrahlenschutzes</t>
  </si>
  <si>
    <t>…x… cm</t>
  </si>
  <si>
    <t>[mmPb]</t>
  </si>
  <si>
    <t>Höhenverstellbarkeit des Oberkörperstrahlenschutzes</t>
  </si>
  <si>
    <t>Maße des Unterkörperstrahlenschutzes</t>
  </si>
  <si>
    <t>Unterkörperstrahlenschutz schwenkbar und mit Zweiteilung für Schutz der Beine und des Rumpfbereiches</t>
  </si>
  <si>
    <t>Der Strahlenschutz kann an der OP-Tischschiene sowohl links-seitig als auch rechtsseitig montiert werden</t>
  </si>
  <si>
    <t>Name des Unterstischstrahlenschutzes</t>
  </si>
  <si>
    <t>Name des Oberkörperstrahlenschutzes</t>
  </si>
  <si>
    <t>Wechselsprechanlage</t>
  </si>
  <si>
    <t>Gegensprechanlage/ Wechselsprechanlage für die Kommunikation zwischen Untersuchungsraum und Kontrollraum</t>
  </si>
  <si>
    <t>Typbezeichnung</t>
  </si>
  <si>
    <t>Bezeichnung</t>
  </si>
  <si>
    <t>Anwenderschulung („Standard-User“): vor Ort zur Inbetriebnahme und circa 3
Monate danach (min. 6 Werktage)</t>
  </si>
  <si>
    <t>Anwenderschulung („Key-User“ / Fortgeschrittene User): vor Ort zur Inbetriebnahme dabei werden Protokoll-/Workflowerstellung, Datenbankbereinigung, etc. geschult (min. 2 Werktage)</t>
  </si>
  <si>
    <t>Schulung</t>
  </si>
  <si>
    <t>Enthaltene Basisschulung zur Ersteinweisung und Grundsystemschulung</t>
  </si>
  <si>
    <t>Enthaltene zusätzliche Schulungsstunden / mögliche Follow-UP Schulung z.B. für Interventionsmodule</t>
  </si>
  <si>
    <t>Kosten zusätzlicher Applikationsstunden</t>
  </si>
  <si>
    <t>[Tage]</t>
  </si>
  <si>
    <t>Enthaltene Schulung zur Ersteinweisung der Key-User</t>
  </si>
  <si>
    <t>[€/Std.]</t>
  </si>
  <si>
    <t>Fernwartungsmöglichkeiten</t>
  </si>
  <si>
    <t xml:space="preserve">Der Service der angebotenen Anlage wird mindestens für 10 Jahre gewährleistet </t>
  </si>
  <si>
    <t>Einbindung der Angiografieanlage in ein VPN-basiertes Fernmeldesystem möglich</t>
  </si>
  <si>
    <t>Es kann eine Fehlerdetektion per Remote durchgeführt werden</t>
  </si>
  <si>
    <t>Es sind Fehlerbehebungen per Remote durch den Vollwartungsvertrag abgedeckt</t>
  </si>
  <si>
    <t>Reaktionszeit der Hotline &lt; 15 min.</t>
  </si>
  <si>
    <t xml:space="preserve">Reaktionszeit der Hotline </t>
  </si>
  <si>
    <t>Die Nutzung Hotline kostenfrei</t>
  </si>
  <si>
    <t>Verfügbarkeit des Servicetechnikers von Mo - Fr 8.00 Uhr - 16.30 Uhr</t>
  </si>
  <si>
    <t>Verfügbarkeit des Servicetechnikers &lt; 5 h</t>
  </si>
  <si>
    <t xml:space="preserve">Reaktionszeit des Servicetechnikers </t>
  </si>
  <si>
    <t>Garantierte Reaktionszeit der Ersatzteillieferung &lt; 30 h</t>
  </si>
  <si>
    <t xml:space="preserve">Garantierte Reaktionszeit der Ersatzteillieferung </t>
  </si>
  <si>
    <t>Eine 24h x 7Tage telefonische Erreichbarkeit der Störannahmestelle wird gewährleistet</t>
  </si>
  <si>
    <t>Bitte Telefonnummer angeben</t>
  </si>
  <si>
    <t>Bitte E-Mail-Adresse angeben</t>
  </si>
  <si>
    <t>[Jahre]</t>
  </si>
  <si>
    <t>[Minuten]</t>
  </si>
  <si>
    <t>[Stunden]</t>
  </si>
  <si>
    <t>Automatische Patientendatenübernahme aus der Röntgenanlage</t>
  </si>
  <si>
    <t>Bedienung anhand des Bedienelementes / Touchscreenmoduls der Röntgenanlage (d.h. kein zweites Bedienmodul)</t>
  </si>
  <si>
    <t>Oberkörperstrahlenschutz mit Bleilamellen</t>
  </si>
  <si>
    <t>Beide Stative verfügen über einen Kollisionsschutz, der sensorisch bei Annäherung an den Patienten die Systembewegung automatisch verlangsamt/stoppt</t>
  </si>
  <si>
    <t>gesamter Angulationsbereich des Frontalstativs in Kopfposition mind. 90° CRAN/CAUD (zusammen CRAN/CAUD)</t>
  </si>
  <si>
    <t xml:space="preserve">der gesamte Angulationsbereich CRAN/CAUD zusammen mind. bis zu 90° </t>
  </si>
  <si>
    <t xml:space="preserve">Mögliche C-Bogen gesamt Rotationsbereich von mind. 90° LAO oder RAO (relativ zur lateralen Position) </t>
  </si>
  <si>
    <t>Wärmespeicherkapazität der Anode mind. 4,9 MHU</t>
  </si>
  <si>
    <t>lokaler Bildspeicher mit mind. 50.000 Bilder in 1k/12-bit-Matrix mit einer Größe von 2 MB bzw. 25000 Bilder in 2k-Matrix mit einer Größe von 8 MB</t>
  </si>
  <si>
    <t>Die Filterstufe für den maximalen Schutz bleibt konsequent im Strahlengang eingefahren unabhängig vom Projektionswinkel und der Absorption innerhalb des Strahlenganges</t>
  </si>
  <si>
    <t>Service / Wartung</t>
  </si>
  <si>
    <t>Zeitaufwand</t>
  </si>
  <si>
    <t>Anzeige der kumulierten Hautdosis am Untersuchungsmonitor und Kontrollraummonitor</t>
  </si>
  <si>
    <t>Bewegungsbereich des lateralen Stativs entlang der Patientenachse an
Deckenschienensystem mind. 300 cm bis Parkposition</t>
  </si>
  <si>
    <t>Kabelgebundener Fußschalter kann als Back Up adaptiv verwendete werden, wenn Wireless Fußschalter außer Funktion (defekt oder muss geladen werden)</t>
  </si>
  <si>
    <t>Die Stativposition kann über das Tischnahe Bedienelement gespeichert und aufgerufen werden</t>
  </si>
  <si>
    <t>manuell als auch mit Motorantrieb positionierbar</t>
  </si>
  <si>
    <t>Der deckenhängende Monitor kann beweglich im Raum entlang einer Schiene verfahren werden</t>
  </si>
  <si>
    <t>Die Belichtungssteuerung/Belichtungsautomatik passt automatisch kV, mA, ms, Kupfervorfilterung und Brennfleckgröße automatisch an</t>
  </si>
  <si>
    <t>Der Oberkörperstrahlenschutz ist 360° um das Stativ an der Deckenbewegungsschiene drehbar</t>
  </si>
  <si>
    <t>Decken- und boden-montiertes Zwei-Ebenen-Kard-/Angiographie-System mit Flachdetektoren und digitaler Bildverarbeitung</t>
  </si>
  <si>
    <t>Zu jeder Untersuchungsart ist eine Organkennlinie hinterlegt, bei der die Aufnahme- und Durchleuchtungsprarameter mit unterschiedlichen Bildfrequenzen, kV/mAs, Filtereinstellungen auf unterschiedliche Bildqualitätserfordernisse je nach Applikation angepasst sind</t>
  </si>
  <si>
    <t>Es gibt materialspezifische Aufnahmeprogramme für Eisen, Tantal, Platin, Jod und CO2 mit optimierten Strahlenspektren, um die Dosis zu reduzieren und die Bildqualität zu verbessern</t>
  </si>
  <si>
    <t>Es gibt eine integrierte Messkammer für die Anzeige und Dokumentation der Äquivalentdosis der Haut und des Dosisflächenproduktes</t>
  </si>
  <si>
    <t>Es ist eine spezielle Überwachung der Hauteintrittsdosis unter Berücksichtigung der geometrischen Randbedingungen des System (Geräteangulation, Tischposition) möglich, um Hautschäden am Patienten zu verhindern</t>
  </si>
  <si>
    <t>Bodenmontierter Patiententisch mit Teleskopfuß und schwimmender Lagerungsplatte, Tischplatte in schmaler Form inkl. Spezialschaum-Matratze.</t>
  </si>
  <si>
    <t>Ein kabelloser Fußschalter mit mind. 4 Pedalen (Funk) zur Auslösung von Durchleuchtungen und Aufnahmen</t>
  </si>
  <si>
    <t>gittergesteuerter Durchleuchtung oder gleichwertige generatorseitige Primärpulsung mit Vorfilterung zur Reduktion der nicht bildgebenden Strahlenanteile.</t>
  </si>
  <si>
    <t>Fluoroskopie und Akquisition in voller Pixelmatrix. Anzeige und Speicherung mit voller Auflösung mit 12 Bit in originaler Matrix.</t>
  </si>
  <si>
    <t>Bodenstativ mit Bewegungsmöglichkeit für die vollmotorische flexible Positionierung ohne manuellen Eingriff bei allen notwendigen Anwendungen</t>
  </si>
  <si>
    <t>Infusionsständer für Anbringung am Tisch</t>
  </si>
  <si>
    <t>[HxBxT]</t>
  </si>
  <si>
    <t xml:space="preserve">Technsiche Angeben einer einzelnen Einheit </t>
  </si>
  <si>
    <t>Anzahl der verwendeten USV</t>
  </si>
  <si>
    <t>[Anzahl]</t>
  </si>
  <si>
    <t>Gewicht</t>
  </si>
  <si>
    <t xml:space="preserve">Gewicht einer einzelnen Einheit </t>
  </si>
  <si>
    <t>Allgemeines</t>
  </si>
  <si>
    <t>Garanierter Servicezeitraum für die Röntgenanlage</t>
  </si>
  <si>
    <t>Die Servicehotline ist täglich Montag bis Sonntag von 07:00 Uhr bis 18:00 Uhr im gestaffelten Tagesbetrieb erreichbar. In den Zeiten außerhalb des Tagesbetreibes muss eine Rufbereitschaft die Erreichbarkeit gewährleisten.</t>
  </si>
  <si>
    <t>zur Kenntnis genommen</t>
  </si>
  <si>
    <t>mobile oder integrierte OCT Bildgebung inkl. Co-Registrierung mit dem Röntgenbild (Optional)</t>
  </si>
  <si>
    <t>Löschbestätigung der Daten auf dem Altgerät in schriftlicher Form</t>
  </si>
  <si>
    <t>Röntgengeneratoren</t>
  </si>
  <si>
    <t>deckenstativ mit exzentrischer Bewegungsmöglichkeit für die vollmotorische flexible Positionierung ohne manuellen Eingriff bei allen notwendigen Anwendungen</t>
  </si>
  <si>
    <t>Frontaler deckenmontierter C-Bogen</t>
  </si>
  <si>
    <t>In einer Notsituation kann das Deckenstativ auch manuell schnell vom Untersuchungstisch rausgefahren werden</t>
  </si>
  <si>
    <t>monoplanes C-Bogen-System für die interventionelle Kardiologie (IC) mit Bewegungsmöglichkeit für die flexible Positionierung bei allen notwendigen Anwendungen mit mind. 300 cm motorisierter Verfahrbarkeit entlang der Deckenschienen. Das Angebot beinhaltet dabei alle erforderlichen Deckenunterkonstruktionen und die Zusicherung des Bieters, dass das monoplane System in den vorgesehenen Räumlichkeiten der Klinik ohne Bewegungseinschränkungen installiert und betrieben werden kann. Sollten sich Einschränkungen ergeben, so hat der Bieter in einem dem Angebot beizufügendem Schreiben ausdrücklich darauf hinzuweisen.</t>
  </si>
  <si>
    <t xml:space="preserve">monoplane volldigitale Angiografieanlange für kardiologische Diagnostik und Interventionen </t>
  </si>
  <si>
    <r>
      <t xml:space="preserve">Die Gewährleistungsfrist und Garantie beträgt </t>
    </r>
    <r>
      <rPr>
        <b/>
        <sz val="11"/>
        <rFont val="Arial"/>
        <family val="2"/>
      </rPr>
      <t>24 Monate</t>
    </r>
  </si>
  <si>
    <t xml:space="preserve">Funktion zur Zusammenführung von 2D und 3D Bilddaten zur Rekonstruktion und Navigation der dreidimensionalen Herzanatomien anhand einer dosissparenden 3D Rotationsangiographie </t>
  </si>
  <si>
    <t>Flachdetektor mit Nennmaß Diagonale mind. 25cm mit mind. 16 Bit Grauwertauflösung und integriertem Auffahrschutz für steile Angulationen</t>
  </si>
  <si>
    <t>Flachdetektorsystem</t>
  </si>
  <si>
    <t>eine Hochleistungs- Röntgenröhre mit gepulster Durchleuchtung, mit mindestens 2 Fokussen</t>
  </si>
  <si>
    <t>ein leistungsstarker mind. 100-kW-Generatoren mit voll integrierter Systemsteuerung und automatischer Regelung der Strahlungsleistung über Detektormessfeldsteuerung für alle Durchleuchtungs- und Aufnahme Betriebsarten.</t>
  </si>
  <si>
    <t>Röntgengenerator und Röntgenstrahler</t>
  </si>
  <si>
    <t>Ein kabelloser Fußschalter mit mind. 3 Pedalen (Funk) zur Auslösung von Durchleuchtungen und Aufnahmen</t>
  </si>
  <si>
    <r>
      <t xml:space="preserve">Bodenmontierter </t>
    </r>
    <r>
      <rPr>
        <sz val="11"/>
        <rFont val="Arial"/>
        <family val="2"/>
      </rPr>
      <t>Patiententisch mit Teleskopfuß und schwimmender Lagerungsplatte, Tischplatte in schmaler Form inkl. Spezialschaum-Matratze.</t>
    </r>
  </si>
  <si>
    <t>Bewegungsbereich des Stativs entlang der Patientenachse an
Deckenschienensystem mind. 245cm bis Parkposition</t>
  </si>
  <si>
    <t>das deckenhängende Stativ verfügt über einen Kollisionsschutz, der sensorisch bei Annäherung an den Patienten die Systembewegung automatisch verlangsamt/stoppt</t>
  </si>
  <si>
    <t>ein hochauflösender für kardiologische Anwendungen optimierter Flachdetektor
(Nenn-Diagonale mindestens 25 cm) mit mind. 16bit Grauwertauflösung, volldigitale Bildkette mit integriertem, abnehmbarem Streustrahlenraster, Messkammer oder Berechnung zur Erfassung des Dosis-Flächen-Produktes, mind. 2-Fokus-Hochleistungsröntgenstrahler inklusive Kupfervorfilterung und integriertem Kollisionsschutz</t>
  </si>
  <si>
    <t>ein deckenmontiertes Kard-/Angiographie-System mit einem Flachdetektor und digitaler Bildverarbeitung</t>
  </si>
  <si>
    <t>monoplane Angiografieanlange</t>
  </si>
  <si>
    <t>Kosten gesamt
in € (Netto)</t>
  </si>
  <si>
    <t>Artikel Nummer</t>
  </si>
  <si>
    <t>Preisblatt Angebotspreis gesamt</t>
  </si>
  <si>
    <t>1.1</t>
  </si>
  <si>
    <t xml:space="preserve">Preisblatt: Geräte gemäß LV </t>
  </si>
  <si>
    <t xml:space="preserve">BG Klinikum Unfallkrankenhaus Berlin gGmbH </t>
  </si>
  <si>
    <r>
      <t xml:space="preserve">Beschreibung: </t>
    </r>
    <r>
      <rPr>
        <b/>
        <sz val="11"/>
        <rFont val="Arial"/>
        <family val="2"/>
      </rPr>
      <t>biplane volldigitale</t>
    </r>
    <r>
      <rPr>
        <sz val="11"/>
        <rFont val="Arial"/>
        <family val="2"/>
      </rPr>
      <t xml:space="preserve"> </t>
    </r>
    <r>
      <rPr>
        <b/>
        <sz val="11"/>
        <rFont val="Arial"/>
        <family val="2"/>
      </rPr>
      <t>Zwei-Ebenen-Angiografieanlage</t>
    </r>
    <r>
      <rPr>
        <sz val="11"/>
        <rFont val="Arial"/>
        <family val="2"/>
      </rPr>
      <t xml:space="preserve"> für kardiologische Diagnostik und Interventionen 
mit zwei 12'' Detektoren und integrierter Bildverarbeitungskette für die Kardiologie (HKL)</t>
    </r>
  </si>
  <si>
    <t xml:space="preserve">Service / Wartung </t>
  </si>
  <si>
    <r>
      <t xml:space="preserve">Beschreibung: </t>
    </r>
    <r>
      <rPr>
        <b/>
        <sz val="11"/>
        <rFont val="Arial"/>
        <family val="2"/>
      </rPr>
      <t>deckenhängende</t>
    </r>
    <r>
      <rPr>
        <sz val="11"/>
        <rFont val="Arial"/>
        <family val="2"/>
      </rPr>
      <t xml:space="preserve"> </t>
    </r>
    <r>
      <rPr>
        <b/>
        <sz val="11"/>
        <rFont val="Arial"/>
        <family val="2"/>
      </rPr>
      <t>monoplane volldigitale</t>
    </r>
    <r>
      <rPr>
        <sz val="11"/>
        <rFont val="Arial"/>
        <family val="2"/>
      </rPr>
      <t xml:space="preserve"> </t>
    </r>
    <r>
      <rPr>
        <b/>
        <sz val="11"/>
        <rFont val="Arial"/>
        <family val="2"/>
      </rPr>
      <t>Angiografieanlage</t>
    </r>
    <r>
      <rPr>
        <sz val="11"/>
        <rFont val="Arial"/>
        <family val="2"/>
      </rPr>
      <t xml:space="preserve"> für kardiologische Diagnostik und Interventionen 
mit einem 12'' Detektor und integrierter Bildverarbeitungskette für die Kardiologie (HKL)</t>
    </r>
  </si>
  <si>
    <r>
      <t>Ein Vollwartungsvertrag beinhaltet: Wartungen, Sicherheitstechnische Überprüfungen inkl. STK, Instandsetzungen, Verschleißteile, Ersatzteile (</t>
    </r>
    <r>
      <rPr>
        <b/>
        <u/>
        <sz val="11"/>
        <rFont val="Arial"/>
        <family val="2"/>
      </rPr>
      <t>inklusive</t>
    </r>
    <r>
      <rPr>
        <sz val="11"/>
        <rFont val="Arial"/>
        <family val="2"/>
      </rPr>
      <t xml:space="preserve"> Röntgenröhre &amp; Detektor), Arbeits- und Fahrtkosten, Remoteservice, Software-Updates</t>
    </r>
  </si>
  <si>
    <t>angebotenes Fabrikat 
(Hersteller, Typ/Modell)</t>
  </si>
  <si>
    <t>keine rauhen Oberflächenstrukturen für optimale Desinfektion der hygenisch relevanten Oberflächen</t>
  </si>
  <si>
    <t>Die Software darf im produktiven Betrieb keine lokalen Administratorrechte für Benutzer erfordern. Dauerhafte lokale Administrator-Konten sind nicht zulässig.</t>
  </si>
  <si>
    <t>Der Auftragnehmer stellt eine vollständige Kommunikationsmatrix (IPs, Ports, Protokolle, Richtungen) bereit. Die SW/HW des Bieters muss in das segmentierte Netzwerk des Auftraggebers integrierbar sein; nicht dokumentierte Kommunikationsbeziehungen sind unzulässig.</t>
  </si>
  <si>
    <t>IT Infrastruktur und Schnittstellen</t>
  </si>
  <si>
    <t>Die SW/HW des Bieters muss auf standardisierten, dokumentierten IP-basierten Protokollen basieren und darf keine proprietären, nicht dokumentierten Netzwerkprotokolle erfordern.</t>
  </si>
  <si>
    <t>Der Auftragnehmer stellt eine vollständige technische Dokumentation der gelieferten Lösung bereit. Diese umfasst mindestens Architektur- und Kommunikationsübersicht, Softwarekomponenten inkl. Versionsstände, Schnittstellenbeschreibung, Verkabelung sowie Angaben zu Betrieb, Wartung und Support. Die Dokumentation ist bei Änderungen fortzuschreiben.</t>
  </si>
  <si>
    <t>Mit dem Angebot ist eine Beschreibung der technischen Möglichkeiten zum Löschen und Archivieren von Daten im Klinikbetrieb vorzulegen.</t>
  </si>
  <si>
    <t>USB-Schnittstellen sind im Regelbetrieb deaktiviert. Eine Nutzung externer Speichermedien ist unzulässig. Eine temporäre Aktivierung ist ausschließlich im dokumentierten Servicefall für Backup- oder Updatezwecke zulässig.</t>
  </si>
  <si>
    <t>Der Auftragnehmer ist verantwortlich für die Bereitstellung sicherheitsrelevanter Updates für Betriebssystem und Hersteller-Software und legt hierzu ein Update- und Wartungskonzept vor.</t>
  </si>
  <si>
    <t>Fernwartung ist ausschließlich über vom Auftraggeber freigegebene Zugangswege zulässig. Dauerhafte oder automatisierte ausgehende Verbindungen sind unzulässig.</t>
  </si>
  <si>
    <t>Für die SW/HW des Bieters ist ein Backup- und Wiederherstellungskonzept vorzulegen.</t>
  </si>
  <si>
    <t>Die SW/HW des Bieters muss die Zeitsynchronisation über den zentralen Zeitserver des Auftraggebers unterstützen.</t>
  </si>
  <si>
    <t>Die SW/HW des Auftragnehmers muss DNS-basiert betrieben werden können. Kommunikationsbeziehungen sind FQDN-basiert zu konfigurieren. Feste IP-Adressbindungen sind unzulässig, sofern nicht technisch zwingend erforderlich und im Angebot ausdrücklich benannt und begründet. Die Lösung muss in die DNS-/Active-Directory-Infrastruktur des Auftraggebers integrierbar sein.</t>
  </si>
  <si>
    <t>Höhenverstellbereich der Tischplatte (gemessen vom Fußboden) von mind. 74cm bis 102cm</t>
  </si>
  <si>
    <t>Alle Systembewegungen von C-Bogen, Tisch, Bildgebungseinstellung (Blenden, Keilfilter, etc.), Bilddarstellung, Bildwiedergabe und Bildverarbeitung müssen vom Bediener über ein Bedienmodul und/oder ein Touchscreenmodul am Tisch gesteuert werden können</t>
  </si>
  <si>
    <t>zwei Unterkörperstrahlenschutz mit Pivotarm, beidseitig am Tisch montierbar, inkl. einer Wandhaltung zur sicheren Aufbewahrung (bevorzugt Kenex 311 /05-020, 89 cm wide x 70 cm high, 0,5mm Pb)</t>
  </si>
  <si>
    <t xml:space="preserve">Alle hygienisch relevanten Gerätebauteile sind möglichst spaltenfrei montiert und somit vor Eindringen von Flüssigkeiten geschützt. </t>
  </si>
  <si>
    <t>Geräteunterlagen müssen gesammelt übergeben werden (Abnahme-, Bezugswertfestlegung, Sachverständigenprüfung, Einweisungsprotokolle, etc)</t>
  </si>
  <si>
    <t xml:space="preserve">Der Bieter legt mit dem Angebot eine vollständige netz- und datentechnische Systemübersicht vor. Diese umfasst mindestens:
- alle Systemkomponenten (physisch und virtuell)
- deren logische und physische Zuordnung
- Anzahl und Art der Netzwerkanschlüsse je Komponente (z. B. RJ45, LWL, - Management-Ports)
- erforderliche Bandbreiten
- Redundanzanforderungen </t>
  </si>
  <si>
    <t>Es sind drehbare Keilfilter vorhanden</t>
  </si>
  <si>
    <t>Strahlungsfreie Positionierung der Blenden und Keilfilter im Last Image Hold</t>
  </si>
  <si>
    <t>Strahlungsfreie Positionierung der Blenden und Keilfilter im Last Image Hold in beiden Ebenen (Frontal und Lateral)</t>
  </si>
  <si>
    <t>Gewichtsausgeglichen</t>
  </si>
  <si>
    <t>zusätzliche Wandhaltung (Normschiene) für die adequaten Aufbewahrung eines zweiten Unterkörperstrahlenschutzes</t>
  </si>
  <si>
    <t>Unterkörperstrahlenschutz mit Pivotarm, beidseitig am Tisch montierbar, inkl. einer Wandhaltung zur sicheren Aufbewahrung (bevorzugt Kenex 311 /05-020, 89 cm wide x 70 cm high, 0,5mm Pb)</t>
  </si>
  <si>
    <t>Durchschnittlicher jährlicher Energieverbrauch (Strom) gem. Vorgaben COCIR 
--&gt; 250 Arbeitstage p.a.
--&gt; pro Arbeitstag 12 Std Power on / StdBy 12 Std Power off
--&gt; 115 Tage Power off (System am Strom angeschlossen aber ausgeschalten)</t>
  </si>
  <si>
    <t>Durchschnittlicher jährlicher Energieverbrauch der Kühlung (Technikraum, Untersuchungsraum)
--&gt; 250 Arbeitstage p.a.
--&gt; pro Arbeitstag 12 Std Power on / StdBy 12 Std Power off
--&gt; 115 Tage Power off (System am Strom angeschlossen aber ausgeschalten)</t>
  </si>
  <si>
    <t>[kW p.a.]</t>
  </si>
  <si>
    <t>Standy Verbrauch "Ready to Scan"</t>
  </si>
  <si>
    <t>Ausschaltverbrauch</t>
  </si>
  <si>
    <t>Maximale Anschlussleistung</t>
  </si>
  <si>
    <t>Name des Ultraschallgerätes</t>
  </si>
  <si>
    <t>Konstanzprüfungsmessgerät - Multimeter MagicMaX-Universal Grundgerät inkl. XR Multidetektor, Aluminiumfilter 25mm und Transportkoffer "Primus A"</t>
  </si>
  <si>
    <t>Konstanzprüfungsmessgerät - Messkoffer IBAcan - Spotleuchtdichte Messgerät Lxcan inkl. Messblenden, Label BWG, Netzteil mit 4 Adaptern, USB Kabel und Photometrischer Messkopf LX-LS für Lxcan</t>
  </si>
  <si>
    <t>Maximale Anzahl der externe Signale, die über Wandanschlussboxen angeschlossen werden</t>
  </si>
  <si>
    <t>Wertung 2 und 0; Ausnahmen individuelle Punktzahl</t>
  </si>
  <si>
    <t>Anschlussboxen (galvanisch getrennt) für mind. 8 externe Videoquellen</t>
  </si>
  <si>
    <t>Größe des Monitors  ≥ 65"</t>
  </si>
  <si>
    <t>Bedienkonzept beifügen</t>
  </si>
  <si>
    <t>mobile oder integrierte Ultraschallbildgebung zur ultraschallgestützten Punktion (Optional)</t>
  </si>
  <si>
    <t>gittergesteuerter Durchleuchtung mit Vorfilterung zur Reduktion der nicht bildgebenden Strahlenanteile.</t>
  </si>
  <si>
    <t>Erweitertes Dosismanagement zur signifikanten Reduzierung der Strahlenexposition bei optimierter Bildqualität. Dazu zählen umfangreiche und wirksame Maßnahmen zur Verringerung der Dosis für Patienten und Personal. Wirksame Maßnahme sind u.a. Spezialfilter im Durchleuchtungs- und Aufnahmebetrieb, gepulste Durchleuchtung, DoseWise und Clarity IQ-Technologie bzw. CARE+OPTIQ AI oder gleichwertige Technologien anderer Hersteller sowie umfangreiche Maßnahmen der Dosisdokumentation.</t>
  </si>
  <si>
    <t>tiefenintegrierte Lösung im Untersuchungssetup (Anschlusskabel vorhanden)</t>
  </si>
  <si>
    <r>
      <t xml:space="preserve">Service- und Wartungszeitraum für die Röntgenanlage </t>
    </r>
    <r>
      <rPr>
        <sz val="11"/>
        <rFont val="Calibri"/>
        <family val="2"/>
      </rPr>
      <t>≥</t>
    </r>
    <r>
      <rPr>
        <sz val="11"/>
        <rFont val="Arial"/>
        <family val="2"/>
      </rPr>
      <t xml:space="preserve"> 15 Jahre</t>
    </r>
  </si>
  <si>
    <t>vollintegrierte Softwarelösung inkl. Hardware zur besseren Bildqualität bei der Erzeugung von koronaren Bilddaten mit geringeren Kontrastmittelgabe</t>
  </si>
  <si>
    <t>Kollisionsschutz für Touchmonitore (Metallrahmen)</t>
  </si>
  <si>
    <t>CD/DVD Brenner</t>
  </si>
  <si>
    <t>Aufnahme und Rekonstruktionsalgorithmus für den linken Vorhof</t>
  </si>
  <si>
    <t>Diese erweiterte Cockpitlösung wird durch das eine Maus-Tastaturpaar bedient</t>
  </si>
  <si>
    <t>USV zur vollständigen Aufrechterhaltung der Systembedienung inklusive Durchleuchtungs- und Cinebetrieb</t>
  </si>
  <si>
    <t>Anzahl der zusätzlichen Maus-Tastaturpaare bei 4 Monitor Kombination</t>
  </si>
  <si>
    <r>
      <t xml:space="preserve">zur vollständig unterbrechungsfreien (0 Sekunden) Aufrechterhaltung des Durchleuchtungs- und Cinebetriebs für mind. 10 Minuten </t>
    </r>
    <r>
      <rPr>
        <sz val="11"/>
        <rFont val="Arial"/>
        <family val="2"/>
      </rPr>
      <t>muss ein integriertes Bypass- und Backup Konzept mithilfe von USV bereitgestellt werden (Displayausfall, Bilddaten, C-Bogen Bewegung, Patiententisch) und zur unterbrechungsfreie Stromversorgung zur Absicherung der Bilddaten im Kontrollraum (USV am Bildrechner)</t>
    </r>
  </si>
  <si>
    <t>zur vollständig unterbrechungsfreien (0 Sekunden) Aufrechterhaltung des Durchleuchtungs- und Cinebetriebs für mind. 10 Minuten muss ein integriertes Bypass- und Backup Konzept mithilfe von USV bereitgestellt werden (Displayausfall, Bilddaten, C-Bogen Bewegung, Patiententisch) und zur unterbrechungsfreie Stromversorgung zur Absicherung der Bilddaten im Kontrollraum (USV am Bildrechner)</t>
  </si>
  <si>
    <t>Es werden ebenfalls bei der automatischen Positionierung alle Tischeinstellungen, und Tischposition automatisch eingestellt</t>
  </si>
  <si>
    <t>Aufnahme und Rekonstruktionsalgorithmus für den linken Vorhof zur Nutzung bei Ablationen inkl. CT und MR Import bei der Navigation</t>
  </si>
  <si>
    <t>Sofern das angebotene System eine Integration in Verzeichnisdienste unterstützt, erfolgt die Authentifizierung über den Verzeichnisdienst des Auftraggebers (z. B. Active Directory).</t>
  </si>
  <si>
    <t>Sofern Server- oder Hardwarekomponenten als Bestandteil des Medizinproduktes bereitgestellt werden, können diese entsprechend den Vorgaben des Auftraggebers in dessen Infrastruktur integriert werden.</t>
  </si>
  <si>
    <t>Sofern Serverkomponenten bereitgestellt werden, die nicht zwingender Bestandteil des Medizinproduktes sind, können diese virtualisiert betrieben werden. Die erforderlichen Ressourcen und Abhängigkeiten werden dokumentiert.</t>
  </si>
  <si>
    <t>Sofern WLAN-Funktionalitäten angeboten werden, unterstützen diese eine 802.1X-basierte Authentifizierung (WPA2-Enterprise oder höher).</t>
  </si>
  <si>
    <t>Vorbemerkungen</t>
  </si>
  <si>
    <t xml:space="preserve">Das LV ist komplett in der Excel Tabelle auszufüllen und vom Bieter als Excel Datei abzugeben. </t>
  </si>
  <si>
    <t>Die Nachweise der im LV angegebenen Spezifikationen für die angebotenen Geräte/Systeme sind in Form von ausführlichen technischen Datenblättern, Produkt-Spezifikationen o.ä. elektronisch als .pdf mit dem Angebot abzugeben.</t>
  </si>
  <si>
    <t>Falsche und/oder unvollständige Antworten (auch bei den mit I=Information gekennzeichneten Feldern) im LV führen zum Ausschluss des Bieters.</t>
  </si>
  <si>
    <t xml:space="preserve">Nachweis der CE-Konformitätserklärung für das Produkt ist elektronisch als .pdf mit dem Angebot abzugeben. </t>
  </si>
  <si>
    <t xml:space="preserve">Nachweis der Zertifizierung gemäß ISO/IEC 27001 TÜV ist elektronisch als .pdf mit dem Angebot abzugeben. </t>
  </si>
  <si>
    <t xml:space="preserve">Ein Dokument mit den gerätespezifischen Planungsangaben zur Installation ist elektronisch als .pdf mit dem Angebot abzugeben. </t>
  </si>
  <si>
    <t>Der Bieter muss seinem Angebot einen Aufstellplan inkl. Strahlenschutzplan beifügen.</t>
  </si>
  <si>
    <t>Der Bieter hat seinem Angebot eine bemaßte technische Skizze des angebotenen Systems beizufügen, die dem Auftraggeber die Einschätzung des Platzbedarfs ermöglicht.</t>
  </si>
  <si>
    <t>Max. innerer Radius des C-Bogens bzw. C-Bogen-Tiefe</t>
  </si>
  <si>
    <t>Länge des metallfreien Tischplattenüberhangs</t>
  </si>
  <si>
    <t>max. zulässiges Gesamtgewicht</t>
  </si>
  <si>
    <t>Lfd.
Nr.</t>
  </si>
  <si>
    <t>Vorbemerkungen (Hinweise für Bieter im Vergabeverfahren)</t>
  </si>
  <si>
    <t>Wertungskriterien:</t>
  </si>
  <si>
    <t>Die in der Tabelle entsprechend gekennzeichten Merkmale dienen als Wertungskriterium für die technische Leistungsfähigkeit des angebotenen Systems. Eine Nichterfüllung eines Kriteriums führt nicht automatisch zum Ausschluss.</t>
  </si>
  <si>
    <t>Gesamte nutzbare Tischlänge mit der Tischplatte für Kardiologie</t>
  </si>
  <si>
    <t>[MHU]</t>
  </si>
  <si>
    <t>[kV]</t>
  </si>
  <si>
    <t>[mA]</t>
  </si>
  <si>
    <t>[ms]</t>
  </si>
  <si>
    <t>[Pulse/s]</t>
  </si>
  <si>
    <t>[kHU / min]</t>
  </si>
  <si>
    <t>zur Reduktion der Strahlenexposition wird die letzten Durchleuchtungssequenz als "Loop" gespeichert</t>
  </si>
  <si>
    <t>Abmaße dieser Wandhalterung (Normschiene)</t>
  </si>
  <si>
    <t>Kosten für die Implementierung der WWKS2-Schnittstelle sind im Angebot enthalten.</t>
  </si>
  <si>
    <t>Kosten für eventuell notwendige Implementierung eines geeigneten Middleware-Systems sind im Angebot enthalten.</t>
  </si>
  <si>
    <t>WLAN-Module zum Betrieb des Kommissioniervollautomaten werden verwendet</t>
  </si>
  <si>
    <t>Das System stellt integrierte Monitoring-Funktionen zur Überwachung der Schnittstellenkommunikation, des Betriebszustands und der Funktionsfähigkeit des Automaten bereit (inkl. Statusanzeige, Fehlererkennung und Alarmierung).</t>
  </si>
  <si>
    <t>Berücksichtigung Wertung Angebotspreis</t>
  </si>
  <si>
    <t>ja</t>
  </si>
  <si>
    <t>nein
Information</t>
  </si>
  <si>
    <t>Angebotspreis für ein Gerät gem. LV (Biplan - HK1) inklusive Lieferung, Inbetriebnahme, Abnahmeprüfung und Sachverständigenprüfung des Neugerätes</t>
  </si>
  <si>
    <t>Angebotspreis für ein Gerät gem. LV (Monoplan - HK2) inklusive Lieferung, Inbetriebnahme, Abnahmeprüfung und Sachverständigenprüfung des Neugerätes</t>
  </si>
  <si>
    <r>
      <t>Vollwartungsvertrag für Biplane Angiographieanlage HK 2 (</t>
    </r>
    <r>
      <rPr>
        <b/>
        <sz val="11"/>
        <color theme="1"/>
        <rFont val="Arial"/>
        <family val="2"/>
      </rPr>
      <t>inklusive</t>
    </r>
    <r>
      <rPr>
        <sz val="11"/>
        <color theme="1"/>
        <rFont val="Arial"/>
        <family val="2"/>
      </rPr>
      <t xml:space="preserve"> Röntgenröhre &amp; Detektor)
1. und 2. Betriebsjahr </t>
    </r>
  </si>
  <si>
    <r>
      <t>Vollwartungsvertrag für Biplane Angiographieanlage HK 2 (</t>
    </r>
    <r>
      <rPr>
        <b/>
        <sz val="11"/>
        <color theme="1"/>
        <rFont val="Arial"/>
        <family val="2"/>
      </rPr>
      <t>inklusive</t>
    </r>
    <r>
      <rPr>
        <sz val="11"/>
        <color theme="1"/>
        <rFont val="Arial"/>
        <family val="2"/>
      </rPr>
      <t xml:space="preserve"> Röntgenröhre &amp; Detektor)
3. bis einschließlich 8. Betriebsjahr </t>
    </r>
  </si>
  <si>
    <r>
      <t>Vollwartungsvertrag für Biplane Angiographieanlage HK 2 (</t>
    </r>
    <r>
      <rPr>
        <b/>
        <sz val="11"/>
        <color theme="1"/>
        <rFont val="Arial"/>
        <family val="2"/>
      </rPr>
      <t>inklusive</t>
    </r>
    <r>
      <rPr>
        <sz val="11"/>
        <color theme="1"/>
        <rFont val="Arial"/>
        <family val="2"/>
      </rPr>
      <t xml:space="preserve"> Röntgenröhre &amp; Detektor)
9. und 10. Betriebsjahr </t>
    </r>
  </si>
  <si>
    <t>Bau (Hinweise für Bieter im Vergabeverfahren)</t>
  </si>
  <si>
    <t>Sollten nach Ansicht des Bieters weitere Leistungen bauseits notwendig sein, um die ausgeschriebene Leistung in ihrer Gesamtheit funktionsfähig übergeben zu können, so hat er diese  Maßnahmen in einem separaten Anschreiben detailliert aufzuführen und mit dem Angebot einzureichen. (Hinweis: Die lichte Raumhöhe darf nicht verändert werden). Eine Vorortbesichtigung mit dem Auftraggeber muss vor der Angebotsabgabe durchgeführt werden. --&gt; siehe weitere Angaben/Anforderngen unter Ziffer 5</t>
  </si>
  <si>
    <t xml:space="preserve">Die angebotenen Komponenten sind ausschließlich Neugeräte (keine refurbished Komponenten), die dem aktuellen Stand von Wissenschaft und Technik entsprechen. </t>
  </si>
  <si>
    <r>
      <t xml:space="preserve">Das Einbringen des Gerätes beginnend beim Abladen bis hin in den Aufstellraum ist </t>
    </r>
    <r>
      <rPr>
        <b/>
        <sz val="11"/>
        <rFont val="Arial"/>
        <family val="2"/>
      </rPr>
      <t>ohne</t>
    </r>
    <r>
      <rPr>
        <sz val="11"/>
        <rFont val="Arial"/>
        <family val="2"/>
      </rPr>
      <t xml:space="preserve"> bauliche Interimsmaßnahmen möglich. Vorhandene Durchgangsbreiten und Durchgangshöhen sind zu beachten. Lastverteilungsplatten für den Transportweg sind im Preis für die Lieferung der Geräte enthalten und mitzubringen.</t>
    </r>
  </si>
  <si>
    <t xml:space="preserve">Nutzbare Gesamt-Tischlänge für eine vollständige Patientenabdeckung mindestens 220 cm </t>
  </si>
  <si>
    <t>Der Arbeitsplatz besteht aus mind. 2 Farb-Flachdisplays mit mind. 27 Zoll in einer Cockpit Lösung, die durch ein Maus-Tastaturpaar bedient wird.</t>
  </si>
  <si>
    <t>Subtraktionsmöglichkeit zur optimierten Stentdarstellung - das System verfügt über einen speziellen Aufnahme- bzw. Rekonstruktionsmodus, mit dem die Entfaltung von Stents optimiert dargestellt werden.</t>
  </si>
  <si>
    <t>Anzeige des errechneten bzw. gemessenen DFP am Untersuchungsmonitor und Kontrollraummonitor</t>
  </si>
  <si>
    <t xml:space="preserve">Die bestehende Schwerlastdecke soll wiederverwendet werden. Abweichung und Anpassungen insbesondere bei der Anordnung der Schwerlastträger und Laufschienen sind exakt zu benennen und zeichnerisch darzustellen. Lasten sind anzugeben.
Mit dem Anschreiben zum Angebot einzureichen. </t>
  </si>
  <si>
    <t xml:space="preserve">Bestandsstrahlenschutz in den Wänden, Türen und Durchblickfenster muss geprüft werden. Eventuelle bauliche Ertüchtigungen der Strahlenschutzwände, Türen und Durchblickfenster für die neue Geräteklasse müssen detailliert ausgewiesen werden. Sind keine erforderlich, ist dies zu bestätigen.
Mit dem Anschreiben zum Angebot einzureichen. </t>
  </si>
  <si>
    <t xml:space="preserve">Die bestehenden Bestandsbodenrahmen zur Lastaufnahme sollen wiederverwendbar sein, Abweichungen und Anpassungen sind exakt zu benennen und zeichnerisch darzustellen. Die Lasten sind anzugeben.
Mit dem Anschreiben zum Angebot einzureichen. </t>
  </si>
  <si>
    <r>
      <t>Bestandsbodenkanäle müssen wiederverwendbar sein – sollten auf Grund von zusätzlichen Kabeln oder/und größeren Querschnitten breitere Bodenkanäle erforderlich werden, sind diese zu benennen und darzustellen. (die Anzahl der erforderlichen Kabel werden mit jeder Gerätegeneration höher) 
Mit dem Anschreiben zum Angebot einzureichen.</t>
    </r>
    <r>
      <rPr>
        <sz val="11"/>
        <color rgb="FF0070C0"/>
        <rFont val="Arial"/>
        <family val="2"/>
      </rPr>
      <t xml:space="preserve"> </t>
    </r>
  </si>
  <si>
    <r>
      <rPr>
        <sz val="11"/>
        <rFont val="Arial"/>
        <family val="2"/>
      </rPr>
      <t xml:space="preserve">Zusätzlich erforderliche vertikale Wandkanäle für Kabelzüge sind zu benennen und darzustellen.  </t>
    </r>
    <r>
      <rPr>
        <strike/>
        <sz val="11"/>
        <rFont val="Arial"/>
        <family val="2"/>
      </rPr>
      <t xml:space="preserve">
</t>
    </r>
    <r>
      <rPr>
        <sz val="11"/>
        <rFont val="Arial"/>
        <family val="2"/>
      </rPr>
      <t xml:space="preserve">Mit dem Anschreiben zum Angebot einzureichen.  </t>
    </r>
  </si>
  <si>
    <t xml:space="preserve">Die erforderlichen Kabelkanäle im Schaltraum unterhalb des Tisches sind zukunftsorientiert in ausreichender Größe anzugeben
Die Tischanlage im Schaltraum ist in Augenschein zu nehmen und erforderliche Umbaumaßerfordernisse zu benennen. 
Mit dem Anschreiben zum Angebot einzureichen. </t>
  </si>
  <si>
    <t xml:space="preserve">Vorhandene DVE’s einschließlich deren Unterkonstruktionen sollen an der gleichen Stelle bleiben können. Bei Abweichungen sind diese anzuzeigen und darzustellen. 
Mit dem Anschreiben zum Angebot einzureichen. </t>
  </si>
  <si>
    <t xml:space="preserve">Ein separater Technikraum ist vorhanden. Anzahl und Größe der Technikschränke sowie deren technische Daten sind anzugeben.
Mit dem Anschreiben zum Angebot einzureichen. </t>
  </si>
  <si>
    <t>Servicemitarbeiter beherrschen die deutsche Sprache</t>
  </si>
  <si>
    <t>Der Bieter muss mit seinem Angebot die geforderten Unterlagen zu IT Infrastruktur und Schnittstellen einreichen. --&gt; siehe unter Ziffer 8</t>
  </si>
  <si>
    <t>Leistungspunkte bei Wertung</t>
  </si>
  <si>
    <t>Ja = 2 Pkt.
Nein = 0 Pkt.</t>
  </si>
  <si>
    <t>ohne Wertung</t>
  </si>
  <si>
    <r>
      <t>Vollwartungsvertrag für Biplane Angiographieanlage HK 1 (</t>
    </r>
    <r>
      <rPr>
        <b/>
        <sz val="11"/>
        <color theme="1"/>
        <rFont val="Arial"/>
        <family val="2"/>
      </rPr>
      <t>inklusive</t>
    </r>
    <r>
      <rPr>
        <sz val="11"/>
        <color theme="1"/>
        <rFont val="Arial"/>
        <family val="2"/>
      </rPr>
      <t xml:space="preserve"> Röntgenröhre &amp; Detektor)
1. und 2. Betriebsjahr (während der Gewährleistung)</t>
    </r>
  </si>
  <si>
    <r>
      <t>Vollwartungsvertrag für Biplane Angiographieanlage HK 1 (</t>
    </r>
    <r>
      <rPr>
        <b/>
        <sz val="11"/>
        <color theme="1"/>
        <rFont val="Arial"/>
        <family val="2"/>
      </rPr>
      <t>inklusive</t>
    </r>
    <r>
      <rPr>
        <sz val="11"/>
        <color theme="1"/>
        <rFont val="Arial"/>
        <family val="2"/>
      </rPr>
      <t xml:space="preserve"> Röntgenröhre &amp; Detektor)
3. bis einschließlich 8. Betriebsjahr (nach Ablauf der Gewährleistung)</t>
    </r>
  </si>
  <si>
    <r>
      <t>Vollwartungsvertrag für Biplane Angiographieanlage HK 1 (</t>
    </r>
    <r>
      <rPr>
        <b/>
        <sz val="11"/>
        <color theme="1"/>
        <rFont val="Arial"/>
        <family val="2"/>
      </rPr>
      <t>inklusive</t>
    </r>
    <r>
      <rPr>
        <sz val="11"/>
        <color theme="1"/>
        <rFont val="Arial"/>
        <family val="2"/>
      </rPr>
      <t xml:space="preserve"> Röntgenröhre &amp; Detektor)
9. und 10. Betriebsjahr (nach Ablauf der Gewährleistung)</t>
    </r>
  </si>
  <si>
    <t>Maximale Generatorleistung (mind. 100 kW)</t>
  </si>
  <si>
    <t xml:space="preserve">Röntgen-/Servicetechniker besitzen nach Deutschem Strahlenschutzrecht die erforderlichen Fachkunden im Strahlenschutz </t>
  </si>
  <si>
    <t>Der Bieter legt mit dem Angebot eine vollständige netz- und datentechnische Systemübersicht vor. Diese umfasst mindestens:
- alle Systemkomponenten (physisch und virtuell)
- deren logische und physische Zuordnung
- Anzahl und Art der Netzwerkanschlüsse je Komponente (z. B. RJ45, LWL, - Management-Ports)
- erforderliche Bandbreiten
- Redundanzanforderungen</t>
  </si>
  <si>
    <t>höchster Wert 2P
niedrigster Wert 0P</t>
  </si>
  <si>
    <t>niedrigster Wert 2P
höchster Wert 0P</t>
  </si>
  <si>
    <t>Anzahl der auf das angebotene Röntgensystem spezialisierten fachkundigen Servicetechniker im Umkreis von 100km zum BG Klinikum Unfallkrankenhaus Berlin gGmbH</t>
  </si>
  <si>
    <t>Anzahl der auf das angebotene Röntgensystem spezialisierten fachkundigen Servicetechniker in Deutschland</t>
  </si>
  <si>
    <t>Das angebotene System muss nach aktuell geltendem Deutschen Strahlenschutzrecht / Strahlenschutzgesetzgebung vom Hersteller oder Lieferant in Betrieb genommen werden. (Strahlenschutzgesetz, Strahlenschutzverordnung, DIN, QS-Richtlinien)</t>
  </si>
  <si>
    <t>Der Bieter muss für die optional abgefragten Produkte die Preise im Preisblatt eintragen und die dazugehörigen Produktdatenblätter zwingend mit seinem Angebot einreichen. --&gt; siehe unter Ziffer 6</t>
  </si>
  <si>
    <t>Sicherheits- und betriebsrelevante Ereignisse (Ausfälle oder Störungen) sind zu protokollieren und bei Bedarf exportierbar bereitzustellen.</t>
  </si>
  <si>
    <t>Das Bodenstativ kann bei nicht-gedrehter Tischplatte so positioniert werden, dass beidseitig eine Radialispunktion röntgenbasiert überwacht werden</t>
  </si>
  <si>
    <t>Nr. 1.1</t>
  </si>
  <si>
    <t>Nr. 1.2</t>
  </si>
  <si>
    <t>Das eingesetzte Betriebssystem muss während der geplanten Nutzungsdauer im regulären Hersteller-Support betrieben werden können. Der Bieter legt ein Lifecycle- bzw. Upgrade-Konzept vor.</t>
  </si>
  <si>
    <t xml:space="preserve">Der Bieter weist im Angebot eindeutig aus, welche Komponenten physisch erforderlich sind und welche virtualisiert betrieben werden können.
Mit dem Anschreiben zum Angebot einzureichen. </t>
  </si>
  <si>
    <t>Ausnahmen für Virenscans oder anderen sicherheitsmechanismen wie Whitelisting müssen detailliert beschrieben und begründet werden. 
Mit dem Anschreiben zum Angebot einzureichen. 
Eine vollständige Deaktivierung der Virenscanner auf den Geräten des Auftraggebers ist ausgeschlossen.</t>
  </si>
  <si>
    <t>niedrigster Wert 8P
höchster Wert 0P</t>
  </si>
  <si>
    <t>niedrigster Wert 4P
höchster Wert 0P</t>
  </si>
  <si>
    <t>Der Bieter muss vor Angebotsabgabe an einer Vor-Ort-Besichtigung teilnehmen, um die örtlichen Gegebenheiten (z. B. Inaugenscheinnahme des Einbringweges, Aufmaße nehmen)  anzuschauen. Vor der Vor-Ort-Besichtigung muss der Bieter rechtzeitig einen Termin über die Vergabeplattform vereinbaren.</t>
  </si>
  <si>
    <t>Anlage 1</t>
  </si>
  <si>
    <t>ukb: Erneuerung der Herzkatheter Messplätze 1 und 2</t>
  </si>
  <si>
    <t>Demontage und Rücknahme des Altgerätes inkl. Abkauf des Altgerätes</t>
  </si>
  <si>
    <t xml:space="preserve">Ausschreibung-Nr. 98-26 (200) Erneuerung der Herzkatheter Messplätze 1 und 2 im ukb </t>
  </si>
  <si>
    <t xml:space="preserve">Ausschreibung Nr. : 98-26 (200) </t>
  </si>
  <si>
    <t>Demontage</t>
  </si>
  <si>
    <t>Mehrwertsteuer 19%</t>
  </si>
  <si>
    <r>
      <t xml:space="preserve">Zubehör
</t>
    </r>
    <r>
      <rPr>
        <b/>
        <sz val="12"/>
        <rFont val="Arial"/>
        <family val="2"/>
      </rPr>
      <t>(im Angebotspreis enthalten)</t>
    </r>
  </si>
  <si>
    <r>
      <t xml:space="preserve">Lastangaben neu müssen </t>
    </r>
    <r>
      <rPr>
        <sz val="11"/>
        <rFont val="Aptos Narrow"/>
        <charset val="1"/>
      </rPr>
      <t>≤</t>
    </r>
    <r>
      <rPr>
        <sz val="11"/>
        <rFont val="Arial"/>
        <family val="2"/>
      </rPr>
      <t xml:space="preserve"> gegenüber den jetzigen Lastangaben sein. Sie sind gegenüber zu stellen.
Mit dem Anschreiben zum Angebot einzureichen. </t>
    </r>
  </si>
  <si>
    <t>Zwischensumme Herzkatheter Messplatz 1, netto</t>
  </si>
  <si>
    <t>Zwischensumme Herzkatheter Messplatz 2, netto</t>
  </si>
  <si>
    <t>Gesamtsumme Herzkatheter Messplatz 1 und Herzkatheter Messplatz 2 (Wertungssumme), netto</t>
  </si>
  <si>
    <t>Gesamtsumme Herzkatheter Messplatz 1 und Herzkatheter Messplatz 2 (Wertungssumme), brutto</t>
  </si>
  <si>
    <t>Optional: mobile oder integrierte OCT Bildgebung inkl. Co-Registrierung mit dem Röntgenbild - (Produktdatenblatt ist zusätzlich mit dem Angebot einzureichen)</t>
  </si>
  <si>
    <t>Optional: mobile oder integrierte Ultraschallbildgebung zur ultraschallgestützten Punktion - (Produktdatenblatt ist zusätzlich mit dem Angebot einzureichen)</t>
  </si>
  <si>
    <t>mindestens mitgeliefertes weiteres Zubehör (in Angebotspreis enthalten)</t>
  </si>
  <si>
    <t>Optional: mobile oder integrierte Ultraschallbildgebung zur ultraschallgestützten Punktion- (Produktdatenblatt ist zusätzlich mit dem Angebot einzureichen)</t>
  </si>
  <si>
    <t xml:space="preserve">Energieverbrauch der angebotenen Konfigurationen </t>
  </si>
  <si>
    <t>Summe erreichte Leistungspunkte-
ohne individuelle Prüfung:</t>
  </si>
  <si>
    <r>
      <t>Demontage und Abkauf des Altgerätes Allura Xper FD10/10</t>
    </r>
    <r>
      <rPr>
        <sz val="10"/>
        <rFont val="Arial"/>
        <family val="2"/>
      </rPr>
      <t xml:space="preserve">
</t>
    </r>
    <r>
      <rPr>
        <sz val="10"/>
        <color rgb="FFFF0000"/>
        <rFont val="Arial"/>
        <family val="2"/>
      </rPr>
      <t>negative Preisangabe möglich (Abkauf Altgerät)</t>
    </r>
  </si>
  <si>
    <r>
      <t>Demontage und Abkauf des Altgerätes Allura Xper FD</t>
    </r>
    <r>
      <rPr>
        <sz val="10"/>
        <color rgb="FFFF0000"/>
        <rFont val="Arial"/>
        <family val="2"/>
      </rPr>
      <t xml:space="preserve">
negative Preisangabe möglich (Abkauf Altgerät)</t>
    </r>
  </si>
  <si>
    <t>Servicevertragskonditionen</t>
  </si>
  <si>
    <t>Wartungsverträge</t>
  </si>
  <si>
    <t>'0.01</t>
  </si>
  <si>
    <t>'0.02</t>
  </si>
  <si>
    <t>'0.03</t>
  </si>
  <si>
    <t>'0.04</t>
  </si>
  <si>
    <t>'0.05</t>
  </si>
  <si>
    <t>'0.06</t>
  </si>
  <si>
    <t>'0.07</t>
  </si>
  <si>
    <t>'0.08</t>
  </si>
  <si>
    <t>'0.09</t>
  </si>
  <si>
    <t>'0.10</t>
  </si>
  <si>
    <t>'0.11</t>
  </si>
  <si>
    <t>'0.12</t>
  </si>
  <si>
    <t>'0.13</t>
  </si>
  <si>
    <t>'0.14</t>
  </si>
  <si>
    <t>1.1.1</t>
  </si>
  <si>
    <t>1.1.2</t>
  </si>
  <si>
    <t>1.1.3</t>
  </si>
  <si>
    <t>1.1.4</t>
  </si>
  <si>
    <t>2.1</t>
  </si>
  <si>
    <t>2.2</t>
  </si>
  <si>
    <t>2.3</t>
  </si>
  <si>
    <t>2.4</t>
  </si>
  <si>
    <t>2.5</t>
  </si>
  <si>
    <t>2.6</t>
  </si>
  <si>
    <t>3.1</t>
  </si>
  <si>
    <t>3.1.1</t>
  </si>
  <si>
    <t>3.1.2</t>
  </si>
  <si>
    <t>3.1.3</t>
  </si>
  <si>
    <t>3.1.4</t>
  </si>
  <si>
    <t>3.1.5</t>
  </si>
  <si>
    <t>3.1.6</t>
  </si>
  <si>
    <t>3.1.7</t>
  </si>
  <si>
    <t>3.2</t>
  </si>
  <si>
    <t>1.2</t>
  </si>
  <si>
    <t>1.3</t>
  </si>
  <si>
    <t>1.4</t>
  </si>
  <si>
    <t>3.2.1</t>
  </si>
  <si>
    <t>3.2.2</t>
  </si>
  <si>
    <t>3.2.3</t>
  </si>
  <si>
    <t>3.2.4</t>
  </si>
  <si>
    <t>3.2.5</t>
  </si>
  <si>
    <t>3.2.6</t>
  </si>
  <si>
    <t>3.2.7</t>
  </si>
  <si>
    <t>3.3</t>
  </si>
  <si>
    <t>3.3.1</t>
  </si>
  <si>
    <t>3.3.2</t>
  </si>
  <si>
    <t>3.3.3</t>
  </si>
  <si>
    <t>3.4</t>
  </si>
  <si>
    <t>3.5</t>
  </si>
  <si>
    <t>3.6</t>
  </si>
  <si>
    <t>3.4.1</t>
  </si>
  <si>
    <t>3.4.2</t>
  </si>
  <si>
    <t>3.4.3</t>
  </si>
  <si>
    <t>3.4.4</t>
  </si>
  <si>
    <t>3.4.5</t>
  </si>
  <si>
    <t>3.4.6</t>
  </si>
  <si>
    <t>3.4.7</t>
  </si>
  <si>
    <t>3.4.8</t>
  </si>
  <si>
    <t>3.4.9</t>
  </si>
  <si>
    <t>3.5.1</t>
  </si>
  <si>
    <t>3.5.2</t>
  </si>
  <si>
    <t>3.5.3</t>
  </si>
  <si>
    <t>3.5.4</t>
  </si>
  <si>
    <t>3.5.5</t>
  </si>
  <si>
    <t>3.5.6</t>
  </si>
  <si>
    <t>3.5.7</t>
  </si>
  <si>
    <t>3.5.8</t>
  </si>
  <si>
    <t>3.5.9</t>
  </si>
  <si>
    <t>4.1</t>
  </si>
  <si>
    <t>4.1.1</t>
  </si>
  <si>
    <t>4.1.2</t>
  </si>
  <si>
    <t>4.1.3</t>
  </si>
  <si>
    <t>4.1.4</t>
  </si>
  <si>
    <t>4.1.5</t>
  </si>
  <si>
    <t>4.1.6</t>
  </si>
  <si>
    <t>4.1.7</t>
  </si>
  <si>
    <t>4.1.8</t>
  </si>
  <si>
    <t>4.1.9</t>
  </si>
  <si>
    <t>4.2</t>
  </si>
  <si>
    <t>4.2.1</t>
  </si>
  <si>
    <t>4.2.2</t>
  </si>
  <si>
    <t>4.2.3</t>
  </si>
  <si>
    <t>4.3</t>
  </si>
  <si>
    <t>4.3.1</t>
  </si>
  <si>
    <t>4.3.2</t>
  </si>
  <si>
    <t>4.3.3</t>
  </si>
  <si>
    <t>4.3.4</t>
  </si>
  <si>
    <t>4.3.5</t>
  </si>
  <si>
    <t>4.3.6</t>
  </si>
  <si>
    <t>4.4</t>
  </si>
  <si>
    <t>4.4.1</t>
  </si>
  <si>
    <t>4.4.2</t>
  </si>
  <si>
    <t>4.4.3</t>
  </si>
  <si>
    <t>4.4.4</t>
  </si>
  <si>
    <t>4.4.5</t>
  </si>
  <si>
    <t>4.5</t>
  </si>
  <si>
    <t>4.5.1</t>
  </si>
  <si>
    <t>4.5.2</t>
  </si>
  <si>
    <t>4.5.3</t>
  </si>
  <si>
    <t>4.5.4</t>
  </si>
  <si>
    <t>4.5.5</t>
  </si>
  <si>
    <t>4.5.6</t>
  </si>
  <si>
    <t>4.5.7</t>
  </si>
  <si>
    <t>4.5.8</t>
  </si>
  <si>
    <t>4.5.9</t>
  </si>
  <si>
    <t>4.6</t>
  </si>
  <si>
    <t>4.6.1</t>
  </si>
  <si>
    <t>4.6.2</t>
  </si>
  <si>
    <t>4.6.3</t>
  </si>
  <si>
    <t>4.6.4</t>
  </si>
  <si>
    <t>4.6.5</t>
  </si>
  <si>
    <t>4.6.6</t>
  </si>
  <si>
    <t>4.6.7</t>
  </si>
  <si>
    <t>4.6.8</t>
  </si>
  <si>
    <t>4.6.9</t>
  </si>
  <si>
    <t>4.6.10</t>
  </si>
  <si>
    <t>4.6.11</t>
  </si>
  <si>
    <t>4.6.12</t>
  </si>
  <si>
    <t>4.6.13</t>
  </si>
  <si>
    <t>4.6.14</t>
  </si>
  <si>
    <t>4.6.15</t>
  </si>
  <si>
    <t>4.6.16</t>
  </si>
  <si>
    <t>4.6.17</t>
  </si>
  <si>
    <t>4.6.18</t>
  </si>
  <si>
    <t>4.7</t>
  </si>
  <si>
    <t>4.7.1</t>
  </si>
  <si>
    <t>4.7.2</t>
  </si>
  <si>
    <t>4.7.3</t>
  </si>
  <si>
    <t>4.7.4</t>
  </si>
  <si>
    <t>4.7.5</t>
  </si>
  <si>
    <t>4.7.6</t>
  </si>
  <si>
    <t>4.7.7</t>
  </si>
  <si>
    <t>4.7.8</t>
  </si>
  <si>
    <t>4.7.9</t>
  </si>
  <si>
    <t>4.7.10</t>
  </si>
  <si>
    <t>4.7.11</t>
  </si>
  <si>
    <t>4.8</t>
  </si>
  <si>
    <t>4.8.1</t>
  </si>
  <si>
    <t>4.8.2</t>
  </si>
  <si>
    <t>5.1</t>
  </si>
  <si>
    <t>5.2</t>
  </si>
  <si>
    <t>5.3</t>
  </si>
  <si>
    <t>5.4</t>
  </si>
  <si>
    <t>5.5</t>
  </si>
  <si>
    <t>5.6</t>
  </si>
  <si>
    <t>5.7</t>
  </si>
  <si>
    <t>5.8</t>
  </si>
  <si>
    <t>5.9</t>
  </si>
  <si>
    <t>6.1</t>
  </si>
  <si>
    <t>6.1.1</t>
  </si>
  <si>
    <t>6.1.2</t>
  </si>
  <si>
    <t>6.1.3</t>
  </si>
  <si>
    <t>6.1.4</t>
  </si>
  <si>
    <t>6.1.5</t>
  </si>
  <si>
    <t>6.1.6</t>
  </si>
  <si>
    <t>6.1.7</t>
  </si>
  <si>
    <t>6.1.8</t>
  </si>
  <si>
    <t>6.1.9</t>
  </si>
  <si>
    <t>6.2</t>
  </si>
  <si>
    <t>6.2.1</t>
  </si>
  <si>
    <t>6.2.2</t>
  </si>
  <si>
    <t>7.1</t>
  </si>
  <si>
    <t>8.1</t>
  </si>
  <si>
    <t>Lieferumfang /  Abnahme / Schulungen / Dokumentation</t>
  </si>
  <si>
    <t>7.2</t>
  </si>
  <si>
    <t>7.3</t>
  </si>
  <si>
    <t>7.4</t>
  </si>
  <si>
    <t>7.5</t>
  </si>
  <si>
    <t>7.6</t>
  </si>
  <si>
    <t>7.7</t>
  </si>
  <si>
    <t>7.8</t>
  </si>
  <si>
    <t>8.2</t>
  </si>
  <si>
    <t>8.3</t>
  </si>
  <si>
    <t>8.4</t>
  </si>
  <si>
    <t>8.5</t>
  </si>
  <si>
    <t>8.6</t>
  </si>
  <si>
    <t>8.7</t>
  </si>
  <si>
    <t>8.8</t>
  </si>
  <si>
    <t>8.9</t>
  </si>
  <si>
    <t>8.10</t>
  </si>
  <si>
    <t>8.11</t>
  </si>
  <si>
    <t>8.12</t>
  </si>
  <si>
    <t>8.13</t>
  </si>
  <si>
    <t>8.14</t>
  </si>
  <si>
    <t>8.15</t>
  </si>
  <si>
    <t>9.1</t>
  </si>
  <si>
    <t>9.2</t>
  </si>
  <si>
    <t>9.3</t>
  </si>
  <si>
    <t>9.4</t>
  </si>
  <si>
    <t>9.5</t>
  </si>
  <si>
    <t>9.6</t>
  </si>
  <si>
    <t>9.7</t>
  </si>
  <si>
    <t>1.1.5</t>
  </si>
  <si>
    <t>1.1.6</t>
  </si>
  <si>
    <t>1.1.7</t>
  </si>
  <si>
    <t>1.1.8</t>
  </si>
  <si>
    <t>1.1.9</t>
  </si>
  <si>
    <t>1.1.10</t>
  </si>
  <si>
    <t>1.1.11</t>
  </si>
  <si>
    <t>1.1.12</t>
  </si>
  <si>
    <t>1.2.1</t>
  </si>
  <si>
    <t>1.3.1</t>
  </si>
  <si>
    <t>1.3.2</t>
  </si>
  <si>
    <t>1.3.3</t>
  </si>
  <si>
    <t>1.3.4</t>
  </si>
  <si>
    <t>1.3.5</t>
  </si>
  <si>
    <t>1.3.6</t>
  </si>
  <si>
    <t>1.3.7</t>
  </si>
  <si>
    <t>1.3.8</t>
  </si>
  <si>
    <t>1.3.9</t>
  </si>
  <si>
    <t>1.3.10</t>
  </si>
  <si>
    <t>1.3.11</t>
  </si>
  <si>
    <t>1.3.12</t>
  </si>
  <si>
    <t>1.3.13</t>
  </si>
  <si>
    <t>1.3.14</t>
  </si>
  <si>
    <t>1.3.15</t>
  </si>
  <si>
    <t>1.3.16</t>
  </si>
  <si>
    <t>1.3.17</t>
  </si>
  <si>
    <t>1.4.1</t>
  </si>
  <si>
    <t>1.4.2</t>
  </si>
  <si>
    <t>1.4.3</t>
  </si>
  <si>
    <t>1.4.4</t>
  </si>
  <si>
    <t>1.4.5</t>
  </si>
  <si>
    <t>1.4.6</t>
  </si>
  <si>
    <t>1.4.7</t>
  </si>
  <si>
    <t>1.4.8</t>
  </si>
  <si>
    <t>1.4.9</t>
  </si>
  <si>
    <t>1.5</t>
  </si>
  <si>
    <t>1.5.1</t>
  </si>
  <si>
    <t>1.5.2</t>
  </si>
  <si>
    <t>1.5.3</t>
  </si>
  <si>
    <t>1.5.4</t>
  </si>
  <si>
    <t>1.5.5</t>
  </si>
  <si>
    <t>1.5.6</t>
  </si>
  <si>
    <t>1.5.7</t>
  </si>
  <si>
    <t>1.5.8</t>
  </si>
  <si>
    <t>1.5.9</t>
  </si>
  <si>
    <t>1.5.10</t>
  </si>
  <si>
    <t>1.5.11</t>
  </si>
  <si>
    <t>1.5.12</t>
  </si>
  <si>
    <t>1.5.13</t>
  </si>
  <si>
    <t>1.5.14</t>
  </si>
  <si>
    <t>1.5.15</t>
  </si>
  <si>
    <t>1.5.16</t>
  </si>
  <si>
    <t>1.5.17</t>
  </si>
  <si>
    <t>1.5.18</t>
  </si>
  <si>
    <t>1.6</t>
  </si>
  <si>
    <t>1.6.1</t>
  </si>
  <si>
    <t>1.6.2</t>
  </si>
  <si>
    <t>1.6.3</t>
  </si>
  <si>
    <t>1.6.4</t>
  </si>
  <si>
    <t>1.6.5</t>
  </si>
  <si>
    <t>1.6.6</t>
  </si>
  <si>
    <t>1.6.7</t>
  </si>
  <si>
    <t>1.6.8</t>
  </si>
  <si>
    <t>1.6.9</t>
  </si>
  <si>
    <t>1.6.10</t>
  </si>
  <si>
    <t>1.6.11</t>
  </si>
  <si>
    <t>1.6.12</t>
  </si>
  <si>
    <t>1.6.13</t>
  </si>
  <si>
    <t>1.6.14</t>
  </si>
  <si>
    <t>1.6.15</t>
  </si>
  <si>
    <t>1.6.16</t>
  </si>
  <si>
    <t>1.6.17</t>
  </si>
  <si>
    <t>1.6.18</t>
  </si>
  <si>
    <t>1.6.19</t>
  </si>
  <si>
    <t>1.6.20</t>
  </si>
  <si>
    <t>2.1.1</t>
  </si>
  <si>
    <t>2.1.2</t>
  </si>
  <si>
    <t>2.1.3</t>
  </si>
  <si>
    <t>2.1.4</t>
  </si>
  <si>
    <t>2.1.5</t>
  </si>
  <si>
    <t>2.1.6</t>
  </si>
  <si>
    <t>2.1.7</t>
  </si>
  <si>
    <t>2.1.8</t>
  </si>
  <si>
    <t>2.2.1</t>
  </si>
  <si>
    <t>2.2.2</t>
  </si>
  <si>
    <t>2.2.3</t>
  </si>
  <si>
    <t>2.2.4</t>
  </si>
  <si>
    <t>2.2.5</t>
  </si>
  <si>
    <t>2.2.6</t>
  </si>
  <si>
    <t>2.2.7</t>
  </si>
  <si>
    <t>2.2.8</t>
  </si>
  <si>
    <t>2.2.9</t>
  </si>
  <si>
    <t>2.2.10</t>
  </si>
  <si>
    <t>2.2.11</t>
  </si>
  <si>
    <t>2.2.12</t>
  </si>
  <si>
    <t>2.2.13</t>
  </si>
  <si>
    <t>2.2.14</t>
  </si>
  <si>
    <t>2.2.15</t>
  </si>
  <si>
    <t>2.2.16</t>
  </si>
  <si>
    <t>2.2.17</t>
  </si>
  <si>
    <t>2.2.18</t>
  </si>
  <si>
    <t>2.2.19</t>
  </si>
  <si>
    <t>2.2.20</t>
  </si>
  <si>
    <t>2.3.1</t>
  </si>
  <si>
    <t>2.3.2</t>
  </si>
  <si>
    <t>2.3.3</t>
  </si>
  <si>
    <t>2.3.4</t>
  </si>
  <si>
    <t>2.3.5</t>
  </si>
  <si>
    <t>2.3.6</t>
  </si>
  <si>
    <t>2.3.7</t>
  </si>
  <si>
    <t>2.3.8</t>
  </si>
  <si>
    <t>2.3.9</t>
  </si>
  <si>
    <t>2.3.10</t>
  </si>
  <si>
    <t>2.3.11</t>
  </si>
  <si>
    <t>2.3.12</t>
  </si>
  <si>
    <t>2.3.13</t>
  </si>
  <si>
    <t>2.3.14</t>
  </si>
  <si>
    <t>2.3.15</t>
  </si>
  <si>
    <t>2.3.16</t>
  </si>
  <si>
    <t>2.3.17</t>
  </si>
  <si>
    <t>2.3.18</t>
  </si>
  <si>
    <t>2.3.19</t>
  </si>
  <si>
    <t>2.3.20</t>
  </si>
  <si>
    <t>2.4.1</t>
  </si>
  <si>
    <t>2.4.2</t>
  </si>
  <si>
    <t>2.4.3</t>
  </si>
  <si>
    <t>2.4.4</t>
  </si>
  <si>
    <t>2.4.5</t>
  </si>
  <si>
    <t>2.4.6</t>
  </si>
  <si>
    <t>2.4.7</t>
  </si>
  <si>
    <t>2.4.8</t>
  </si>
  <si>
    <t>2.4.9</t>
  </si>
  <si>
    <t>2.4.10</t>
  </si>
  <si>
    <t>2.4.11</t>
  </si>
  <si>
    <t>2.4.12</t>
  </si>
  <si>
    <t>2.4.13</t>
  </si>
  <si>
    <t>2.4.14</t>
  </si>
  <si>
    <t>2.4.15</t>
  </si>
  <si>
    <t>2.4.16</t>
  </si>
  <si>
    <t>2.4.17</t>
  </si>
  <si>
    <t>2.4.18</t>
  </si>
  <si>
    <t>2.4.19</t>
  </si>
  <si>
    <t>2.4.20</t>
  </si>
  <si>
    <t>2.4.21</t>
  </si>
  <si>
    <t>2.4.22</t>
  </si>
  <si>
    <t>2.5.1</t>
  </si>
  <si>
    <t>2.5.2</t>
  </si>
  <si>
    <t>2.5.3</t>
  </si>
  <si>
    <t>2.5.4</t>
  </si>
  <si>
    <t>2.5.5</t>
  </si>
  <si>
    <t>2.5.6</t>
  </si>
  <si>
    <t>2.5.7</t>
  </si>
  <si>
    <t>2.5.8</t>
  </si>
  <si>
    <t>2.5.9</t>
  </si>
  <si>
    <t>2.5.10</t>
  </si>
  <si>
    <t>2.5.11</t>
  </si>
  <si>
    <t>2.5.12</t>
  </si>
  <si>
    <t>2.5.13</t>
  </si>
  <si>
    <t>2.5.14</t>
  </si>
  <si>
    <t>2.5.15</t>
  </si>
  <si>
    <t>2.5.16</t>
  </si>
  <si>
    <t>2.5.17</t>
  </si>
  <si>
    <t>2.5.18</t>
  </si>
  <si>
    <t>2.5.19</t>
  </si>
  <si>
    <t>2.5.20</t>
  </si>
  <si>
    <t>2.5.21</t>
  </si>
  <si>
    <t>2.5.22</t>
  </si>
  <si>
    <t>2.6.1</t>
  </si>
  <si>
    <t>2.6.2</t>
  </si>
  <si>
    <t>2.6.3</t>
  </si>
  <si>
    <t>2.6.4</t>
  </si>
  <si>
    <t>2.6.5</t>
  </si>
  <si>
    <t>2.6.6</t>
  </si>
  <si>
    <t>2.6.7</t>
  </si>
  <si>
    <t>2.6.8</t>
  </si>
  <si>
    <t>2.6.9</t>
  </si>
  <si>
    <t>2.6.10</t>
  </si>
  <si>
    <t>2.6.11</t>
  </si>
  <si>
    <t>2.6.12</t>
  </si>
  <si>
    <t>2.6.13</t>
  </si>
  <si>
    <t>2.6.14</t>
  </si>
  <si>
    <t>2.6.15</t>
  </si>
  <si>
    <t>2.6.16</t>
  </si>
  <si>
    <t>2.6.17</t>
  </si>
  <si>
    <t>2.6.18</t>
  </si>
  <si>
    <t>2.6.19</t>
  </si>
  <si>
    <t>2.6.20</t>
  </si>
  <si>
    <t>2.6.21</t>
  </si>
  <si>
    <t>2.6.22</t>
  </si>
  <si>
    <t>2.6.23</t>
  </si>
  <si>
    <t>2.6.24</t>
  </si>
  <si>
    <t>2.7</t>
  </si>
  <si>
    <t>2.7.1</t>
  </si>
  <si>
    <t>2.7.2</t>
  </si>
  <si>
    <t>2.7.3</t>
  </si>
  <si>
    <t>2.7.4</t>
  </si>
  <si>
    <t>2.7.5</t>
  </si>
  <si>
    <t>2.7.6</t>
  </si>
  <si>
    <t>2.7.7</t>
  </si>
  <si>
    <t>3.3.4</t>
  </si>
  <si>
    <t>3.3.5</t>
  </si>
  <si>
    <t>3.3.6</t>
  </si>
  <si>
    <t>3.3.7</t>
  </si>
  <si>
    <t>3.6.1</t>
  </si>
  <si>
    <t>3.6.2</t>
  </si>
  <si>
    <t>3.6.3</t>
  </si>
  <si>
    <t>3.6.4</t>
  </si>
  <si>
    <t>3.6.5</t>
  </si>
  <si>
    <t>3.6.6</t>
  </si>
  <si>
    <t>3.6.7</t>
  </si>
  <si>
    <t>3.6.8</t>
  </si>
  <si>
    <t>3.6.9</t>
  </si>
  <si>
    <t>3.6.10</t>
  </si>
  <si>
    <t>3.6.11</t>
  </si>
  <si>
    <t>3.6.12</t>
  </si>
  <si>
    <t>3.6.13</t>
  </si>
  <si>
    <t>3.6.14</t>
  </si>
  <si>
    <t>3.6.15</t>
  </si>
  <si>
    <t>3.6.16</t>
  </si>
  <si>
    <t>3.6.17</t>
  </si>
  <si>
    <t>3.6.18</t>
  </si>
  <si>
    <t>3.6.19</t>
  </si>
  <si>
    <t>3.6.20</t>
  </si>
  <si>
    <t>4.9</t>
  </si>
  <si>
    <t>4.10</t>
  </si>
  <si>
    <t>4.11</t>
  </si>
  <si>
    <t>4.12</t>
  </si>
  <si>
    <t>4.13</t>
  </si>
  <si>
    <t>4.14</t>
  </si>
  <si>
    <t>4.15</t>
  </si>
  <si>
    <t>5.1.1</t>
  </si>
  <si>
    <t>5.1.2</t>
  </si>
  <si>
    <t>5.1.3</t>
  </si>
  <si>
    <t>5.1.4</t>
  </si>
  <si>
    <t>5.1.5</t>
  </si>
  <si>
    <t>5.1.6</t>
  </si>
  <si>
    <t>5.2.1</t>
  </si>
  <si>
    <t>5.2.2</t>
  </si>
  <si>
    <t>5.2.3</t>
  </si>
  <si>
    <t>5.2.4</t>
  </si>
  <si>
    <t>5.2.5</t>
  </si>
  <si>
    <t>5.2.6</t>
  </si>
  <si>
    <t>5.2.7</t>
  </si>
  <si>
    <t>5.3.1</t>
  </si>
  <si>
    <t>5.4.1</t>
  </si>
  <si>
    <t>5.4.2</t>
  </si>
  <si>
    <t>5.4.3</t>
  </si>
  <si>
    <t>5.4.4</t>
  </si>
  <si>
    <t>6.3</t>
  </si>
  <si>
    <t>6.4</t>
  </si>
  <si>
    <t>10.1</t>
  </si>
  <si>
    <t>10.2</t>
  </si>
  <si>
    <t>10.3</t>
  </si>
  <si>
    <t>10.4</t>
  </si>
  <si>
    <t>10.5</t>
  </si>
  <si>
    <t>10.6</t>
  </si>
  <si>
    <t>10.7</t>
  </si>
  <si>
    <t>10.8</t>
  </si>
  <si>
    <t>12.1</t>
  </si>
  <si>
    <t>12.3</t>
  </si>
  <si>
    <t>11.1</t>
  </si>
  <si>
    <t>11.2</t>
  </si>
  <si>
    <t>11.3</t>
  </si>
  <si>
    <t>11.4</t>
  </si>
  <si>
    <t>11.5</t>
  </si>
  <si>
    <t>11.6</t>
  </si>
  <si>
    <t>11.7</t>
  </si>
  <si>
    <t>11.8</t>
  </si>
  <si>
    <t>11.9</t>
  </si>
  <si>
    <t>11.10</t>
  </si>
  <si>
    <t>11.11</t>
  </si>
  <si>
    <t>11.12</t>
  </si>
  <si>
    <t>11.13</t>
  </si>
  <si>
    <t>11.14</t>
  </si>
  <si>
    <t>11.15</t>
  </si>
  <si>
    <t>12.2</t>
  </si>
  <si>
    <t>12.4</t>
  </si>
  <si>
    <t>0.01</t>
  </si>
  <si>
    <t>0.02</t>
  </si>
  <si>
    <t>0.03</t>
  </si>
  <si>
    <t>0.04</t>
  </si>
  <si>
    <t>0.05</t>
  </si>
  <si>
    <t>0.06</t>
  </si>
  <si>
    <t>0.07</t>
  </si>
  <si>
    <t>0.08</t>
  </si>
  <si>
    <t>0.09</t>
  </si>
  <si>
    <t>'0.15</t>
  </si>
  <si>
    <t>Erstellung und Abgabe einer angepassten Werks- und Montageplanung (/Aufstellungs- und Anschlussplanung) | Abgabe 3 Wochen nach Zuschlagserteilung, Freigabe durch den Auftraggeber erforderlich.
Bitte beachten! Die Erstellung der Werks- und Montageplanung ist im Gesamtpreis miteinzukalkulieren (die tatsächlich erforderlichen baulichen Veränderungen sind klar auszuweisen - werden jedoch vom Auftraggeber erbracht)</t>
  </si>
  <si>
    <t>3.2.8</t>
  </si>
  <si>
    <t>3.3.8</t>
  </si>
  <si>
    <t>3.3.9</t>
  </si>
  <si>
    <t>1.4.10</t>
  </si>
  <si>
    <t>1.4.11</t>
  </si>
  <si>
    <t>1.4.12</t>
  </si>
  <si>
    <t>1.4.13</t>
  </si>
  <si>
    <t>1.4.14</t>
  </si>
  <si>
    <t>1.4.15</t>
  </si>
  <si>
    <t>1.4.16</t>
  </si>
  <si>
    <t>1.4.17</t>
  </si>
  <si>
    <t>1.4.18</t>
  </si>
  <si>
    <t>1.5.19</t>
  </si>
  <si>
    <t>1.5.20</t>
  </si>
  <si>
    <t>2.3.21</t>
  </si>
  <si>
    <t>2.3.22</t>
  </si>
  <si>
    <t>2.4.23</t>
  </si>
  <si>
    <t>2.4.24</t>
  </si>
  <si>
    <t>LV-Nr. 1.1</t>
  </si>
  <si>
    <t>Option zu LV-Nr. 1.1
(Pos. 12.5)</t>
  </si>
  <si>
    <t>mobile oder integrierte OCT Bildgebung inkl. Co-Registrierung mit dem Röntgenbild
(Investitionskosten)</t>
  </si>
  <si>
    <t>mobile oder integrierte OCT Bildgebung inkl. Co-Registrierung mit dem Röntgenbild
(Vollwartungskosten pro Jahr)</t>
  </si>
  <si>
    <t>mobile oder integrierte Ultraschallbildgebung zur ultraschallgestützten Punktion
(Investitionskosten)</t>
  </si>
  <si>
    <t>mobile oder integrierte Ultraschallbildgebung zur ultraschallgestützten Punktion
(Vollwartungskosten pro Jahr)</t>
  </si>
  <si>
    <t>LV- Nr. / lfd. Nr.</t>
  </si>
  <si>
    <t>LV-Nr. 1.2</t>
  </si>
  <si>
    <t>Option zu LV-Nr. 1.2
(Pos. 12.5)</t>
  </si>
  <si>
    <t>Option zu LV-Nr. 1.2
(Pos. 6.2.1 und 13.1)</t>
  </si>
  <si>
    <t>mobile oder integrierte Ultraschallbildgebung zur ultraschallgestützten Punktion 
(Investitionskosten)</t>
  </si>
  <si>
    <t xml:space="preserve">Wartungsfirma für Röntgensystem </t>
  </si>
  <si>
    <t>Anzahl der Wartungen pro Jahr - Röntgensystem</t>
  </si>
  <si>
    <t>'0.16</t>
  </si>
  <si>
    <t>Angaben zu am System zu verwendenden Hygienemitteln sind als .pdf mit dem Angebot abzugeben. Diese Informationen unterstützen die Hygieneabteilung der Klinik bei der Verwendung der entsprechenden freigegebenen Reinigungsmittel.</t>
  </si>
  <si>
    <t>Muster eines Vollwartungsvertrages inkl. Kostenaufstellung mit der Laufzeit von 10 Jahren</t>
  </si>
  <si>
    <t>Der Bieter hat mit dem Angebot Angaben zum Datenschutz inkl. technischer und organisatorischer Maßnahmen TOM einzureichen. Angaben zu:
- Kontrollbereiche Vertraulichkeit, Integrität, Verfügbarkeit und Belastbarkeit des lokalen Gesamtsystems
- Protokollierung und Auswertungsmöglichkeit
- Prozess der unwiederbringlichen Löschung und Sperrung von Daten
- Prozess der Archivierung (inkl. Archivierungsfunktion)
- Prozess Authentifizierungsverfahren
- Datensicherheitsfunktionen (Auto-logoff, etc.)
- Ggf Implentierung einer Single-Sign-On-Lösung
- Automatische Abmeldung von Benutzer*innen nach festem Zeitintervall
- Festlegung einer Gültigkeitsdauer von Benutzer*innenaccounts, -rechten und zugewiesenen –rollen (Rollen- und Berechtigungskonzept)
- Verschlüsselte Übertragung von Zugangsdaten (z. B. Benutzer*innenname / Passwort) nach dem Stand der Technik
- Möglichkeit der Sperrung der USB-Ports
- Sicherung des Übertragungsweges von Daten durch Verschlüsselungsverfahren nach dem Stand der Technik
- Im Falle des Einsatzes eines Systems im Sinne der KI-VO, sind entsprechende zur Bewertung für die gesetzeskonforme Einbindung einzureichen.
- Angaben zu etwaig namhaft gemachten Nachunternehmern und der zu übernehmenden Leistung (im Vergabeverfahren erfolgt dies über  Nachunternehmerliste und Verpflichtungserklärung)
Nach Prüfung und Zuschlagserteilung ist zwischen den Vertragsparteien ein AV-Vertrag zu vereinbaren. Dieser liegt den Vergabeunterlagen bei.</t>
  </si>
  <si>
    <t>gelb hinterlegte Felder sind vom Bieter auszufüllen</t>
  </si>
  <si>
    <t>Dynamisches Koronar Roadmap - Mit Hilfe einer einzigen 2D-Kontrastmittel-Koronardarstellung kann ein Simulationsmodell der bewegten Koronarien erstellt werden, dieses Simulationsmodell kann in Echtzeit und bewegungskompensiert mit der Live-Durchleuchtung überlagert werden, sodass keine erneute Kontrastmittelgabe für die Echtzeitvisualisierung der Koronarien erforderlich ist. Dem Nutzer wird im Untersuchungsraum anzeigt, ob für eine Projektion die zugehöriger Echtzeit-Roadmap verfügbar ist</t>
  </si>
  <si>
    <t>Kontrastmittelinjektor / Hochdruck-Injektionsspritze gleichwärtig zu ACIST Pro - (Produktdatenblatt ist zusätzlich mit dem Angebot einzureichen)</t>
  </si>
  <si>
    <t>6.1.10</t>
  </si>
  <si>
    <t>6.1.11</t>
  </si>
  <si>
    <t>System-Software, 2D Messprogramme, Stentvisualisierung und Konfiguration der Röntgenanlage</t>
  </si>
  <si>
    <t>Es können dem vorhandenen Monitorkonzept weitere Monitore (mindestens 27'' Zoll) hinzugefügt werden</t>
  </si>
  <si>
    <t>3.7</t>
  </si>
  <si>
    <t>3.7.1</t>
  </si>
  <si>
    <t>Die erzeugten Bilddaten können auf einem Touchscreen Modul (oder vergleichbares Modul) dargestellt, nachbearbeitet inklusive einer Markierungsfunktion bearbeitet werden.</t>
  </si>
  <si>
    <t>3.7.2</t>
  </si>
  <si>
    <t>3.7.3</t>
  </si>
  <si>
    <t>3.7.4</t>
  </si>
  <si>
    <t>3.7.5</t>
  </si>
  <si>
    <t>3.7.6</t>
  </si>
  <si>
    <t>3.7.7</t>
  </si>
  <si>
    <t>3.7.8</t>
  </si>
  <si>
    <t>3.7.9</t>
  </si>
  <si>
    <t>3.7.10</t>
  </si>
  <si>
    <t>Es können mehrere Funktionalitäten auf dem Untersucher Touchscreen-Modul erweitet werden. Zum Beispiel können die erzeugten Bilddaten zur Vergrößerung und besseren Darstellung auf dem Untersuchungsmonitor angezeigt werden. Zusätzlich kann von dir innerhalb weniger Schritte das Bildschirmlayout anzupasst werden.</t>
  </si>
  <si>
    <t>3.8</t>
  </si>
  <si>
    <t>Vollständig tiefenintegriertes Systems zur intravaskularen Ultraschallbildgebung und IFR/FFR Messung inklusive Co- und Tri-Registrierung</t>
  </si>
  <si>
    <t>3.8.1</t>
  </si>
  <si>
    <t>Die Röntgenanlage verfügt über ein vollständig tiefenintegriertes Systems zur intravaskularen Ultraschallbildgebung und IFR/FFR Messung inklusive Co- und Tri-Registrierung</t>
  </si>
  <si>
    <t>3.8.2</t>
  </si>
  <si>
    <t>3.8.3</t>
  </si>
  <si>
    <t>3.8.4</t>
  </si>
  <si>
    <t>3.8.5</t>
  </si>
  <si>
    <t>Der Bieter wird aufgefordert zum angebotenen Gesamtsystem einen Muster-Vollwartungsvertrag zu unterbreiten. Inhalt des Wartungsvertrages ist das abgefragte Röntgensystem, ohne die ggf. im LV ausgewiesenen Zusatzoptionen. Als Kalkulationsgrundlage kann von jeweils 10 Jahren Vertragslaufzeit (inkl. Gewährleistung und Garantie) nach Vertragsabschluss und Inbetriebnahme ausgegangen werden. (siehe Ziffer 12.5)
Der Auftraggeber behält sich vor, nach Auswertung der Angebote ggf. die angebotene Vertragsvariante mit Zuschlagserteilung abzuschließen.
Zudem wird der Bieter gebeten, für die abgefragten Zusatzoptionen die Vollwartungskosten pro Jahr im Preisblatt auszuweisen. Der bepreiste Vollwartungsvertrag beinhaltet die Kosten für erforderliche Wartungen, Sicherheitstechnische Überprüfungen inkl. STK, Instandsetzungen, Verschleißteile, Ersatzteile, Arbeits- und Fahrtkosten, Remoteservice, Software-Updates.
Der Auftraggeber behält sich vor, nach Auswertung der Angebote ggf. einzelne Verträge mit Beauftragung der Zusatzoption abzuschließen.</t>
  </si>
  <si>
    <t xml:space="preserve"> </t>
  </si>
  <si>
    <t>Mindestverfügbarkeitsgarantie des Systems 95%</t>
  </si>
  <si>
    <t>Zubehör (im Preisblatt anbieten und nur auf Anforderung des Auftraggebers zu liefern)</t>
  </si>
  <si>
    <t>13.1</t>
  </si>
  <si>
    <t>13.1.1</t>
  </si>
  <si>
    <t>13.1.2</t>
  </si>
  <si>
    <t>13.2</t>
  </si>
  <si>
    <t>13.2.1</t>
  </si>
  <si>
    <t>13.2.2</t>
  </si>
  <si>
    <t>Option zu  LV-Nr. 1.1
(Pos. 6.2.1 und 13.1)</t>
  </si>
  <si>
    <t>Option zu  LV-Nr. 1.1
(Pos. 6.2.2 und 13.2)</t>
  </si>
  <si>
    <t>Option zu LV-Nr. 1.2
(Pos. 6.2.2 und 13.2)</t>
  </si>
  <si>
    <t xml:space="preserve">Beschreibung </t>
  </si>
  <si>
    <t>Beschreibung</t>
  </si>
  <si>
    <t>Bilddarstellung und Nachverarbeitung am Untersuchertisch auf Touchscreen Modul (oder vergleichbares Modul) inkl. Markierungsfunktion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</si>
</sst>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1">
    <font>
      <sz val="10"/>
      <color rgb="FF000000"/>
      <name val="Times New Roman"/>
      <charset val="204"/>
    </font>
    <font>
      <sz val="11"/>
      <color theme="1"/>
      <name val="Calibri"/>
      <family val="2"/>
      <scheme val="minor"/>
    </font>
    <font>
      <sz val="10"/>
      <color rgb="FF000000"/>
      <name val="Times New Roman"/>
      <family val="1"/>
    </font>
    <font>
      <sz val="16"/>
      <color theme="0"/>
      <name val="Arial"/>
      <family val="2"/>
    </font>
    <font>
      <sz val="10"/>
      <color rgb="FF000000"/>
      <name val="Arial"/>
      <family val="2"/>
    </font>
    <font>
      <b/>
      <sz val="11"/>
      <name val="Arial"/>
      <family val="2"/>
    </font>
    <font>
      <sz val="11"/>
      <color rgb="FF000000"/>
      <name val="Arial"/>
      <family val="2"/>
    </font>
    <font>
      <b/>
      <sz val="11"/>
      <color rgb="FF000000"/>
      <name val="Arial"/>
      <family val="2"/>
    </font>
    <font>
      <b/>
      <sz val="11"/>
      <color theme="0"/>
      <name val="Arial"/>
      <family val="2"/>
    </font>
    <font>
      <sz val="11"/>
      <name val="Arial"/>
      <family val="2"/>
    </font>
    <font>
      <sz val="11"/>
      <color theme="1"/>
      <name val="Arial"/>
      <family val="2"/>
    </font>
    <font>
      <b/>
      <u/>
      <sz val="11"/>
      <name val="Arial"/>
      <family val="2"/>
    </font>
    <font>
      <sz val="10"/>
      <name val="Arial"/>
      <family val="2"/>
    </font>
    <font>
      <b/>
      <sz val="14"/>
      <name val="Arial"/>
      <family val="2"/>
    </font>
    <font>
      <b/>
      <sz val="10"/>
      <name val="Arial"/>
      <family val="2"/>
    </font>
    <font>
      <b/>
      <sz val="9"/>
      <name val="Arial"/>
      <family val="2"/>
    </font>
    <font>
      <b/>
      <sz val="16"/>
      <color theme="0"/>
      <name val="Arial"/>
      <family val="2"/>
    </font>
    <font>
      <b/>
      <sz val="11"/>
      <color theme="1"/>
      <name val="Arial"/>
      <family val="2"/>
    </font>
    <font>
      <sz val="11"/>
      <name val="Calibri"/>
      <family val="2"/>
    </font>
    <font>
      <strike/>
      <sz val="11"/>
      <name val="Arial"/>
      <family val="2"/>
    </font>
    <font>
      <sz val="10"/>
      <color rgb="FFFF0000"/>
      <name val="Arial"/>
      <family val="2"/>
    </font>
    <font>
      <sz val="10"/>
      <color rgb="FF00B050"/>
      <name val="Arial"/>
      <family val="2"/>
    </font>
    <font>
      <sz val="9"/>
      <color rgb="FF000000"/>
      <name val="Arial"/>
      <family val="2"/>
    </font>
    <font>
      <sz val="11"/>
      <color rgb="FF0070C0"/>
      <name val="Arial"/>
      <family val="2"/>
    </font>
    <font>
      <sz val="10"/>
      <color rgb="FF0070C0"/>
      <name val="Arial"/>
      <family val="2"/>
    </font>
    <font>
      <sz val="10"/>
      <color theme="3" tint="0.39997558519241921"/>
      <name val="Arial"/>
      <family val="2"/>
    </font>
    <font>
      <b/>
      <sz val="10"/>
      <color theme="1" tint="0.499984740745262"/>
      <name val="Arial"/>
      <family val="2"/>
    </font>
    <font>
      <sz val="11"/>
      <color theme="1" tint="0.499984740745262"/>
      <name val="Arial"/>
      <family val="2"/>
    </font>
    <font>
      <b/>
      <sz val="9"/>
      <color theme="1" tint="0.499984740745262"/>
      <name val="Arial"/>
      <family val="2"/>
    </font>
    <font>
      <sz val="10"/>
      <color theme="1" tint="0.499984740745262"/>
      <name val="Arial"/>
      <family val="2"/>
    </font>
    <font>
      <sz val="11"/>
      <name val="Aptos Narrow"/>
      <charset val="1"/>
    </font>
    <font>
      <sz val="8"/>
      <name val="Times New Roman"/>
      <family val="1"/>
    </font>
    <font>
      <sz val="9"/>
      <color rgb="FF0070C0"/>
      <name val="Arial"/>
      <family val="2"/>
    </font>
    <font>
      <b/>
      <sz val="10"/>
      <color theme="0" tint="-0.499984740745262"/>
      <name val="Arial"/>
      <family val="2"/>
    </font>
    <font>
      <b/>
      <sz val="8"/>
      <color theme="0"/>
      <name val="Arial"/>
      <family val="2"/>
    </font>
    <font>
      <b/>
      <sz val="11"/>
      <color rgb="FFFF0000"/>
      <name val="Arial"/>
      <family val="2"/>
    </font>
    <font>
      <b/>
      <sz val="12"/>
      <name val="Arial"/>
      <family val="2"/>
    </font>
    <font>
      <sz val="8"/>
      <name val="Times New Roman"/>
      <family val="1"/>
    </font>
    <font>
      <b/>
      <sz val="14"/>
      <color rgb="FF000000"/>
      <name val="Arial"/>
      <family val="2"/>
    </font>
    <font>
      <sz val="12"/>
      <name val="Arial"/>
      <family val="2"/>
    </font>
    <font>
      <b/>
      <sz val="10"/>
      <color rgb="FF000000"/>
      <name val="Arial"/>
      <family val="2"/>
    </font>
  </fonts>
  <fills count="13">
    <fill>
      <patternFill patternType="none"/>
    </fill>
    <fill>
      <patternFill patternType="gray125"/>
    </fill>
    <fill>
      <patternFill patternType="solid">
        <fgColor theme="4" tint="0.79998168889431442"/>
        <bgColor indexed="64"/>
      </patternFill>
    </fill>
    <fill>
      <patternFill patternType="solid">
        <fgColor rgb="FFBEBEBE"/>
      </patternFill>
    </fill>
    <fill>
      <patternFill patternType="solid">
        <fgColor theme="4" tint="0.39997558519241921"/>
        <bgColor indexed="64"/>
      </patternFill>
    </fill>
    <fill>
      <patternFill patternType="solid">
        <fgColor theme="0"/>
        <bgColor indexed="64"/>
      </patternFill>
    </fill>
    <fill>
      <patternFill patternType="solid">
        <fgColor rgb="FFB4C5E7"/>
      </patternFill>
    </fill>
    <fill>
      <patternFill patternType="solid">
        <fgColor rgb="FF0070C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8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rgb="FF000000"/>
      </bottom>
      <diagonal/>
    </border>
    <border>
      <left/>
      <right style="medium">
        <color indexed="64"/>
      </right>
      <top/>
      <bottom style="thin">
        <color rgb="FF000000"/>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right style="medium">
        <color indexed="64"/>
      </right>
      <top style="thin">
        <color rgb="FF000000"/>
      </top>
      <bottom style="thin">
        <color rgb="FF000000"/>
      </bottom>
      <diagonal/>
    </border>
    <border>
      <left/>
      <right/>
      <top/>
      <bottom style="medium">
        <color indexed="64"/>
      </bottom>
      <diagonal/>
    </border>
    <border>
      <left style="medium">
        <color indexed="64"/>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medium">
        <color indexed="64"/>
      </right>
      <top/>
      <bottom style="medium">
        <color indexed="64"/>
      </bottom>
      <diagonal/>
    </border>
    <border>
      <left style="medium">
        <color indexed="64"/>
      </left>
      <right/>
      <top/>
      <bottom style="thin">
        <color rgb="FF000000"/>
      </bottom>
      <diagonal/>
    </border>
    <border>
      <left style="thin">
        <color indexed="64"/>
      </left>
      <right/>
      <top style="thin">
        <color indexed="64"/>
      </top>
      <bottom/>
      <diagonal/>
    </border>
    <border>
      <left style="thin">
        <color rgb="FF000000"/>
      </left>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thin">
        <color theme="0" tint="-0.499984740745262"/>
      </top>
      <bottom/>
      <diagonal/>
    </border>
    <border>
      <left style="thin">
        <color theme="0" tint="-0.499984740745262"/>
      </left>
      <right style="medium">
        <color indexed="64"/>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top/>
      <bottom style="medium">
        <color indexed="64"/>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rgb="FF000000"/>
      </right>
      <top style="thin">
        <color rgb="FF000000"/>
      </top>
      <bottom style="thin">
        <color rgb="FF000000"/>
      </bottom>
      <diagonal/>
    </border>
    <border>
      <left style="medium">
        <color indexed="64"/>
      </left>
      <right/>
      <top style="thin">
        <color rgb="FF000000"/>
      </top>
      <bottom style="thin">
        <color rgb="FF000000"/>
      </bottom>
      <diagonal/>
    </border>
    <border>
      <left/>
      <right/>
      <top style="thin">
        <color indexed="64"/>
      </top>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rgb="FF000000"/>
      </bottom>
      <diagonal/>
    </border>
    <border>
      <left/>
      <right/>
      <top style="thin">
        <color indexed="64"/>
      </top>
      <bottom style="thin">
        <color rgb="FF000000"/>
      </bottom>
      <diagonal/>
    </border>
    <border>
      <left/>
      <right/>
      <top style="thin">
        <color rgb="FF000000"/>
      </top>
      <bottom/>
      <diagonal/>
    </border>
    <border>
      <left style="thin">
        <color rgb="FF000000"/>
      </left>
      <right style="medium">
        <color rgb="FF000000"/>
      </right>
      <top style="thin">
        <color indexed="64"/>
      </top>
      <bottom style="thin">
        <color rgb="FF000000"/>
      </bottom>
      <diagonal/>
    </border>
    <border>
      <left style="thin">
        <color indexed="64"/>
      </left>
      <right style="thin">
        <color rgb="FF000000"/>
      </right>
      <top style="thin">
        <color indexed="64"/>
      </top>
      <bottom/>
      <diagonal/>
    </border>
    <border>
      <left/>
      <right style="thin">
        <color rgb="FF000000"/>
      </right>
      <top style="thin">
        <color indexed="64"/>
      </top>
      <bottom/>
      <diagonal/>
    </border>
    <border>
      <left style="thin">
        <color rgb="FF000000"/>
      </left>
      <right style="medium">
        <color indexed="64"/>
      </right>
      <top style="thin">
        <color indexed="64"/>
      </top>
      <bottom/>
      <diagonal/>
    </border>
    <border>
      <left style="thin">
        <color indexed="64"/>
      </left>
      <right style="thin">
        <color rgb="FF000000"/>
      </right>
      <top/>
      <bottom style="thin">
        <color indexed="64"/>
      </bottom>
      <diagonal/>
    </border>
    <border>
      <left/>
      <right style="thin">
        <color rgb="FF000000"/>
      </right>
      <top/>
      <bottom style="thin">
        <color indexed="64"/>
      </bottom>
      <diagonal/>
    </border>
    <border>
      <left style="thin">
        <color rgb="FF000000"/>
      </left>
      <right style="medium">
        <color indexed="64"/>
      </right>
      <top/>
      <bottom style="thin">
        <color indexed="64"/>
      </bottom>
      <diagonal/>
    </border>
    <border>
      <left/>
      <right style="medium">
        <color theme="0" tint="-0.499984740745262"/>
      </right>
      <top/>
      <bottom style="thin">
        <color theme="0" tint="-0.499984740745262"/>
      </bottom>
      <diagonal/>
    </border>
    <border>
      <left/>
      <right/>
      <top/>
      <bottom style="thin">
        <color theme="0" tint="-0.499984740745262"/>
      </bottom>
      <diagonal/>
    </border>
  </borders>
  <cellStyleXfs count="3">
    <xf numFmtId="0" fontId="0" fillId="0" borderId="0"/>
    <xf numFmtId="0" fontId="2" fillId="0" borderId="0"/>
    <xf numFmtId="0" fontId="1" fillId="0" borderId="0"/>
  </cellStyleXfs>
  <cellXfs count="280">
    <xf numFmtId="0" fontId="0" fillId="0" borderId="0" xfId="0" applyAlignment="1">
      <alignment horizontal="left" vertical="top"/>
    </xf>
    <xf numFmtId="0" fontId="4" fillId="0" borderId="0" xfId="0" applyFont="1" applyAlignment="1">
      <alignment horizontal="left" vertical="top"/>
    </xf>
    <xf numFmtId="1" fontId="6" fillId="8" borderId="8" xfId="0" applyNumberFormat="1" applyFont="1" applyFill="1" applyBorder="1" applyAlignment="1">
      <alignment horizontal="center" vertical="center" shrinkToFit="1"/>
    </xf>
    <xf numFmtId="0" fontId="4" fillId="0" borderId="0" xfId="0" applyFont="1" applyAlignment="1">
      <alignment horizontal="center" vertical="center"/>
    </xf>
    <xf numFmtId="49" fontId="5" fillId="0" borderId="6" xfId="0" applyNumberFormat="1" applyFont="1" applyBorder="1" applyAlignment="1" applyProtection="1">
      <alignment horizontal="center" vertical="center" wrapText="1"/>
      <protection locked="0"/>
    </xf>
    <xf numFmtId="49" fontId="6" fillId="0" borderId="6" xfId="0" applyNumberFormat="1" applyFont="1" applyBorder="1" applyAlignment="1">
      <alignment horizontal="center" vertical="center" wrapText="1"/>
    </xf>
    <xf numFmtId="49" fontId="5" fillId="4" borderId="1" xfId="0" applyNumberFormat="1" applyFont="1" applyFill="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0" xfId="0" applyNumberFormat="1" applyFont="1" applyAlignment="1">
      <alignment horizontal="center" vertical="center"/>
    </xf>
    <xf numFmtId="49" fontId="13" fillId="4"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xf>
    <xf numFmtId="0" fontId="1" fillId="0" borderId="0" xfId="2"/>
    <xf numFmtId="164" fontId="1" fillId="0" borderId="0" xfId="2" applyNumberFormat="1"/>
    <xf numFmtId="164" fontId="14" fillId="0" borderId="0" xfId="2" applyNumberFormat="1" applyFont="1"/>
    <xf numFmtId="0" fontId="12" fillId="0" borderId="0" xfId="2" applyFont="1"/>
    <xf numFmtId="1" fontId="6" fillId="8" borderId="19" xfId="0" applyNumberFormat="1" applyFont="1" applyFill="1" applyBorder="1" applyAlignment="1">
      <alignment horizontal="center" vertical="center" shrinkToFit="1"/>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5" fillId="0" borderId="0" xfId="0" applyFont="1" applyAlignment="1">
      <alignment horizontal="left" vertical="top"/>
    </xf>
    <xf numFmtId="0" fontId="24" fillId="0" borderId="0" xfId="0" applyFont="1" applyAlignment="1">
      <alignment horizontal="left" vertical="top" wrapText="1"/>
    </xf>
    <xf numFmtId="0" fontId="32" fillId="0" borderId="0" xfId="0" applyFont="1" applyAlignment="1">
      <alignment horizontal="left" vertical="top" wrapText="1"/>
    </xf>
    <xf numFmtId="0" fontId="20" fillId="0" borderId="0" xfId="2" applyFont="1" applyAlignment="1">
      <alignment vertical="center"/>
    </xf>
    <xf numFmtId="0" fontId="24" fillId="0" borderId="0" xfId="0" quotePrefix="1" applyFont="1" applyAlignment="1">
      <alignment horizontal="left" vertical="top"/>
    </xf>
    <xf numFmtId="0" fontId="9" fillId="11" borderId="1" xfId="0" applyFont="1" applyFill="1" applyBorder="1" applyAlignment="1" applyProtection="1">
      <alignment horizontal="center" vertical="top" wrapText="1"/>
      <protection locked="0"/>
    </xf>
    <xf numFmtId="49" fontId="9" fillId="11" borderId="6" xfId="0" applyNumberFormat="1" applyFont="1" applyFill="1" applyBorder="1" applyAlignment="1" applyProtection="1">
      <alignment horizontal="center" vertical="center" wrapText="1"/>
      <protection locked="0"/>
    </xf>
    <xf numFmtId="0" fontId="5" fillId="0" borderId="1" xfId="0" applyFont="1" applyBorder="1" applyAlignment="1">
      <alignment horizontal="left" vertical="top" wrapText="1"/>
    </xf>
    <xf numFmtId="0" fontId="9" fillId="7" borderId="2" xfId="0" applyFont="1" applyFill="1" applyBorder="1" applyAlignment="1">
      <alignment horizontal="center" vertical="top" wrapText="1"/>
    </xf>
    <xf numFmtId="0" fontId="5" fillId="7" borderId="61" xfId="0" applyFont="1" applyFill="1" applyBorder="1" applyAlignment="1">
      <alignment horizontal="left" vertical="top" wrapText="1"/>
    </xf>
    <xf numFmtId="0" fontId="5" fillId="9" borderId="2" xfId="0" applyFont="1" applyFill="1" applyBorder="1" applyAlignment="1">
      <alignment vertical="top" wrapText="1"/>
    </xf>
    <xf numFmtId="0" fontId="20" fillId="0" borderId="0" xfId="0" applyFont="1" applyAlignment="1">
      <alignment horizontal="center" vertical="center"/>
    </xf>
    <xf numFmtId="49" fontId="9" fillId="11" borderId="7" xfId="0" applyNumberFormat="1" applyFont="1" applyFill="1" applyBorder="1" applyAlignment="1" applyProtection="1">
      <alignment horizontal="center" vertical="center" wrapText="1"/>
      <protection locked="0"/>
    </xf>
    <xf numFmtId="0" fontId="5" fillId="6" borderId="69" xfId="0" applyFont="1" applyFill="1" applyBorder="1" applyAlignment="1">
      <alignment vertical="top" wrapText="1"/>
    </xf>
    <xf numFmtId="0" fontId="4" fillId="0" borderId="0" xfId="0" applyFont="1" applyAlignment="1">
      <alignment horizontal="left" vertical="center"/>
    </xf>
    <xf numFmtId="0" fontId="36" fillId="5" borderId="0" xfId="2" applyFont="1" applyFill="1" applyAlignment="1">
      <alignment horizontal="center" vertical="center" wrapText="1"/>
    </xf>
    <xf numFmtId="164" fontId="36" fillId="5" borderId="0" xfId="2" applyNumberFormat="1" applyFont="1" applyFill="1" applyAlignment="1">
      <alignment horizontal="center" vertical="center" wrapText="1"/>
    </xf>
    <xf numFmtId="1" fontId="6" fillId="8" borderId="14" xfId="0" applyNumberFormat="1" applyFont="1" applyFill="1" applyBorder="1" applyAlignment="1">
      <alignment horizontal="center" vertical="center" shrinkToFit="1"/>
    </xf>
    <xf numFmtId="0" fontId="34" fillId="7" borderId="11" xfId="0" applyFont="1" applyFill="1" applyBorder="1" applyAlignment="1">
      <alignment horizontal="center" vertical="center"/>
    </xf>
    <xf numFmtId="0" fontId="16" fillId="7" borderId="14" xfId="0" applyFont="1" applyFill="1" applyBorder="1" applyAlignment="1">
      <alignment horizontal="center" vertical="center"/>
    </xf>
    <xf numFmtId="0" fontId="3" fillId="7" borderId="0" xfId="0" applyFont="1" applyFill="1" applyAlignment="1">
      <alignment horizontal="center" vertical="center"/>
    </xf>
    <xf numFmtId="0" fontId="3" fillId="7" borderId="0" xfId="0" applyFont="1" applyFill="1" applyAlignment="1">
      <alignment vertical="top"/>
    </xf>
    <xf numFmtId="0" fontId="3" fillId="7" borderId="15" xfId="0" applyFont="1" applyFill="1" applyBorder="1" applyAlignment="1">
      <alignment vertical="top"/>
    </xf>
    <xf numFmtId="0" fontId="3" fillId="7" borderId="47" xfId="0" applyFont="1" applyFill="1" applyBorder="1" applyAlignment="1">
      <alignment horizontal="center" vertical="center"/>
    </xf>
    <xf numFmtId="0" fontId="3" fillId="7" borderId="0" xfId="0" applyFont="1" applyFill="1" applyAlignment="1">
      <alignment horizontal="left" vertical="top"/>
    </xf>
    <xf numFmtId="0" fontId="3" fillId="7" borderId="26" xfId="0" applyFont="1" applyFill="1" applyBorder="1" applyAlignment="1">
      <alignment horizontal="center" vertical="top"/>
    </xf>
    <xf numFmtId="0" fontId="3" fillId="7" borderId="30" xfId="0" applyFont="1" applyFill="1" applyBorder="1" applyAlignment="1">
      <alignment horizontal="center" vertical="top"/>
    </xf>
    <xf numFmtId="0" fontId="5" fillId="8" borderId="1" xfId="0" applyFont="1" applyFill="1" applyBorder="1" applyAlignment="1">
      <alignment horizontal="center" vertical="center" wrapText="1"/>
    </xf>
    <xf numFmtId="0" fontId="5" fillId="8" borderId="1" xfId="0" applyFont="1" applyFill="1" applyBorder="1" applyAlignment="1">
      <alignment horizontal="left" vertical="top" wrapText="1"/>
    </xf>
    <xf numFmtId="0" fontId="6" fillId="8" borderId="3"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1" xfId="0" applyFont="1" applyFill="1" applyBorder="1" applyAlignment="1">
      <alignment horizontal="left" vertical="top" wrapText="1"/>
    </xf>
    <xf numFmtId="0" fontId="5" fillId="3" borderId="1" xfId="0" applyFont="1" applyFill="1" applyBorder="1" applyAlignment="1">
      <alignment horizontal="left" vertical="top" wrapText="1" indent="3"/>
    </xf>
    <xf numFmtId="0" fontId="5" fillId="3" borderId="1" xfId="0" applyFont="1" applyFill="1" applyBorder="1" applyAlignment="1">
      <alignment horizontal="center" vertical="center" wrapText="1"/>
    </xf>
    <xf numFmtId="1" fontId="6" fillId="0" borderId="8" xfId="0" quotePrefix="1" applyNumberFormat="1" applyFont="1" applyBorder="1" applyAlignment="1">
      <alignment horizontal="center" vertical="center" shrinkToFi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1" fontId="7" fillId="9" borderId="36" xfId="0" quotePrefix="1" applyNumberFormat="1" applyFont="1" applyFill="1" applyBorder="1" applyAlignment="1">
      <alignment horizontal="center" vertical="center" shrinkToFit="1"/>
    </xf>
    <xf numFmtId="0" fontId="5" fillId="9" borderId="1" xfId="0" applyFont="1" applyFill="1" applyBorder="1" applyAlignment="1">
      <alignment vertical="top" wrapText="1"/>
    </xf>
    <xf numFmtId="0" fontId="6" fillId="0" borderId="1" xfId="0" applyFont="1" applyBorder="1" applyAlignment="1">
      <alignment horizontal="left" vertical="top" wrapText="1"/>
    </xf>
    <xf numFmtId="0" fontId="9" fillId="0" borderId="7" xfId="0" applyFont="1" applyBorder="1" applyAlignment="1">
      <alignment horizontal="left" vertical="center" wrapText="1"/>
    </xf>
    <xf numFmtId="1" fontId="6" fillId="0" borderId="21" xfId="0" quotePrefix="1" applyNumberFormat="1" applyFont="1" applyBorder="1" applyAlignment="1">
      <alignment horizontal="center" vertical="center" shrinkToFit="1"/>
    </xf>
    <xf numFmtId="0" fontId="9" fillId="0" borderId="1" xfId="1" applyFont="1" applyBorder="1" applyAlignment="1">
      <alignment horizontal="left" vertical="top" wrapText="1"/>
    </xf>
    <xf numFmtId="1" fontId="6" fillId="0" borderId="2" xfId="0" quotePrefix="1" applyNumberFormat="1" applyFont="1" applyBorder="1" applyAlignment="1">
      <alignment horizontal="center" vertical="center" shrinkToFit="1"/>
    </xf>
    <xf numFmtId="0" fontId="10" fillId="0" borderId="1" xfId="1" applyFont="1" applyBorder="1" applyAlignment="1">
      <alignment horizontal="left" vertical="top" wrapText="1"/>
    </xf>
    <xf numFmtId="1" fontId="6" fillId="0" borderId="36" xfId="0" quotePrefix="1" applyNumberFormat="1" applyFont="1" applyBorder="1" applyAlignment="1">
      <alignment horizontal="center" vertical="center" shrinkToFit="1"/>
    </xf>
    <xf numFmtId="0" fontId="4" fillId="5" borderId="23" xfId="0" applyFont="1" applyFill="1" applyBorder="1" applyAlignment="1">
      <alignment horizontal="left" vertical="center" wrapText="1"/>
    </xf>
    <xf numFmtId="0" fontId="5" fillId="8" borderId="3" xfId="0" applyFont="1" applyFill="1" applyBorder="1" applyAlignment="1">
      <alignment horizontal="left" vertical="top" wrapText="1"/>
    </xf>
    <xf numFmtId="0" fontId="5" fillId="8" borderId="5" xfId="0" applyFont="1" applyFill="1" applyBorder="1" applyAlignment="1">
      <alignment horizontal="left" vertical="top" wrapText="1"/>
    </xf>
    <xf numFmtId="0" fontId="5" fillId="8" borderId="56" xfId="0" applyFont="1" applyFill="1" applyBorder="1" applyAlignment="1">
      <alignment horizontal="left" vertical="top" wrapText="1"/>
    </xf>
    <xf numFmtId="0" fontId="6" fillId="8" borderId="18" xfId="0" applyFont="1" applyFill="1" applyBorder="1" applyAlignment="1">
      <alignment vertical="center" wrapText="1"/>
    </xf>
    <xf numFmtId="0" fontId="9" fillId="12" borderId="1" xfId="0" applyFont="1" applyFill="1" applyBorder="1" applyAlignment="1">
      <alignment horizontal="center" vertical="top" wrapText="1"/>
    </xf>
    <xf numFmtId="0" fontId="4" fillId="12" borderId="23" xfId="0" applyFont="1" applyFill="1" applyBorder="1" applyAlignment="1">
      <alignment horizontal="left" vertical="center" wrapText="1"/>
    </xf>
    <xf numFmtId="0" fontId="5" fillId="9" borderId="25" xfId="0" applyFont="1" applyFill="1" applyBorder="1" applyAlignment="1">
      <alignment vertical="top" wrapText="1"/>
    </xf>
    <xf numFmtId="0" fontId="5" fillId="8" borderId="56" xfId="0" applyFont="1" applyFill="1" applyBorder="1" applyAlignment="1">
      <alignment vertical="top" wrapText="1"/>
    </xf>
    <xf numFmtId="0" fontId="5" fillId="8" borderId="57" xfId="0" applyFont="1" applyFill="1" applyBorder="1" applyAlignment="1">
      <alignment horizontal="left" vertical="top" wrapText="1"/>
    </xf>
    <xf numFmtId="0" fontId="3" fillId="7" borderId="0" xfId="0" applyFont="1" applyFill="1" applyAlignment="1">
      <alignment horizontal="center" vertical="top"/>
    </xf>
    <xf numFmtId="0" fontId="3" fillId="7" borderId="0" xfId="0" applyFont="1" applyFill="1" applyAlignment="1">
      <alignment horizontal="left" vertical="center"/>
    </xf>
    <xf numFmtId="1" fontId="6" fillId="8" borderId="62" xfId="0" applyNumberFormat="1" applyFont="1" applyFill="1" applyBorder="1" applyAlignment="1">
      <alignment horizontal="center" vertical="center" shrinkToFit="1"/>
    </xf>
    <xf numFmtId="1" fontId="6" fillId="8" borderId="2" xfId="0" applyNumberFormat="1" applyFont="1" applyFill="1" applyBorder="1" applyAlignment="1">
      <alignment horizontal="center" vertical="center" shrinkToFit="1"/>
    </xf>
    <xf numFmtId="1" fontId="6" fillId="8" borderId="56" xfId="0" applyNumberFormat="1" applyFont="1" applyFill="1" applyBorder="1" applyAlignment="1">
      <alignment horizontal="center" vertical="center" shrinkToFit="1"/>
    </xf>
    <xf numFmtId="0" fontId="6" fillId="9" borderId="32" xfId="0" applyFont="1" applyFill="1" applyBorder="1" applyAlignment="1">
      <alignment vertical="center" wrapText="1"/>
    </xf>
    <xf numFmtId="0" fontId="6" fillId="9" borderId="63" xfId="0" applyFont="1" applyFill="1" applyBorder="1" applyAlignment="1">
      <alignment vertical="center" wrapText="1"/>
    </xf>
    <xf numFmtId="0" fontId="6" fillId="9" borderId="64" xfId="0" applyFont="1" applyFill="1" applyBorder="1" applyAlignment="1">
      <alignment vertical="center" wrapText="1"/>
    </xf>
    <xf numFmtId="0" fontId="6" fillId="9" borderId="52" xfId="0" applyFont="1" applyFill="1" applyBorder="1" applyAlignment="1">
      <alignment vertical="center" wrapText="1"/>
    </xf>
    <xf numFmtId="0" fontId="6" fillId="9" borderId="0" xfId="0" applyFont="1" applyFill="1" applyAlignment="1">
      <alignment vertical="center" wrapText="1"/>
    </xf>
    <xf numFmtId="0" fontId="6" fillId="9" borderId="15" xfId="0" applyFont="1" applyFill="1" applyBorder="1" applyAlignment="1">
      <alignment vertical="center" wrapText="1"/>
    </xf>
    <xf numFmtId="0" fontId="5" fillId="4" borderId="1" xfId="0" applyFont="1" applyFill="1" applyBorder="1" applyAlignment="1">
      <alignment horizontal="left" vertical="top" wrapText="1"/>
    </xf>
    <xf numFmtId="0" fontId="6" fillId="0" borderId="23" xfId="0" applyFont="1" applyBorder="1" applyAlignment="1">
      <alignment horizontal="center" vertical="center" wrapText="1"/>
    </xf>
    <xf numFmtId="0" fontId="4" fillId="9" borderId="25" xfId="0" applyFont="1" applyFill="1" applyBorder="1" applyAlignment="1">
      <alignment horizontal="center" vertical="center" wrapText="1"/>
    </xf>
    <xf numFmtId="0" fontId="6" fillId="10" borderId="23"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25" xfId="0" applyFont="1" applyBorder="1" applyAlignment="1">
      <alignment horizontal="center" vertical="center" wrapText="1"/>
    </xf>
    <xf numFmtId="0" fontId="4" fillId="0" borderId="23" xfId="0" applyFont="1" applyBorder="1" applyAlignment="1">
      <alignment horizontal="left" vertical="top" wrapText="1"/>
    </xf>
    <xf numFmtId="0" fontId="4" fillId="0" borderId="23" xfId="0" applyFont="1" applyBorder="1" applyAlignment="1">
      <alignment horizontal="center" vertical="top" wrapText="1"/>
    </xf>
    <xf numFmtId="0" fontId="5" fillId="4" borderId="1" xfId="0" applyFont="1" applyFill="1" applyBorder="1" applyAlignment="1">
      <alignment horizontal="center" vertical="top" wrapText="1"/>
    </xf>
    <xf numFmtId="0" fontId="12" fillId="9" borderId="25" xfId="0" applyFont="1" applyFill="1" applyBorder="1" applyAlignment="1">
      <alignment horizontal="center" vertical="center" wrapText="1"/>
    </xf>
    <xf numFmtId="0" fontId="13" fillId="4" borderId="1" xfId="0" applyFont="1" applyFill="1" applyBorder="1" applyAlignment="1">
      <alignment horizontal="left" vertical="top" wrapText="1"/>
    </xf>
    <xf numFmtId="0" fontId="13" fillId="4" borderId="1" xfId="0" applyFont="1" applyFill="1" applyBorder="1" applyAlignment="1">
      <alignment horizontal="center" vertical="top" wrapText="1"/>
    </xf>
    <xf numFmtId="0" fontId="4" fillId="9" borderId="65" xfId="0" applyFont="1" applyFill="1" applyBorder="1" applyAlignment="1">
      <alignment horizontal="center" vertical="center" wrapText="1"/>
    </xf>
    <xf numFmtId="0" fontId="6" fillId="10" borderId="66" xfId="0" applyFont="1" applyFill="1" applyBorder="1" applyAlignment="1">
      <alignment horizontal="center" vertical="center" wrapText="1"/>
    </xf>
    <xf numFmtId="0" fontId="6" fillId="10" borderId="23" xfId="0" applyFont="1" applyFill="1" applyBorder="1" applyAlignment="1">
      <alignment horizontal="left" vertical="center" wrapText="1"/>
    </xf>
    <xf numFmtId="0" fontId="4" fillId="9" borderId="18" xfId="0" applyFont="1" applyFill="1" applyBorder="1" applyAlignment="1">
      <alignment horizontal="center" vertical="center" wrapText="1"/>
    </xf>
    <xf numFmtId="0" fontId="6" fillId="10" borderId="20" xfId="0" applyFont="1" applyFill="1" applyBorder="1" applyAlignment="1">
      <alignment horizontal="center" vertical="center" wrapText="1"/>
    </xf>
    <xf numFmtId="0" fontId="5" fillId="6" borderId="69" xfId="0" applyFont="1" applyFill="1" applyBorder="1" applyAlignment="1">
      <alignment horizontal="center" vertical="center" wrapText="1"/>
    </xf>
    <xf numFmtId="0" fontId="5" fillId="8" borderId="5" xfId="0" applyFont="1" applyFill="1" applyBorder="1" applyAlignment="1">
      <alignment horizontal="left" vertical="center" wrapText="1"/>
    </xf>
    <xf numFmtId="0" fontId="5" fillId="8" borderId="53" xfId="0" applyFont="1" applyFill="1" applyBorder="1" applyAlignment="1">
      <alignment vertical="top" wrapText="1"/>
    </xf>
    <xf numFmtId="0" fontId="5" fillId="8" borderId="1" xfId="0" applyFont="1" applyFill="1" applyBorder="1" applyAlignment="1">
      <alignment horizontal="left" vertical="center" wrapText="1"/>
    </xf>
    <xf numFmtId="1" fontId="38" fillId="4" borderId="8" xfId="0" applyNumberFormat="1" applyFont="1" applyFill="1" applyBorder="1" applyAlignment="1">
      <alignment horizontal="center" vertical="center" shrinkToFit="1"/>
    </xf>
    <xf numFmtId="0" fontId="13" fillId="4" borderId="1" xfId="0" applyFont="1" applyFill="1" applyBorder="1" applyAlignment="1">
      <alignment horizontal="left" vertical="center" wrapText="1"/>
    </xf>
    <xf numFmtId="1" fontId="7" fillId="9" borderId="8" xfId="0" quotePrefix="1" applyNumberFormat="1" applyFont="1" applyFill="1" applyBorder="1" applyAlignment="1">
      <alignment horizontal="center" vertical="center" shrinkToFit="1"/>
    </xf>
    <xf numFmtId="0" fontId="5" fillId="9"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9" borderId="1" xfId="0" applyFont="1" applyFill="1" applyBorder="1" applyAlignment="1">
      <alignment horizontal="center" vertical="center" wrapText="1"/>
    </xf>
    <xf numFmtId="0" fontId="6" fillId="0" borderId="7"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horizontal="left" vertical="center" wrapText="1"/>
    </xf>
    <xf numFmtId="1" fontId="7" fillId="2" borderId="8" xfId="0" quotePrefix="1" applyNumberFormat="1" applyFont="1" applyFill="1" applyBorder="1" applyAlignment="1">
      <alignment horizontal="center" vertical="center" shrinkToFit="1"/>
    </xf>
    <xf numFmtId="0" fontId="5" fillId="2" borderId="1" xfId="0" applyFont="1" applyFill="1" applyBorder="1" applyAlignment="1">
      <alignment horizontal="left" vertical="center" wrapText="1"/>
    </xf>
    <xf numFmtId="0" fontId="9" fillId="0" borderId="3" xfId="0" applyFont="1" applyBorder="1" applyAlignment="1">
      <alignment horizontal="left" vertical="center" wrapText="1"/>
    </xf>
    <xf numFmtId="0" fontId="9" fillId="9" borderId="3" xfId="0" applyFont="1" applyFill="1" applyBorder="1" applyAlignment="1">
      <alignment horizontal="center" vertical="center" wrapText="1"/>
    </xf>
    <xf numFmtId="0" fontId="5" fillId="6" borderId="67" xfId="0" applyFont="1" applyFill="1" applyBorder="1" applyAlignment="1">
      <alignment horizontal="center" vertical="center" wrapText="1"/>
    </xf>
    <xf numFmtId="0" fontId="5" fillId="6" borderId="67" xfId="0" applyFont="1" applyFill="1" applyBorder="1" applyAlignment="1">
      <alignment horizontal="left" vertical="center" wrapText="1"/>
    </xf>
    <xf numFmtId="0" fontId="35" fillId="6" borderId="68" xfId="0" applyFont="1" applyFill="1" applyBorder="1" applyAlignment="1">
      <alignment vertical="center" wrapText="1"/>
    </xf>
    <xf numFmtId="0" fontId="5" fillId="4" borderId="73" xfId="0" applyFont="1" applyFill="1" applyBorder="1" applyAlignment="1">
      <alignment horizontal="center" vertical="top" wrapText="1"/>
    </xf>
    <xf numFmtId="0" fontId="3" fillId="7" borderId="14" xfId="0" applyFont="1" applyFill="1" applyBorder="1" applyAlignment="1">
      <alignment horizontal="center" vertical="center"/>
    </xf>
    <xf numFmtId="0" fontId="3" fillId="7" borderId="15" xfId="0" applyFont="1" applyFill="1" applyBorder="1" applyAlignment="1">
      <alignment horizontal="center" vertical="center"/>
    </xf>
    <xf numFmtId="0" fontId="5" fillId="3" borderId="5"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3" fillId="7" borderId="15" xfId="0" applyFont="1" applyFill="1" applyBorder="1" applyAlignment="1">
      <alignment horizontal="center" vertical="top"/>
    </xf>
    <xf numFmtId="1" fontId="6" fillId="8" borderId="27" xfId="0" applyNumberFormat="1" applyFont="1" applyFill="1" applyBorder="1" applyAlignment="1">
      <alignment horizontal="center" vertical="center" shrinkToFit="1"/>
    </xf>
    <xf numFmtId="0" fontId="5" fillId="4" borderId="5" xfId="0" applyFont="1" applyFill="1" applyBorder="1" applyAlignment="1">
      <alignment horizontal="left" vertical="top" wrapText="1"/>
    </xf>
    <xf numFmtId="0" fontId="5" fillId="9" borderId="1" xfId="0" applyFont="1" applyFill="1" applyBorder="1" applyAlignment="1">
      <alignment horizontal="left" vertical="top" wrapText="1"/>
    </xf>
    <xf numFmtId="49" fontId="5" fillId="0" borderId="6"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4" fillId="0" borderId="23" xfId="0" applyFont="1" applyBorder="1" applyAlignment="1">
      <alignment horizontal="center" vertical="center" wrapText="1"/>
    </xf>
    <xf numFmtId="0" fontId="9" fillId="0" borderId="6" xfId="0" applyFont="1" applyBorder="1" applyAlignment="1">
      <alignment horizontal="left" vertical="top" wrapText="1"/>
    </xf>
    <xf numFmtId="0" fontId="6" fillId="0" borderId="7" xfId="0" applyFont="1" applyBorder="1" applyAlignment="1">
      <alignment vertical="center" wrapText="1"/>
    </xf>
    <xf numFmtId="0" fontId="9" fillId="0" borderId="0" xfId="0" applyFont="1" applyAlignment="1">
      <alignment horizontal="left" vertical="top" wrapText="1"/>
    </xf>
    <xf numFmtId="0" fontId="5" fillId="2" borderId="1" xfId="0" applyFont="1" applyFill="1" applyBorder="1" applyAlignment="1">
      <alignment horizontal="left" vertical="top" wrapText="1"/>
    </xf>
    <xf numFmtId="0" fontId="9" fillId="0" borderId="1" xfId="0" applyFont="1" applyBorder="1" applyAlignment="1">
      <alignment horizontal="left" vertical="top" wrapText="1" indent="2"/>
    </xf>
    <xf numFmtId="0" fontId="5" fillId="6" borderId="67" xfId="0" applyFont="1" applyFill="1" applyBorder="1" applyAlignment="1">
      <alignment horizontal="right" vertical="center" wrapText="1"/>
    </xf>
    <xf numFmtId="0" fontId="4" fillId="9" borderId="25" xfId="1" applyFont="1" applyFill="1" applyBorder="1" applyAlignment="1">
      <alignment horizontal="center" vertical="center" wrapText="1"/>
    </xf>
    <xf numFmtId="0" fontId="12" fillId="9" borderId="25" xfId="1" applyFont="1" applyFill="1" applyBorder="1" applyAlignment="1">
      <alignment horizontal="center" vertical="center" wrapText="1"/>
    </xf>
    <xf numFmtId="0" fontId="7" fillId="10" borderId="23"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6" fillId="10" borderId="20" xfId="0" applyFont="1" applyFill="1" applyBorder="1" applyAlignment="1">
      <alignment horizontal="left" vertical="center" wrapText="1"/>
    </xf>
    <xf numFmtId="0" fontId="14" fillId="2" borderId="44" xfId="2" applyFont="1" applyFill="1" applyBorder="1" applyAlignment="1">
      <alignment horizontal="center" vertical="center" wrapText="1"/>
    </xf>
    <xf numFmtId="0" fontId="14" fillId="2" borderId="43" xfId="2" applyFont="1" applyFill="1" applyBorder="1" applyAlignment="1">
      <alignment horizontal="center" vertical="center" wrapText="1"/>
    </xf>
    <xf numFmtId="0" fontId="14" fillId="2" borderId="45" xfId="2" applyFont="1" applyFill="1" applyBorder="1" applyAlignment="1">
      <alignment horizontal="center" vertical="center" wrapText="1"/>
    </xf>
    <xf numFmtId="164" fontId="14" fillId="2" borderId="42" xfId="2" applyNumberFormat="1" applyFont="1" applyFill="1" applyBorder="1" applyAlignment="1">
      <alignment horizontal="center" vertical="center" wrapText="1"/>
    </xf>
    <xf numFmtId="0" fontId="14" fillId="0" borderId="41" xfId="2" quotePrefix="1" applyFont="1" applyBorder="1" applyAlignment="1">
      <alignment horizontal="center" vertical="center" wrapText="1"/>
    </xf>
    <xf numFmtId="0" fontId="14" fillId="0" borderId="39" xfId="2" applyFont="1" applyBorder="1" applyAlignment="1">
      <alignment horizontal="center" vertical="center" wrapText="1"/>
    </xf>
    <xf numFmtId="0" fontId="14" fillId="0" borderId="6" xfId="2" quotePrefix="1" applyFont="1" applyBorder="1" applyAlignment="1">
      <alignment horizontal="center" vertical="center" wrapText="1"/>
    </xf>
    <xf numFmtId="0" fontId="33" fillId="0" borderId="6" xfId="2" quotePrefix="1" applyFont="1" applyBorder="1" applyAlignment="1">
      <alignment horizontal="center" vertical="center" wrapText="1"/>
    </xf>
    <xf numFmtId="0" fontId="29" fillId="0" borderId="56" xfId="2" applyFont="1" applyBorder="1" applyAlignment="1">
      <alignment horizontal="center" vertical="center" wrapText="1"/>
    </xf>
    <xf numFmtId="0" fontId="14" fillId="0" borderId="38" xfId="2" quotePrefix="1" applyFont="1" applyBorder="1" applyAlignment="1">
      <alignment horizontal="center" vertical="center" wrapText="1"/>
    </xf>
    <xf numFmtId="0" fontId="14" fillId="11" borderId="39" xfId="2" applyFont="1" applyFill="1" applyBorder="1" applyAlignment="1" applyProtection="1">
      <alignment horizontal="left" vertical="center" wrapText="1"/>
      <protection locked="0"/>
    </xf>
    <xf numFmtId="164" fontId="15" fillId="11" borderId="54" xfId="2" applyNumberFormat="1" applyFont="1" applyFill="1" applyBorder="1" applyAlignment="1" applyProtection="1">
      <alignment horizontal="center" vertical="center" wrapText="1"/>
      <protection locked="0"/>
    </xf>
    <xf numFmtId="0" fontId="14" fillId="11" borderId="56" xfId="2" applyFont="1" applyFill="1" applyBorder="1" applyAlignment="1" applyProtection="1">
      <alignment horizontal="left" vertical="center" wrapText="1"/>
      <protection locked="0"/>
    </xf>
    <xf numFmtId="0" fontId="14" fillId="11" borderId="6" xfId="2" applyFont="1" applyFill="1" applyBorder="1" applyAlignment="1" applyProtection="1">
      <alignment horizontal="left" vertical="center" wrapText="1"/>
      <protection locked="0"/>
    </xf>
    <xf numFmtId="0" fontId="26" fillId="11" borderId="6" xfId="2" applyFont="1" applyFill="1" applyBorder="1" applyAlignment="1" applyProtection="1">
      <alignment horizontal="left" vertical="center" wrapText="1"/>
      <protection locked="0"/>
    </xf>
    <xf numFmtId="164" fontId="28" fillId="11" borderId="54" xfId="2" applyNumberFormat="1" applyFont="1" applyFill="1" applyBorder="1" applyAlignment="1" applyProtection="1">
      <alignment horizontal="center" vertical="center" wrapText="1"/>
      <protection locked="0"/>
    </xf>
    <xf numFmtId="164" fontId="28" fillId="11" borderId="37" xfId="2" applyNumberFormat="1" applyFont="1" applyFill="1" applyBorder="1" applyAlignment="1" applyProtection="1">
      <alignment horizontal="center" vertical="center" wrapText="1"/>
      <protection locked="0"/>
    </xf>
    <xf numFmtId="164" fontId="15" fillId="11" borderId="37" xfId="2" applyNumberFormat="1" applyFont="1" applyFill="1" applyBorder="1" applyAlignment="1" applyProtection="1">
      <alignment horizontal="center" vertical="center" wrapText="1"/>
      <protection locked="0"/>
    </xf>
    <xf numFmtId="49" fontId="4" fillId="0" borderId="56" xfId="0" applyNumberFormat="1" applyFont="1" applyBorder="1" applyAlignment="1">
      <alignment horizontal="center" vertical="center" wrapText="1"/>
    </xf>
    <xf numFmtId="49" fontId="9" fillId="11" borderId="56" xfId="0" applyNumberFormat="1" applyFont="1" applyFill="1" applyBorder="1" applyAlignment="1" applyProtection="1">
      <alignment horizontal="center" vertical="center" wrapText="1"/>
      <protection locked="0"/>
    </xf>
    <xf numFmtId="49" fontId="6" fillId="0" borderId="56" xfId="0" applyNumberFormat="1" applyFont="1" applyBorder="1" applyAlignment="1">
      <alignment horizontal="center" vertical="center" wrapText="1"/>
    </xf>
    <xf numFmtId="0" fontId="20" fillId="0" borderId="0" xfId="0" applyFont="1" applyAlignment="1">
      <alignment horizontal="left" vertical="center" wrapText="1"/>
    </xf>
    <xf numFmtId="0" fontId="4" fillId="0" borderId="0" xfId="0" applyFont="1" applyAlignment="1">
      <alignment horizontal="center" vertical="top"/>
    </xf>
    <xf numFmtId="0" fontId="40" fillId="0" borderId="0" xfId="0" applyFont="1" applyAlignment="1">
      <alignment horizontal="center" vertical="center"/>
    </xf>
    <xf numFmtId="0" fontId="5" fillId="8" borderId="11" xfId="0" applyFont="1" applyFill="1" applyBorder="1" applyAlignment="1">
      <alignment horizontal="center" vertical="top" wrapText="1"/>
    </xf>
    <xf numFmtId="0" fontId="5" fillId="8" borderId="12" xfId="0" applyFont="1" applyFill="1" applyBorder="1" applyAlignment="1">
      <alignment horizontal="center" vertical="top" wrapText="1"/>
    </xf>
    <xf numFmtId="0" fontId="5" fillId="8" borderId="13" xfId="0" applyFont="1" applyFill="1" applyBorder="1" applyAlignment="1">
      <alignment horizontal="center" vertical="top" wrapText="1"/>
    </xf>
    <xf numFmtId="0" fontId="5" fillId="8" borderId="14" xfId="0" applyFont="1" applyFill="1" applyBorder="1" applyAlignment="1">
      <alignment horizontal="center" vertical="top" wrapText="1"/>
    </xf>
    <xf numFmtId="0" fontId="5" fillId="8" borderId="0" xfId="0" applyFont="1" applyFill="1" applyAlignment="1">
      <alignment horizontal="center" vertical="top" wrapText="1"/>
    </xf>
    <xf numFmtId="0" fontId="5" fillId="8" borderId="15" xfId="0" applyFont="1" applyFill="1" applyBorder="1" applyAlignment="1">
      <alignment horizontal="center" vertical="top" wrapText="1"/>
    </xf>
    <xf numFmtId="0" fontId="16" fillId="7" borderId="0" xfId="0" applyFont="1" applyFill="1" applyAlignment="1">
      <alignment horizontal="center" vertical="top"/>
    </xf>
    <xf numFmtId="0" fontId="6" fillId="9" borderId="56" xfId="0" applyFont="1" applyFill="1" applyBorder="1" applyAlignment="1">
      <alignment horizontal="center" vertical="center" wrapText="1"/>
    </xf>
    <xf numFmtId="0" fontId="6" fillId="9" borderId="37" xfId="0" applyFont="1" applyFill="1" applyBorder="1" applyAlignment="1">
      <alignment horizontal="center" vertical="center" wrapText="1"/>
    </xf>
    <xf numFmtId="0" fontId="5" fillId="11" borderId="56" xfId="0" applyFont="1" applyFill="1" applyBorder="1" applyAlignment="1" applyProtection="1">
      <alignment horizontal="left" vertical="top" wrapText="1"/>
      <protection locked="0"/>
    </xf>
    <xf numFmtId="0" fontId="5" fillId="3" borderId="75" xfId="0" applyFont="1" applyFill="1" applyBorder="1" applyAlignment="1">
      <alignment horizontal="center" vertical="center" wrapText="1"/>
    </xf>
    <xf numFmtId="0" fontId="5" fillId="3" borderId="78" xfId="0" applyFont="1" applyFill="1" applyBorder="1" applyAlignment="1">
      <alignment horizontal="center" vertical="center" wrapText="1"/>
    </xf>
    <xf numFmtId="0" fontId="5" fillId="3" borderId="76" xfId="0" applyFont="1" applyFill="1" applyBorder="1" applyAlignment="1">
      <alignment horizontal="center" vertical="center" wrapText="1"/>
    </xf>
    <xf numFmtId="0" fontId="4" fillId="3" borderId="79" xfId="0" applyFont="1" applyFill="1" applyBorder="1" applyAlignment="1">
      <alignment horizontal="center" vertical="center" wrapText="1"/>
    </xf>
    <xf numFmtId="0" fontId="15" fillId="6" borderId="67" xfId="0" applyFont="1" applyFill="1" applyBorder="1" applyAlignment="1">
      <alignment horizontal="center" vertical="top" wrapText="1"/>
    </xf>
    <xf numFmtId="0" fontId="15" fillId="6" borderId="68" xfId="0" applyFont="1" applyFill="1" applyBorder="1" applyAlignment="1">
      <alignment horizontal="center" vertical="top" wrapText="1"/>
    </xf>
    <xf numFmtId="0" fontId="4" fillId="8" borderId="38" xfId="0" applyFont="1" applyFill="1" applyBorder="1" applyAlignment="1">
      <alignment horizontal="left" wrapText="1"/>
    </xf>
    <xf numFmtId="0" fontId="4" fillId="8" borderId="53" xfId="0" applyFont="1" applyFill="1" applyBorder="1" applyAlignment="1">
      <alignment horizontal="left" wrapText="1"/>
    </xf>
    <xf numFmtId="0" fontId="4" fillId="8" borderId="50" xfId="0" applyFont="1" applyFill="1" applyBorder="1" applyAlignment="1">
      <alignment horizontal="left" wrapText="1"/>
    </xf>
    <xf numFmtId="0" fontId="4" fillId="8" borderId="51" xfId="0" applyFont="1" applyFill="1" applyBorder="1" applyAlignment="1">
      <alignment horizontal="left" wrapText="1"/>
    </xf>
    <xf numFmtId="0" fontId="4" fillId="3" borderId="14"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4" fillId="3" borderId="34" xfId="0" applyFont="1" applyFill="1" applyBorder="1" applyAlignment="1">
      <alignment horizontal="center" vertical="center" wrapText="1"/>
    </xf>
    <xf numFmtId="49" fontId="5" fillId="10" borderId="53"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5" fillId="3" borderId="74" xfId="0" applyFont="1" applyFill="1" applyBorder="1" applyAlignment="1">
      <alignment horizontal="center" vertical="center" wrapText="1"/>
    </xf>
    <xf numFmtId="0" fontId="5" fillId="3" borderId="77" xfId="0" applyFont="1" applyFill="1" applyBorder="1" applyAlignment="1">
      <alignment horizontal="center" vertical="center" wrapText="1"/>
    </xf>
    <xf numFmtId="0" fontId="15" fillId="11" borderId="55" xfId="0" applyFont="1" applyFill="1" applyBorder="1" applyAlignment="1" applyProtection="1">
      <alignment horizontal="center" vertical="top" wrapText="1"/>
      <protection locked="0"/>
    </xf>
    <xf numFmtId="0" fontId="15" fillId="11" borderId="53" xfId="0" applyFont="1" applyFill="1" applyBorder="1" applyAlignment="1" applyProtection="1">
      <alignment horizontal="center" vertical="top" wrapText="1"/>
      <protection locked="0"/>
    </xf>
    <xf numFmtId="0" fontId="16" fillId="7" borderId="12" xfId="0" applyFont="1" applyFill="1" applyBorder="1" applyAlignment="1">
      <alignment horizontal="center" vertical="top"/>
    </xf>
    <xf numFmtId="0" fontId="16" fillId="7" borderId="13" xfId="0" applyFont="1" applyFill="1" applyBorder="1" applyAlignment="1">
      <alignment horizontal="center" vertical="top"/>
    </xf>
    <xf numFmtId="0" fontId="16" fillId="7" borderId="15" xfId="0" applyFont="1" applyFill="1" applyBorder="1" applyAlignment="1">
      <alignment horizontal="center" vertical="top"/>
    </xf>
    <xf numFmtId="0" fontId="4" fillId="8" borderId="6" xfId="0" applyFont="1" applyFill="1" applyBorder="1" applyAlignment="1">
      <alignment horizontal="left" wrapText="1"/>
    </xf>
    <xf numFmtId="0" fontId="5" fillId="11" borderId="71" xfId="0" applyFont="1" applyFill="1" applyBorder="1" applyAlignment="1" applyProtection="1">
      <alignment horizontal="left" vertical="top" wrapText="1"/>
      <protection locked="0"/>
    </xf>
    <xf numFmtId="0" fontId="5" fillId="11" borderId="70" xfId="0" applyFont="1" applyFill="1" applyBorder="1" applyAlignment="1" applyProtection="1">
      <alignment horizontal="left" vertical="top" wrapText="1"/>
      <protection locked="0"/>
    </xf>
    <xf numFmtId="0" fontId="5" fillId="11" borderId="2" xfId="0" applyFont="1" applyFill="1" applyBorder="1" applyAlignment="1" applyProtection="1">
      <alignment horizontal="left" vertical="top" wrapText="1"/>
      <protection locked="0"/>
    </xf>
    <xf numFmtId="0" fontId="5" fillId="11" borderId="25" xfId="0" applyFont="1" applyFill="1" applyBorder="1" applyAlignment="1" applyProtection="1">
      <alignment horizontal="left" vertical="top" wrapText="1"/>
      <protection locked="0"/>
    </xf>
    <xf numFmtId="0" fontId="5" fillId="7" borderId="9" xfId="0" applyFont="1" applyFill="1" applyBorder="1" applyAlignment="1">
      <alignment horizontal="left" vertical="top" wrapText="1"/>
    </xf>
    <xf numFmtId="0" fontId="5" fillId="7" borderId="10" xfId="0" applyFont="1" applyFill="1" applyBorder="1" applyAlignment="1">
      <alignment horizontal="left" vertical="top" wrapText="1"/>
    </xf>
    <xf numFmtId="0" fontId="5" fillId="7" borderId="24" xfId="0" applyFont="1" applyFill="1" applyBorder="1" applyAlignment="1">
      <alignment horizontal="left" vertical="top" wrapText="1"/>
    </xf>
    <xf numFmtId="0" fontId="5" fillId="11" borderId="3" xfId="0" applyFont="1" applyFill="1" applyBorder="1" applyAlignment="1">
      <alignment horizontal="left" vertical="center" wrapText="1"/>
    </xf>
    <xf numFmtId="0" fontId="6" fillId="11" borderId="18" xfId="0" applyFont="1" applyFill="1" applyBorder="1" applyAlignment="1">
      <alignment horizontal="left" vertical="center" wrapText="1"/>
    </xf>
    <xf numFmtId="0" fontId="6" fillId="11" borderId="5" xfId="0" applyFont="1" applyFill="1" applyBorder="1" applyAlignment="1">
      <alignment horizontal="left" vertical="center" wrapText="1"/>
    </xf>
    <xf numFmtId="0" fontId="6" fillId="11" borderId="17" xfId="0" applyFont="1" applyFill="1" applyBorder="1" applyAlignment="1">
      <alignment horizontal="left" vertical="center" wrapText="1"/>
    </xf>
    <xf numFmtId="0" fontId="4" fillId="3" borderId="19"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3" xfId="0" applyFont="1" applyFill="1" applyBorder="1" applyAlignment="1">
      <alignment horizontal="left" vertical="top" wrapText="1"/>
    </xf>
    <xf numFmtId="0" fontId="4" fillId="3" borderId="5" xfId="0" applyFont="1" applyFill="1" applyBorder="1" applyAlignment="1">
      <alignment horizontal="left" vertical="top" wrapText="1"/>
    </xf>
    <xf numFmtId="0" fontId="5" fillId="3" borderId="2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15" fillId="11" borderId="55" xfId="0" applyFont="1" applyFill="1" applyBorder="1" applyAlignment="1">
      <alignment horizontal="center" vertical="top" wrapText="1"/>
    </xf>
    <xf numFmtId="0" fontId="15" fillId="11" borderId="53" xfId="0" applyFont="1" applyFill="1" applyBorder="1" applyAlignment="1">
      <alignment horizontal="center" vertical="top" wrapText="1"/>
    </xf>
    <xf numFmtId="0" fontId="5" fillId="3" borderId="32"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5" fillId="3" borderId="33" xfId="0" applyFont="1" applyFill="1" applyBorder="1" applyAlignment="1">
      <alignment horizontal="center" vertical="center" wrapText="1"/>
    </xf>
    <xf numFmtId="0" fontId="5" fillId="3" borderId="7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3" fillId="7" borderId="0" xfId="0" applyFont="1" applyFill="1" applyAlignment="1">
      <alignment horizontal="center" vertical="top"/>
    </xf>
    <xf numFmtId="0" fontId="6" fillId="9" borderId="3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6" fillId="9" borderId="59"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4" fillId="3" borderId="4" xfId="0" applyFont="1" applyFill="1" applyBorder="1" applyAlignment="1">
      <alignment horizontal="left" vertical="top" wrapText="1"/>
    </xf>
    <xf numFmtId="0" fontId="5" fillId="3" borderId="49" xfId="0" applyFont="1" applyFill="1" applyBorder="1" applyAlignment="1">
      <alignment horizontal="center" vertical="center" wrapText="1"/>
    </xf>
    <xf numFmtId="0" fontId="4" fillId="8" borderId="14" xfId="0" applyFont="1" applyFill="1" applyBorder="1" applyAlignment="1">
      <alignment horizontal="left" wrapText="1"/>
    </xf>
    <xf numFmtId="0" fontId="4" fillId="8" borderId="0" xfId="0" applyFont="1" applyFill="1" applyAlignment="1">
      <alignment horizontal="left" wrapText="1"/>
    </xf>
    <xf numFmtId="0" fontId="4" fillId="8" borderId="0" xfId="0" applyFont="1" applyFill="1" applyAlignment="1">
      <alignment vertical="center" wrapText="1"/>
    </xf>
    <xf numFmtId="0" fontId="4" fillId="8" borderId="15" xfId="0" applyFont="1" applyFill="1" applyBorder="1" applyAlignment="1">
      <alignment vertical="center" wrapText="1"/>
    </xf>
    <xf numFmtId="0" fontId="27" fillId="0" borderId="6" xfId="2" applyFont="1" applyBorder="1" applyAlignment="1">
      <alignment horizontal="left" vertical="center" wrapText="1"/>
    </xf>
    <xf numFmtId="0" fontId="14" fillId="2" borderId="43" xfId="2" applyFont="1" applyFill="1" applyBorder="1" applyAlignment="1">
      <alignment horizontal="center" vertical="center" wrapText="1"/>
    </xf>
    <xf numFmtId="0" fontId="14" fillId="2" borderId="45" xfId="2" applyFont="1" applyFill="1" applyBorder="1" applyAlignment="1">
      <alignment horizontal="center" vertical="center" wrapText="1"/>
    </xf>
    <xf numFmtId="0" fontId="14" fillId="2" borderId="46" xfId="2" applyFont="1" applyFill="1" applyBorder="1" applyAlignment="1">
      <alignment horizontal="center" vertical="center" wrapText="1"/>
    </xf>
    <xf numFmtId="0" fontId="16" fillId="7" borderId="0" xfId="0" applyFont="1" applyFill="1" applyAlignment="1">
      <alignment horizontal="center" vertical="center"/>
    </xf>
    <xf numFmtId="0" fontId="3" fillId="7" borderId="0" xfId="0" applyFont="1" applyFill="1" applyAlignment="1">
      <alignment horizontal="left" vertical="top"/>
    </xf>
    <xf numFmtId="0" fontId="39" fillId="11" borderId="81" xfId="0" applyFont="1" applyFill="1" applyBorder="1" applyAlignment="1">
      <alignment horizontal="left" vertical="center"/>
    </xf>
    <xf numFmtId="0" fontId="39" fillId="11" borderId="80" xfId="0" applyFont="1" applyFill="1" applyBorder="1" applyAlignment="1">
      <alignment horizontal="left" vertical="center"/>
    </xf>
    <xf numFmtId="0" fontId="14" fillId="0" borderId="40" xfId="2" applyFont="1" applyBorder="1" applyAlignment="1">
      <alignment horizontal="left" vertical="center" wrapText="1"/>
    </xf>
    <xf numFmtId="0" fontId="36" fillId="2" borderId="57" xfId="0" applyFont="1" applyFill="1" applyBorder="1" applyAlignment="1">
      <alignment horizontal="center" vertical="center" wrapText="1"/>
    </xf>
    <xf numFmtId="0" fontId="36" fillId="2" borderId="58" xfId="0" applyFont="1" applyFill="1" applyBorder="1" applyAlignment="1">
      <alignment horizontal="center" vertical="center" wrapText="1"/>
    </xf>
    <xf numFmtId="0" fontId="36" fillId="11" borderId="58" xfId="0" applyFont="1" applyFill="1" applyBorder="1" applyAlignment="1">
      <alignment horizontal="left" vertical="center" wrapText="1"/>
    </xf>
    <xf numFmtId="0" fontId="36" fillId="11" borderId="60" xfId="0" applyFont="1" applyFill="1" applyBorder="1" applyAlignment="1">
      <alignment horizontal="left" vertical="center" wrapText="1"/>
    </xf>
    <xf numFmtId="0" fontId="14" fillId="0" borderId="56" xfId="2" applyFont="1" applyBorder="1" applyAlignment="1">
      <alignment horizontal="left" vertical="center" wrapText="1"/>
    </xf>
    <xf numFmtId="0" fontId="10" fillId="0" borderId="6" xfId="2" applyFont="1" applyBorder="1" applyAlignment="1">
      <alignment horizontal="left" vertical="center" wrapText="1"/>
    </xf>
    <xf numFmtId="164" fontId="36" fillId="9" borderId="57" xfId="2" applyNumberFormat="1" applyFont="1" applyFill="1" applyBorder="1" applyAlignment="1">
      <alignment horizontal="center" vertical="center" wrapText="1"/>
    </xf>
    <xf numFmtId="164" fontId="36" fillId="9" borderId="58" xfId="2" applyNumberFormat="1" applyFont="1" applyFill="1" applyBorder="1" applyAlignment="1">
      <alignment horizontal="center" vertical="center" wrapText="1"/>
    </xf>
    <xf numFmtId="164" fontId="36" fillId="9" borderId="59" xfId="2" applyNumberFormat="1" applyFont="1" applyFill="1" applyBorder="1" applyAlignment="1">
      <alignment horizontal="center" vertical="center" wrapText="1"/>
    </xf>
    <xf numFmtId="0" fontId="36" fillId="9" borderId="57" xfId="2" applyFont="1" applyFill="1" applyBorder="1" applyAlignment="1">
      <alignment horizontal="center" vertical="center" wrapText="1"/>
    </xf>
    <xf numFmtId="0" fontId="36" fillId="9" borderId="58" xfId="2" applyFont="1" applyFill="1" applyBorder="1" applyAlignment="1">
      <alignment horizontal="center" vertical="center" wrapText="1"/>
    </xf>
    <xf numFmtId="0" fontId="36" fillId="9" borderId="60" xfId="2" applyFont="1" applyFill="1" applyBorder="1" applyAlignment="1">
      <alignment horizontal="center" vertical="center" wrapText="1"/>
    </xf>
    <xf numFmtId="0" fontId="14" fillId="0" borderId="6" xfId="2" applyFont="1" applyBorder="1" applyAlignment="1">
      <alignment horizontal="left" vertical="center" wrapText="1"/>
    </xf>
    <xf numFmtId="0" fontId="36" fillId="8" borderId="57" xfId="2" applyFont="1" applyFill="1" applyBorder="1" applyAlignment="1">
      <alignment horizontal="center" vertical="center" wrapText="1"/>
    </xf>
    <xf numFmtId="0" fontId="36" fillId="8" borderId="58" xfId="2" applyFont="1" applyFill="1" applyBorder="1" applyAlignment="1">
      <alignment horizontal="center" vertical="center" wrapText="1"/>
    </xf>
    <xf numFmtId="0" fontId="36" fillId="8" borderId="60" xfId="2" applyFont="1" applyFill="1" applyBorder="1" applyAlignment="1">
      <alignment horizontal="center" vertical="center" wrapText="1"/>
    </xf>
    <xf numFmtId="164" fontId="36" fillId="8" borderId="57" xfId="2" applyNumberFormat="1" applyFont="1" applyFill="1" applyBorder="1" applyAlignment="1">
      <alignment horizontal="center" vertical="center" wrapText="1"/>
    </xf>
    <xf numFmtId="164" fontId="36" fillId="8" borderId="58" xfId="2" applyNumberFormat="1" applyFont="1" applyFill="1" applyBorder="1" applyAlignment="1">
      <alignment horizontal="center" vertical="center" wrapText="1"/>
    </xf>
    <xf numFmtId="164" fontId="36" fillId="8" borderId="59" xfId="2" applyNumberFormat="1" applyFont="1" applyFill="1" applyBorder="1" applyAlignment="1">
      <alignment horizontal="center" vertical="center" wrapText="1"/>
    </xf>
    <xf numFmtId="9" fontId="36" fillId="8" borderId="57" xfId="2" applyNumberFormat="1" applyFont="1" applyFill="1" applyBorder="1" applyAlignment="1">
      <alignment horizontal="center" vertical="center" wrapText="1"/>
    </xf>
  </cellXfs>
  <cellStyles count="3">
    <cellStyle name="Standard" xfId="0" builtinId="0"/>
    <cellStyle name="Standard 2" xfId="1" xr:uid="{00000000-0005-0000-0000-000001000000}"/>
    <cellStyle name="Standard 3" xfId="2" xr:uid="{00000000-0005-0000-0000-000002000000}"/>
  </cellStyles>
  <dxfs count="4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0</xdr:colOff>
      <xdr:row>18</xdr:row>
      <xdr:rowOff>0</xdr:rowOff>
    </xdr:from>
    <xdr:to>
      <xdr:col>13</xdr:col>
      <xdr:colOff>19050</xdr:colOff>
      <xdr:row>18</xdr:row>
      <xdr:rowOff>38100</xdr:rowOff>
    </xdr:to>
    <xdr:sp macro="" textlink="">
      <xdr:nvSpPr>
        <xdr:cNvPr id="3" name="Text Box 1">
          <a:extLst>
            <a:ext uri="{FF2B5EF4-FFF2-40B4-BE49-F238E27FC236}">
              <a16:creationId xmlns:a16="http://schemas.microsoft.com/office/drawing/2014/main" id="{25E87C7A-3C76-4DC6-850A-D11C8A124133}"/>
            </a:ext>
          </a:extLst>
        </xdr:cNvPr>
        <xdr:cNvSpPr>
          <a:spLocks noChangeArrowheads="1"/>
        </xdr:cNvSpPr>
      </xdr:nvSpPr>
      <xdr:spPr bwMode="auto">
        <a:xfrm flipH="1">
          <a:off x="12954000" y="1333500"/>
          <a:ext cx="2890157" cy="38100"/>
        </a:xfrm>
        <a:custGeom>
          <a:avLst/>
          <a:gdLst>
            <a:gd name="T0" fmla="*/ 0 w 2633472"/>
            <a:gd name="T1" fmla="*/ 0 h 137160"/>
            <a:gd name="T2" fmla="*/ 4717927 w 2633472"/>
            <a:gd name="T3" fmla="*/ 665863 h 137160"/>
            <a:gd name="T4" fmla="*/ 6595936 w 2633472"/>
            <a:gd name="T5" fmla="*/ 488300 h 137160"/>
            <a:gd name="T6" fmla="*/ 0 w 2633472"/>
            <a:gd name="T7" fmla="*/ 488300 h 137160"/>
            <a:gd name="T8" fmla="*/ 0 w 2633472"/>
            <a:gd name="T9" fmla="*/ 0 h 137160"/>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633472" h="137160">
              <a:moveTo>
                <a:pt x="0" y="0"/>
              </a:moveTo>
              <a:lnTo>
                <a:pt x="1883664" y="137160"/>
              </a:lnTo>
              <a:lnTo>
                <a:pt x="2633472" y="100584"/>
              </a:lnTo>
              <a:lnTo>
                <a:pt x="0" y="100584"/>
              </a:lnTo>
              <a:lnTo>
                <a:pt x="0" y="0"/>
              </a:lnTo>
              <a:close/>
            </a:path>
          </a:pathLst>
        </a:cu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4"/>
  <sheetViews>
    <sheetView zoomScale="80" zoomScaleNormal="80" workbookViewId="0">
      <pane ySplit="14" topLeftCell="A173" activePane="bottomLeft" state="frozen"/>
      <selection pane="bottomLeft" activeCell="C17" sqref="C17"/>
    </sheetView>
  </sheetViews>
  <sheetFormatPr baseColWidth="10" defaultColWidth="9.33203125" defaultRowHeight="12.75"/>
  <cols>
    <col min="1" max="1" width="13.5" style="3" customWidth="1"/>
    <col min="2" max="2" width="109.1640625" style="1" customWidth="1"/>
    <col min="3" max="3" width="17.1640625" style="1" customWidth="1"/>
    <col min="4" max="4" width="73.6640625" style="1" customWidth="1"/>
    <col min="5" max="5" width="76.33203125" style="1" customWidth="1"/>
    <col min="6" max="6" width="96" style="1" bestFit="1" customWidth="1"/>
    <col min="7" max="16384" width="9.33203125" style="1"/>
  </cols>
  <sheetData>
    <row r="1" spans="1:4" ht="12.75" customHeight="1">
      <c r="A1" s="38" t="s">
        <v>610</v>
      </c>
      <c r="B1" s="204" t="s">
        <v>56</v>
      </c>
      <c r="C1" s="204"/>
      <c r="D1" s="205"/>
    </row>
    <row r="2" spans="1:4" ht="12.75" customHeight="1">
      <c r="A2" s="39"/>
      <c r="B2" s="178"/>
      <c r="C2" s="178"/>
      <c r="D2" s="206"/>
    </row>
    <row r="3" spans="1:4" ht="20.25">
      <c r="A3" s="40"/>
      <c r="B3" s="41" t="s">
        <v>613</v>
      </c>
      <c r="C3" s="41"/>
      <c r="D3" s="42"/>
    </row>
    <row r="4" spans="1:4" ht="21" thickBot="1">
      <c r="A4" s="43"/>
      <c r="B4" s="44" t="s">
        <v>602</v>
      </c>
      <c r="C4" s="45"/>
      <c r="D4" s="46"/>
    </row>
    <row r="5" spans="1:4" ht="15">
      <c r="A5" s="172" t="s">
        <v>130</v>
      </c>
      <c r="B5" s="173"/>
      <c r="C5" s="173"/>
      <c r="D5" s="174"/>
    </row>
    <row r="6" spans="1:4" ht="15">
      <c r="A6" s="175" t="s">
        <v>131</v>
      </c>
      <c r="B6" s="176"/>
      <c r="C6" s="176"/>
      <c r="D6" s="177"/>
    </row>
    <row r="7" spans="1:4" ht="15">
      <c r="A7" s="47"/>
      <c r="B7" s="67"/>
      <c r="C7" s="207"/>
      <c r="D7" s="207"/>
    </row>
    <row r="8" spans="1:4" ht="15">
      <c r="A8" s="47"/>
      <c r="B8" s="69" t="s">
        <v>7</v>
      </c>
      <c r="C8" s="208"/>
      <c r="D8" s="209"/>
    </row>
    <row r="9" spans="1:4" ht="15">
      <c r="A9" s="47"/>
      <c r="B9" s="69" t="s">
        <v>8</v>
      </c>
      <c r="C9" s="210"/>
      <c r="D9" s="211"/>
    </row>
    <row r="10" spans="1:4" ht="15">
      <c r="A10" s="47"/>
      <c r="B10" s="68"/>
      <c r="C10" s="49"/>
      <c r="D10" s="70"/>
    </row>
    <row r="11" spans="1:4" ht="15">
      <c r="A11" s="47"/>
      <c r="B11" s="48"/>
      <c r="C11" s="215" t="s">
        <v>1148</v>
      </c>
      <c r="D11" s="216"/>
    </row>
    <row r="12" spans="1:4" ht="15">
      <c r="A12" s="47"/>
      <c r="B12" s="48"/>
      <c r="C12" s="217"/>
      <c r="D12" s="218"/>
    </row>
    <row r="13" spans="1:4" ht="15">
      <c r="A13" s="219" t="s">
        <v>116</v>
      </c>
      <c r="B13" s="221" t="s">
        <v>135</v>
      </c>
      <c r="C13" s="52" t="s">
        <v>132</v>
      </c>
      <c r="D13" s="223" t="s">
        <v>9</v>
      </c>
    </row>
    <row r="14" spans="1:4" ht="17.25" customHeight="1">
      <c r="A14" s="220"/>
      <c r="B14" s="222"/>
      <c r="C14" s="53" t="s">
        <v>179</v>
      </c>
      <c r="D14" s="224"/>
    </row>
    <row r="15" spans="1:4" ht="15">
      <c r="A15" s="50">
        <v>0</v>
      </c>
      <c r="B15" s="51" t="s">
        <v>543</v>
      </c>
      <c r="C15" s="28"/>
      <c r="D15" s="29"/>
    </row>
    <row r="16" spans="1:4" ht="30" customHeight="1">
      <c r="A16" s="54" t="s">
        <v>633</v>
      </c>
      <c r="B16" s="55" t="s">
        <v>531</v>
      </c>
      <c r="C16" s="71"/>
      <c r="D16" s="72"/>
    </row>
    <row r="17" spans="1:4" ht="42.75">
      <c r="A17" s="54" t="s">
        <v>634</v>
      </c>
      <c r="B17" s="55" t="s">
        <v>532</v>
      </c>
      <c r="C17" s="71"/>
      <c r="D17" s="72"/>
    </row>
    <row r="18" spans="1:4" ht="28.5">
      <c r="A18" s="54" t="s">
        <v>635</v>
      </c>
      <c r="B18" s="55" t="s">
        <v>533</v>
      </c>
      <c r="C18" s="71"/>
      <c r="D18" s="72"/>
    </row>
    <row r="19" spans="1:4" ht="28.5">
      <c r="A19" s="54" t="s">
        <v>636</v>
      </c>
      <c r="B19" s="55" t="s">
        <v>534</v>
      </c>
      <c r="C19" s="71"/>
      <c r="D19" s="72"/>
    </row>
    <row r="20" spans="1:4" ht="28.5">
      <c r="A20" s="54" t="s">
        <v>637</v>
      </c>
      <c r="B20" s="55" t="s">
        <v>535</v>
      </c>
      <c r="C20" s="71"/>
      <c r="D20" s="72"/>
    </row>
    <row r="21" spans="1:4" ht="28.5">
      <c r="A21" s="54" t="s">
        <v>638</v>
      </c>
      <c r="B21" s="55" t="s">
        <v>536</v>
      </c>
      <c r="C21" s="71"/>
      <c r="D21" s="72"/>
    </row>
    <row r="22" spans="1:4" ht="57">
      <c r="A22" s="54" t="s">
        <v>639</v>
      </c>
      <c r="B22" s="55" t="s">
        <v>609</v>
      </c>
      <c r="C22" s="71"/>
      <c r="D22" s="72"/>
    </row>
    <row r="23" spans="1:4" ht="14.25">
      <c r="A23" s="54" t="s">
        <v>640</v>
      </c>
      <c r="B23" s="55" t="s">
        <v>537</v>
      </c>
      <c r="C23" s="71"/>
      <c r="D23" s="72"/>
    </row>
    <row r="24" spans="1:4" ht="28.5">
      <c r="A24" s="54" t="s">
        <v>641</v>
      </c>
      <c r="B24" s="55" t="s">
        <v>538</v>
      </c>
      <c r="C24" s="71"/>
      <c r="D24" s="72"/>
    </row>
    <row r="25" spans="1:4" ht="85.5">
      <c r="A25" s="54" t="s">
        <v>642</v>
      </c>
      <c r="B25" s="55" t="s">
        <v>1112</v>
      </c>
      <c r="C25" s="71"/>
      <c r="D25" s="72"/>
    </row>
    <row r="26" spans="1:4" ht="85.5">
      <c r="A26" s="54" t="s">
        <v>643</v>
      </c>
      <c r="B26" s="55" t="s">
        <v>568</v>
      </c>
      <c r="C26" s="71"/>
      <c r="D26" s="72"/>
    </row>
    <row r="27" spans="1:4" ht="42.75">
      <c r="A27" s="54" t="s">
        <v>644</v>
      </c>
      <c r="B27" s="55" t="s">
        <v>599</v>
      </c>
      <c r="C27" s="71"/>
      <c r="D27" s="72"/>
    </row>
    <row r="28" spans="1:4" ht="28.5">
      <c r="A28" s="54" t="s">
        <v>645</v>
      </c>
      <c r="B28" s="55" t="s">
        <v>584</v>
      </c>
      <c r="C28" s="71"/>
      <c r="D28" s="72"/>
    </row>
    <row r="29" spans="1:4" ht="35.25" customHeight="1">
      <c r="A29" s="54" t="s">
        <v>646</v>
      </c>
      <c r="B29" s="55" t="s">
        <v>477</v>
      </c>
      <c r="C29" s="71"/>
      <c r="D29" s="72"/>
    </row>
    <row r="30" spans="1:4" ht="356.25">
      <c r="A30" s="54" t="s">
        <v>1111</v>
      </c>
      <c r="B30" s="55" t="s">
        <v>1147</v>
      </c>
      <c r="C30" s="71"/>
      <c r="D30" s="72"/>
    </row>
    <row r="31" spans="1:4" ht="42.75">
      <c r="A31" s="54" t="s">
        <v>1144</v>
      </c>
      <c r="B31" s="55" t="s">
        <v>1145</v>
      </c>
      <c r="C31" s="71"/>
      <c r="D31" s="72"/>
    </row>
    <row r="32" spans="1:4" ht="15">
      <c r="A32" s="50">
        <v>1</v>
      </c>
      <c r="B32" s="51" t="s">
        <v>10</v>
      </c>
      <c r="C32" s="28"/>
      <c r="D32" s="29"/>
    </row>
    <row r="33" spans="1:4" ht="43.5">
      <c r="A33" s="54" t="s">
        <v>463</v>
      </c>
      <c r="B33" s="55" t="s">
        <v>466</v>
      </c>
      <c r="C33" s="25"/>
      <c r="D33" s="66" t="str">
        <f>IF(C33="nein","Ausschluss"," ")</f>
        <v xml:space="preserve"> </v>
      </c>
    </row>
    <row r="34" spans="1:4" ht="14.25">
      <c r="A34" s="54" t="s">
        <v>666</v>
      </c>
      <c r="B34" s="55" t="s">
        <v>4</v>
      </c>
      <c r="C34" s="25"/>
      <c r="D34" s="66" t="str">
        <f t="shared" ref="D34:D36" si="0">IF(C34="nein","Ausschluss"," ")</f>
        <v xml:space="preserve"> </v>
      </c>
    </row>
    <row r="35" spans="1:4" ht="14.25">
      <c r="A35" s="54" t="s">
        <v>667</v>
      </c>
      <c r="B35" s="55" t="s">
        <v>5</v>
      </c>
      <c r="C35" s="25"/>
      <c r="D35" s="66" t="str">
        <f t="shared" si="0"/>
        <v xml:space="preserve"> </v>
      </c>
    </row>
    <row r="36" spans="1:4" ht="14.25">
      <c r="A36" s="54" t="s">
        <v>668</v>
      </c>
      <c r="B36" s="55" t="s">
        <v>6</v>
      </c>
      <c r="C36" s="25"/>
      <c r="D36" s="66" t="str">
        <f t="shared" si="0"/>
        <v xml:space="preserve"> </v>
      </c>
    </row>
    <row r="37" spans="1:4" ht="15">
      <c r="A37" s="50">
        <v>2</v>
      </c>
      <c r="B37" s="51" t="s">
        <v>434</v>
      </c>
      <c r="C37" s="28"/>
      <c r="D37" s="29"/>
    </row>
    <row r="38" spans="1:4" ht="28.5">
      <c r="A38" s="54" t="s">
        <v>651</v>
      </c>
      <c r="B38" s="55" t="s">
        <v>569</v>
      </c>
      <c r="C38" s="25"/>
      <c r="D38" s="66" t="str">
        <f t="shared" ref="D38:D91" si="1">IF(C38="nein","Ausschluss"," ")</f>
        <v xml:space="preserve"> </v>
      </c>
    </row>
    <row r="39" spans="1:4" ht="28.5">
      <c r="A39" s="54" t="s">
        <v>652</v>
      </c>
      <c r="B39" s="55" t="s">
        <v>113</v>
      </c>
      <c r="C39" s="25"/>
      <c r="D39" s="66" t="str">
        <f t="shared" si="1"/>
        <v xml:space="preserve"> </v>
      </c>
    </row>
    <row r="40" spans="1:4" ht="42.75">
      <c r="A40" s="54" t="s">
        <v>653</v>
      </c>
      <c r="B40" s="55" t="s">
        <v>598</v>
      </c>
      <c r="C40" s="25"/>
      <c r="D40" s="66" t="str">
        <f t="shared" si="1"/>
        <v xml:space="preserve"> </v>
      </c>
    </row>
    <row r="41" spans="1:4" ht="57.75">
      <c r="A41" s="54" t="s">
        <v>654</v>
      </c>
      <c r="B41" s="55" t="s">
        <v>570</v>
      </c>
      <c r="C41" s="25"/>
      <c r="D41" s="66" t="str">
        <f t="shared" si="1"/>
        <v xml:space="preserve"> </v>
      </c>
    </row>
    <row r="42" spans="1:4" ht="14.25">
      <c r="A42" s="54" t="s">
        <v>655</v>
      </c>
      <c r="B42" s="56" t="s">
        <v>612</v>
      </c>
      <c r="C42" s="25"/>
      <c r="D42" s="66" t="str">
        <f t="shared" si="1"/>
        <v xml:space="preserve"> </v>
      </c>
    </row>
    <row r="43" spans="1:4" ht="14.25">
      <c r="A43" s="54" t="s">
        <v>656</v>
      </c>
      <c r="B43" s="55" t="s">
        <v>439</v>
      </c>
      <c r="C43" s="25"/>
      <c r="D43" s="66" t="str">
        <f t="shared" si="1"/>
        <v xml:space="preserve"> </v>
      </c>
    </row>
    <row r="44" spans="1:4" ht="15">
      <c r="A44" s="50">
        <v>3</v>
      </c>
      <c r="B44" s="51" t="s">
        <v>11</v>
      </c>
      <c r="C44" s="28"/>
      <c r="D44" s="29"/>
    </row>
    <row r="45" spans="1:4" ht="15">
      <c r="A45" s="57" t="s">
        <v>657</v>
      </c>
      <c r="B45" s="58" t="s">
        <v>40</v>
      </c>
      <c r="C45" s="30"/>
      <c r="D45" s="73"/>
    </row>
    <row r="46" spans="1:4" ht="28.5">
      <c r="A46" s="54" t="s">
        <v>658</v>
      </c>
      <c r="B46" s="55" t="s">
        <v>417</v>
      </c>
      <c r="C46" s="25"/>
      <c r="D46" s="66" t="str">
        <f t="shared" si="1"/>
        <v xml:space="preserve"> </v>
      </c>
    </row>
    <row r="47" spans="1:4" ht="71.25">
      <c r="A47" s="54" t="s">
        <v>659</v>
      </c>
      <c r="B47" s="55" t="s">
        <v>241</v>
      </c>
      <c r="C47" s="25"/>
      <c r="D47" s="66" t="str">
        <f t="shared" si="1"/>
        <v xml:space="preserve"> </v>
      </c>
    </row>
    <row r="48" spans="1:4" ht="28.5">
      <c r="A48" s="54" t="s">
        <v>660</v>
      </c>
      <c r="B48" s="55" t="s">
        <v>400</v>
      </c>
      <c r="C48" s="25"/>
      <c r="D48" s="66" t="str">
        <f t="shared" si="1"/>
        <v xml:space="preserve"> </v>
      </c>
    </row>
    <row r="49" spans="1:4" ht="14.25">
      <c r="A49" s="54" t="s">
        <v>661</v>
      </c>
      <c r="B49" s="55" t="s">
        <v>46</v>
      </c>
      <c r="C49" s="25"/>
      <c r="D49" s="66" t="str">
        <f t="shared" si="1"/>
        <v xml:space="preserve"> </v>
      </c>
    </row>
    <row r="50" spans="1:4" ht="28.5">
      <c r="A50" s="54" t="s">
        <v>662</v>
      </c>
      <c r="B50" s="55" t="s">
        <v>41</v>
      </c>
      <c r="C50" s="25"/>
      <c r="D50" s="66" t="str">
        <f t="shared" si="1"/>
        <v xml:space="preserve"> </v>
      </c>
    </row>
    <row r="51" spans="1:4" ht="14.25">
      <c r="A51" s="54" t="s">
        <v>663</v>
      </c>
      <c r="B51" s="59" t="s">
        <v>65</v>
      </c>
      <c r="C51" s="25"/>
      <c r="D51" s="66" t="str">
        <f t="shared" si="1"/>
        <v xml:space="preserve"> </v>
      </c>
    </row>
    <row r="52" spans="1:4" ht="28.5">
      <c r="A52" s="54" t="s">
        <v>664</v>
      </c>
      <c r="B52" s="55" t="s">
        <v>36</v>
      </c>
      <c r="C52" s="25"/>
      <c r="D52" s="66" t="str">
        <f t="shared" si="1"/>
        <v xml:space="preserve"> </v>
      </c>
    </row>
    <row r="53" spans="1:4" ht="15">
      <c r="A53" s="57" t="s">
        <v>665</v>
      </c>
      <c r="B53" s="58" t="s">
        <v>12</v>
      </c>
      <c r="C53" s="30"/>
      <c r="D53" s="73"/>
    </row>
    <row r="54" spans="1:4" ht="14.25">
      <c r="A54" s="54" t="s">
        <v>669</v>
      </c>
      <c r="B54" s="55" t="s">
        <v>13</v>
      </c>
      <c r="C54" s="25"/>
      <c r="D54" s="66" t="str">
        <f t="shared" si="1"/>
        <v xml:space="preserve"> </v>
      </c>
    </row>
    <row r="55" spans="1:4" ht="14.25">
      <c r="A55" s="54" t="s">
        <v>670</v>
      </c>
      <c r="B55" s="55" t="s">
        <v>14</v>
      </c>
      <c r="C55" s="25"/>
      <c r="D55" s="66" t="str">
        <f t="shared" si="1"/>
        <v xml:space="preserve"> </v>
      </c>
    </row>
    <row r="56" spans="1:4" ht="14.25">
      <c r="A56" s="54" t="s">
        <v>671</v>
      </c>
      <c r="B56" s="55" t="s">
        <v>42</v>
      </c>
      <c r="C56" s="25"/>
      <c r="D56" s="66" t="str">
        <f t="shared" si="1"/>
        <v xml:space="preserve"> </v>
      </c>
    </row>
    <row r="57" spans="1:4" ht="15" customHeight="1">
      <c r="A57" s="54" t="s">
        <v>672</v>
      </c>
      <c r="B57" s="55" t="s">
        <v>45</v>
      </c>
      <c r="C57" s="25"/>
      <c r="D57" s="66" t="str">
        <f t="shared" si="1"/>
        <v xml:space="preserve"> </v>
      </c>
    </row>
    <row r="58" spans="1:4" ht="28.5">
      <c r="A58" s="54" t="s">
        <v>673</v>
      </c>
      <c r="B58" s="55" t="s">
        <v>401</v>
      </c>
      <c r="C58" s="25"/>
      <c r="D58" s="66" t="str">
        <f t="shared" si="1"/>
        <v xml:space="preserve"> </v>
      </c>
    </row>
    <row r="59" spans="1:4" ht="14.25">
      <c r="A59" s="54" t="s">
        <v>674</v>
      </c>
      <c r="B59" s="55" t="s">
        <v>43</v>
      </c>
      <c r="C59" s="25"/>
      <c r="D59" s="66" t="str">
        <f t="shared" si="1"/>
        <v xml:space="preserve"> </v>
      </c>
    </row>
    <row r="60" spans="1:4" ht="14.25">
      <c r="A60" s="54" t="s">
        <v>675</v>
      </c>
      <c r="B60" s="55" t="s">
        <v>44</v>
      </c>
      <c r="C60" s="25"/>
      <c r="D60" s="66" t="str">
        <f t="shared" si="1"/>
        <v xml:space="preserve"> </v>
      </c>
    </row>
    <row r="61" spans="1:4" ht="15">
      <c r="A61" s="57" t="s">
        <v>676</v>
      </c>
      <c r="B61" s="58" t="s">
        <v>15</v>
      </c>
      <c r="C61" s="30"/>
      <c r="D61" s="73"/>
    </row>
    <row r="62" spans="1:4" ht="14.25">
      <c r="A62" s="54" t="s">
        <v>677</v>
      </c>
      <c r="B62" s="55" t="s">
        <v>402</v>
      </c>
      <c r="C62" s="25"/>
      <c r="D62" s="66" t="str">
        <f t="shared" si="1"/>
        <v xml:space="preserve"> </v>
      </c>
    </row>
    <row r="63" spans="1:4" ht="28.5">
      <c r="A63" s="54" t="s">
        <v>678</v>
      </c>
      <c r="B63" s="55" t="s">
        <v>410</v>
      </c>
      <c r="C63" s="25"/>
      <c r="D63" s="66" t="str">
        <f t="shared" si="1"/>
        <v xml:space="preserve"> </v>
      </c>
    </row>
    <row r="64" spans="1:4" ht="28.5">
      <c r="A64" s="54" t="s">
        <v>679</v>
      </c>
      <c r="B64" s="55" t="s">
        <v>403</v>
      </c>
      <c r="C64" s="25"/>
      <c r="D64" s="66" t="str">
        <f t="shared" si="1"/>
        <v xml:space="preserve"> </v>
      </c>
    </row>
    <row r="65" spans="1:5" ht="15">
      <c r="A65" s="57" t="s">
        <v>680</v>
      </c>
      <c r="B65" s="58" t="s">
        <v>16</v>
      </c>
      <c r="C65" s="30"/>
      <c r="D65" s="73"/>
    </row>
    <row r="66" spans="1:5" ht="28.5">
      <c r="A66" s="54" t="s">
        <v>683</v>
      </c>
      <c r="B66" s="55" t="s">
        <v>422</v>
      </c>
      <c r="C66" s="25"/>
      <c r="D66" s="66" t="str">
        <f t="shared" si="1"/>
        <v xml:space="preserve"> </v>
      </c>
    </row>
    <row r="67" spans="1:5" ht="14.25">
      <c r="A67" s="54" t="s">
        <v>684</v>
      </c>
      <c r="B67" s="55" t="s">
        <v>571</v>
      </c>
      <c r="C67" s="25"/>
      <c r="D67" s="66" t="str">
        <f t="shared" si="1"/>
        <v xml:space="preserve"> </v>
      </c>
      <c r="E67" s="18"/>
    </row>
    <row r="68" spans="1:5" ht="14.25">
      <c r="A68" s="54" t="s">
        <v>685</v>
      </c>
      <c r="B68" s="55" t="s">
        <v>47</v>
      </c>
      <c r="C68" s="25"/>
      <c r="D68" s="66" t="str">
        <f t="shared" si="1"/>
        <v xml:space="preserve"> </v>
      </c>
    </row>
    <row r="69" spans="1:5" ht="14.25">
      <c r="A69" s="54" t="s">
        <v>686</v>
      </c>
      <c r="B69" s="55" t="s">
        <v>17</v>
      </c>
      <c r="C69" s="25"/>
      <c r="D69" s="66" t="str">
        <f t="shared" si="1"/>
        <v xml:space="preserve"> </v>
      </c>
    </row>
    <row r="70" spans="1:5" ht="14.25">
      <c r="A70" s="54" t="s">
        <v>687</v>
      </c>
      <c r="B70" s="55" t="s">
        <v>50</v>
      </c>
      <c r="C70" s="25"/>
      <c r="D70" s="66" t="str">
        <f t="shared" si="1"/>
        <v xml:space="preserve"> </v>
      </c>
    </row>
    <row r="71" spans="1:5" ht="14.25">
      <c r="A71" s="54" t="s">
        <v>688</v>
      </c>
      <c r="B71" s="55" t="s">
        <v>48</v>
      </c>
      <c r="C71" s="25"/>
      <c r="D71" s="66" t="str">
        <f t="shared" si="1"/>
        <v xml:space="preserve"> </v>
      </c>
    </row>
    <row r="72" spans="1:5" ht="14.25">
      <c r="A72" s="54" t="s">
        <v>689</v>
      </c>
      <c r="B72" s="55" t="s">
        <v>484</v>
      </c>
      <c r="C72" s="25"/>
      <c r="D72" s="66" t="str">
        <f t="shared" si="1"/>
        <v xml:space="preserve"> </v>
      </c>
    </row>
    <row r="73" spans="1:5" ht="14.25">
      <c r="A73" s="54" t="s">
        <v>690</v>
      </c>
      <c r="B73" s="55" t="s">
        <v>49</v>
      </c>
      <c r="C73" s="25"/>
      <c r="D73" s="66" t="str">
        <f t="shared" si="1"/>
        <v xml:space="preserve"> </v>
      </c>
    </row>
    <row r="74" spans="1:5" ht="14.25">
      <c r="A74" s="54" t="s">
        <v>691</v>
      </c>
      <c r="B74" s="55" t="s">
        <v>114</v>
      </c>
      <c r="C74" s="25"/>
      <c r="D74" s="66" t="str">
        <f t="shared" si="1"/>
        <v xml:space="preserve"> </v>
      </c>
    </row>
    <row r="75" spans="1:5" ht="15">
      <c r="A75" s="57" t="s">
        <v>681</v>
      </c>
      <c r="B75" s="58" t="s">
        <v>18</v>
      </c>
      <c r="C75" s="30"/>
      <c r="D75" s="73"/>
    </row>
    <row r="76" spans="1:5" ht="42.75">
      <c r="A76" s="54" t="s">
        <v>692</v>
      </c>
      <c r="B76" s="55" t="s">
        <v>485</v>
      </c>
      <c r="C76" s="25"/>
      <c r="D76" s="66" t="str">
        <f t="shared" si="1"/>
        <v xml:space="preserve"> </v>
      </c>
    </row>
    <row r="77" spans="1:5" ht="14.25">
      <c r="A77" s="54" t="s">
        <v>693</v>
      </c>
      <c r="B77" s="55" t="s">
        <v>51</v>
      </c>
      <c r="C77" s="25"/>
      <c r="D77" s="66" t="str">
        <f t="shared" si="1"/>
        <v xml:space="preserve"> </v>
      </c>
    </row>
    <row r="78" spans="1:5" ht="14.25">
      <c r="A78" s="54" t="s">
        <v>694</v>
      </c>
      <c r="B78" s="55" t="s">
        <v>516</v>
      </c>
      <c r="C78" s="25"/>
      <c r="D78" s="66" t="str">
        <f t="shared" si="1"/>
        <v xml:space="preserve"> </v>
      </c>
    </row>
    <row r="79" spans="1:5" ht="28.5">
      <c r="A79" s="54" t="s">
        <v>695</v>
      </c>
      <c r="B79" s="55" t="s">
        <v>423</v>
      </c>
      <c r="C79" s="25"/>
      <c r="D79" s="66" t="str">
        <f t="shared" si="1"/>
        <v xml:space="preserve"> </v>
      </c>
    </row>
    <row r="80" spans="1:5" ht="28.5">
      <c r="A80" s="54" t="s">
        <v>696</v>
      </c>
      <c r="B80" s="55" t="s">
        <v>52</v>
      </c>
      <c r="C80" s="25"/>
      <c r="D80" s="66" t="str">
        <f t="shared" si="1"/>
        <v xml:space="preserve"> </v>
      </c>
    </row>
    <row r="81" spans="1:4" ht="14.25">
      <c r="A81" s="54" t="s">
        <v>697</v>
      </c>
      <c r="B81" s="55" t="s">
        <v>133</v>
      </c>
      <c r="C81" s="25"/>
      <c r="D81" s="66" t="str">
        <f t="shared" si="1"/>
        <v xml:space="preserve"> </v>
      </c>
    </row>
    <row r="82" spans="1:4" ht="28.5">
      <c r="A82" s="54" t="s">
        <v>698</v>
      </c>
      <c r="B82" s="55" t="s">
        <v>19</v>
      </c>
      <c r="C82" s="25"/>
      <c r="D82" s="66" t="str">
        <f t="shared" si="1"/>
        <v xml:space="preserve"> </v>
      </c>
    </row>
    <row r="83" spans="1:4" ht="28.5">
      <c r="A83" s="54" t="s">
        <v>699</v>
      </c>
      <c r="B83" s="55" t="s">
        <v>20</v>
      </c>
      <c r="C83" s="25"/>
      <c r="D83" s="66" t="str">
        <f t="shared" si="1"/>
        <v xml:space="preserve"> </v>
      </c>
    </row>
    <row r="84" spans="1:4" ht="28.5">
      <c r="A84" s="54" t="s">
        <v>700</v>
      </c>
      <c r="B84" s="55" t="s">
        <v>136</v>
      </c>
      <c r="C84" s="25"/>
      <c r="D84" s="66" t="str">
        <f t="shared" si="1"/>
        <v xml:space="preserve"> </v>
      </c>
    </row>
    <row r="85" spans="1:4" ht="15">
      <c r="A85" s="50">
        <v>4</v>
      </c>
      <c r="B85" s="51" t="s">
        <v>21</v>
      </c>
      <c r="C85" s="28"/>
      <c r="D85" s="29"/>
    </row>
    <row r="86" spans="1:4" ht="15">
      <c r="A86" s="57" t="s">
        <v>701</v>
      </c>
      <c r="B86" s="58" t="s">
        <v>22</v>
      </c>
      <c r="C86" s="30"/>
      <c r="D86" s="73"/>
    </row>
    <row r="87" spans="1:4" ht="42.75">
      <c r="A87" s="54" t="s">
        <v>702</v>
      </c>
      <c r="B87" s="55" t="s">
        <v>155</v>
      </c>
      <c r="C87" s="25"/>
      <c r="D87" s="66" t="str">
        <f t="shared" si="1"/>
        <v xml:space="preserve"> </v>
      </c>
    </row>
    <row r="88" spans="1:4" ht="28.5">
      <c r="A88" s="54" t="s">
        <v>703</v>
      </c>
      <c r="B88" s="55" t="s">
        <v>162</v>
      </c>
      <c r="C88" s="25"/>
      <c r="D88" s="66" t="str">
        <f t="shared" si="1"/>
        <v xml:space="preserve"> </v>
      </c>
    </row>
    <row r="89" spans="1:4" ht="14.25">
      <c r="A89" s="54" t="s">
        <v>704</v>
      </c>
      <c r="B89" s="55" t="s">
        <v>53</v>
      </c>
      <c r="C89" s="25"/>
      <c r="D89" s="66" t="str">
        <f t="shared" si="1"/>
        <v xml:space="preserve"> </v>
      </c>
    </row>
    <row r="90" spans="1:4" ht="28.5">
      <c r="A90" s="54" t="s">
        <v>705</v>
      </c>
      <c r="B90" s="55" t="s">
        <v>511</v>
      </c>
      <c r="C90" s="25"/>
      <c r="D90" s="66" t="str">
        <f t="shared" si="1"/>
        <v xml:space="preserve"> </v>
      </c>
    </row>
    <row r="91" spans="1:4" ht="14.25">
      <c r="A91" s="54" t="s">
        <v>706</v>
      </c>
      <c r="B91" s="55" t="s">
        <v>70</v>
      </c>
      <c r="C91" s="25"/>
      <c r="D91" s="66" t="str">
        <f t="shared" si="1"/>
        <v xml:space="preserve"> </v>
      </c>
    </row>
    <row r="92" spans="1:4" ht="28.5">
      <c r="A92" s="54" t="s">
        <v>707</v>
      </c>
      <c r="B92" s="55" t="s">
        <v>242</v>
      </c>
      <c r="C92" s="25"/>
      <c r="D92" s="66" t="str">
        <f t="shared" ref="D92:D159" si="2">IF(C92="nein","Ausschluss"," ")</f>
        <v xml:space="preserve"> </v>
      </c>
    </row>
    <row r="93" spans="1:4" ht="14.25">
      <c r="A93" s="54" t="s">
        <v>708</v>
      </c>
      <c r="B93" s="55" t="s">
        <v>54</v>
      </c>
      <c r="C93" s="25"/>
      <c r="D93" s="66" t="str">
        <f t="shared" si="2"/>
        <v xml:space="preserve"> </v>
      </c>
    </row>
    <row r="94" spans="1:4" ht="28.5">
      <c r="A94" s="54" t="s">
        <v>709</v>
      </c>
      <c r="B94" s="55" t="s">
        <v>66</v>
      </c>
      <c r="C94" s="25"/>
      <c r="D94" s="66" t="str">
        <f t="shared" si="2"/>
        <v xml:space="preserve"> </v>
      </c>
    </row>
    <row r="95" spans="1:4" ht="14.25">
      <c r="A95" s="54" t="s">
        <v>710</v>
      </c>
      <c r="B95" s="55" t="s">
        <v>404</v>
      </c>
      <c r="C95" s="25"/>
      <c r="D95" s="66" t="str">
        <f t="shared" si="2"/>
        <v xml:space="preserve"> </v>
      </c>
    </row>
    <row r="96" spans="1:4" ht="15">
      <c r="A96" s="57" t="s">
        <v>711</v>
      </c>
      <c r="B96" s="58" t="s">
        <v>55</v>
      </c>
      <c r="C96" s="30"/>
      <c r="D96" s="73"/>
    </row>
    <row r="97" spans="1:5" ht="28.5">
      <c r="A97" s="54" t="s">
        <v>712</v>
      </c>
      <c r="B97" s="55" t="s">
        <v>201</v>
      </c>
      <c r="C97" s="25"/>
      <c r="D97" s="66" t="str">
        <f t="shared" si="2"/>
        <v xml:space="preserve"> </v>
      </c>
    </row>
    <row r="98" spans="1:5" ht="15">
      <c r="A98" s="54" t="s">
        <v>713</v>
      </c>
      <c r="B98" s="55" t="s">
        <v>137</v>
      </c>
      <c r="C98" s="25"/>
      <c r="D98" s="66" t="str">
        <f t="shared" si="2"/>
        <v xml:space="preserve"> </v>
      </c>
    </row>
    <row r="99" spans="1:5" ht="14.25">
      <c r="A99" s="54" t="s">
        <v>714</v>
      </c>
      <c r="B99" s="55" t="s">
        <v>67</v>
      </c>
      <c r="C99" s="25"/>
      <c r="D99" s="66" t="str">
        <f t="shared" si="2"/>
        <v xml:space="preserve"> </v>
      </c>
    </row>
    <row r="100" spans="1:5" ht="15">
      <c r="A100" s="57" t="s">
        <v>715</v>
      </c>
      <c r="B100" s="58" t="s">
        <v>59</v>
      </c>
      <c r="C100" s="30"/>
      <c r="D100" s="73"/>
    </row>
    <row r="101" spans="1:5" ht="28.5">
      <c r="A101" s="54" t="s">
        <v>716</v>
      </c>
      <c r="B101" s="55" t="s">
        <v>138</v>
      </c>
      <c r="C101" s="25"/>
      <c r="D101" s="66" t="str">
        <f t="shared" si="2"/>
        <v xml:space="preserve"> </v>
      </c>
    </row>
    <row r="102" spans="1:5" ht="28.5">
      <c r="A102" s="54" t="s">
        <v>717</v>
      </c>
      <c r="B102" s="55" t="s">
        <v>180</v>
      </c>
      <c r="C102" s="25"/>
      <c r="D102" s="66" t="str">
        <f t="shared" si="2"/>
        <v xml:space="preserve"> </v>
      </c>
    </row>
    <row r="103" spans="1:5" ht="28.5">
      <c r="A103" s="54" t="s">
        <v>718</v>
      </c>
      <c r="B103" s="55" t="s">
        <v>326</v>
      </c>
      <c r="C103" s="25"/>
      <c r="D103" s="66" t="str">
        <f t="shared" si="2"/>
        <v xml:space="preserve"> </v>
      </c>
    </row>
    <row r="104" spans="1:5" ht="14.25">
      <c r="A104" s="54" t="s">
        <v>719</v>
      </c>
      <c r="B104" s="55" t="s">
        <v>57</v>
      </c>
      <c r="C104" s="25"/>
      <c r="D104" s="66" t="str">
        <f t="shared" si="2"/>
        <v xml:space="preserve"> </v>
      </c>
    </row>
    <row r="105" spans="1:5" ht="14.25">
      <c r="A105" s="54" t="s">
        <v>720</v>
      </c>
      <c r="B105" s="55" t="s">
        <v>181</v>
      </c>
      <c r="C105" s="25"/>
      <c r="D105" s="66" t="str">
        <f t="shared" si="2"/>
        <v xml:space="preserve"> </v>
      </c>
    </row>
    <row r="106" spans="1:5" ht="14.25">
      <c r="A106" s="54" t="s">
        <v>721</v>
      </c>
      <c r="B106" s="60" t="s">
        <v>272</v>
      </c>
      <c r="C106" s="25"/>
      <c r="D106" s="66" t="str">
        <f t="shared" si="2"/>
        <v xml:space="preserve"> </v>
      </c>
    </row>
    <row r="107" spans="1:5" ht="15">
      <c r="A107" s="57" t="s">
        <v>722</v>
      </c>
      <c r="B107" s="58" t="s">
        <v>58</v>
      </c>
      <c r="C107" s="30"/>
      <c r="D107" s="73"/>
    </row>
    <row r="108" spans="1:5" ht="28.5">
      <c r="A108" s="54" t="s">
        <v>723</v>
      </c>
      <c r="B108" s="55" t="s">
        <v>572</v>
      </c>
      <c r="C108" s="25"/>
      <c r="D108" s="66" t="str">
        <f t="shared" si="2"/>
        <v xml:space="preserve"> </v>
      </c>
      <c r="E108" s="20"/>
    </row>
    <row r="109" spans="1:5" ht="42.75">
      <c r="A109" s="54" t="s">
        <v>724</v>
      </c>
      <c r="B109" s="55" t="s">
        <v>323</v>
      </c>
      <c r="C109" s="25"/>
      <c r="D109" s="66" t="str">
        <f t="shared" si="2"/>
        <v xml:space="preserve"> </v>
      </c>
    </row>
    <row r="110" spans="1:5" ht="42.75">
      <c r="A110" s="54" t="s">
        <v>725</v>
      </c>
      <c r="B110" s="55" t="s">
        <v>60</v>
      </c>
      <c r="C110" s="25"/>
      <c r="D110" s="66" t="str">
        <f t="shared" si="2"/>
        <v xml:space="preserve"> </v>
      </c>
    </row>
    <row r="111" spans="1:5" ht="28.5">
      <c r="A111" s="54" t="s">
        <v>726</v>
      </c>
      <c r="B111" s="55" t="s">
        <v>325</v>
      </c>
      <c r="C111" s="25"/>
      <c r="D111" s="66" t="str">
        <f t="shared" si="2"/>
        <v xml:space="preserve"> </v>
      </c>
      <c r="E111" s="20"/>
    </row>
    <row r="112" spans="1:5" ht="14.25">
      <c r="A112" s="54" t="s">
        <v>727</v>
      </c>
      <c r="B112" s="60" t="s">
        <v>271</v>
      </c>
      <c r="C112" s="25"/>
      <c r="D112" s="66" t="str">
        <f t="shared" si="2"/>
        <v xml:space="preserve"> </v>
      </c>
    </row>
    <row r="113" spans="1:5" ht="15">
      <c r="A113" s="57" t="s">
        <v>728</v>
      </c>
      <c r="B113" s="58" t="s">
        <v>23</v>
      </c>
      <c r="C113" s="30"/>
      <c r="D113" s="73"/>
    </row>
    <row r="114" spans="1:5" ht="28.5">
      <c r="A114" s="54" t="s">
        <v>729</v>
      </c>
      <c r="B114" s="55" t="s">
        <v>2</v>
      </c>
      <c r="C114" s="25"/>
      <c r="D114" s="66" t="str">
        <f t="shared" si="2"/>
        <v xml:space="preserve"> </v>
      </c>
    </row>
    <row r="115" spans="1:5" ht="14.25">
      <c r="A115" s="54" t="s">
        <v>730</v>
      </c>
      <c r="B115" s="55" t="s">
        <v>61</v>
      </c>
      <c r="C115" s="25"/>
      <c r="D115" s="66" t="str">
        <f t="shared" si="2"/>
        <v xml:space="preserve"> </v>
      </c>
    </row>
    <row r="116" spans="1:5" ht="14.25">
      <c r="A116" s="54" t="s">
        <v>731</v>
      </c>
      <c r="B116" s="55" t="s">
        <v>0</v>
      </c>
      <c r="C116" s="25"/>
      <c r="D116" s="66" t="str">
        <f t="shared" si="2"/>
        <v xml:space="preserve"> </v>
      </c>
    </row>
    <row r="117" spans="1:5" ht="14.25">
      <c r="A117" s="54" t="s">
        <v>732</v>
      </c>
      <c r="B117" s="55" t="s">
        <v>1</v>
      </c>
      <c r="C117" s="25"/>
      <c r="D117" s="66" t="str">
        <f t="shared" si="2"/>
        <v xml:space="preserve"> </v>
      </c>
    </row>
    <row r="118" spans="1:5" ht="14.25">
      <c r="A118" s="54" t="s">
        <v>733</v>
      </c>
      <c r="B118" s="55" t="s">
        <v>73</v>
      </c>
      <c r="C118" s="25"/>
      <c r="D118" s="66" t="str">
        <f t="shared" si="2"/>
        <v xml:space="preserve"> </v>
      </c>
    </row>
    <row r="119" spans="1:5" ht="28.5">
      <c r="A119" s="54" t="s">
        <v>734</v>
      </c>
      <c r="B119" s="55" t="s">
        <v>74</v>
      </c>
      <c r="C119" s="25"/>
      <c r="D119" s="66" t="str">
        <f t="shared" si="2"/>
        <v xml:space="preserve"> </v>
      </c>
    </row>
    <row r="120" spans="1:5" ht="14.25">
      <c r="A120" s="54" t="s">
        <v>735</v>
      </c>
      <c r="B120" s="55" t="s">
        <v>3</v>
      </c>
      <c r="C120" s="25"/>
      <c r="D120" s="66" t="str">
        <f t="shared" si="2"/>
        <v xml:space="preserve"> </v>
      </c>
    </row>
    <row r="121" spans="1:5" ht="14.25">
      <c r="A121" s="54" t="s">
        <v>736</v>
      </c>
      <c r="B121" s="55" t="s">
        <v>517</v>
      </c>
      <c r="C121" s="25"/>
      <c r="D121" s="66" t="str">
        <f t="shared" si="2"/>
        <v xml:space="preserve"> </v>
      </c>
    </row>
    <row r="122" spans="1:5" ht="28.5">
      <c r="A122" s="54" t="s">
        <v>737</v>
      </c>
      <c r="B122" s="55" t="s">
        <v>405</v>
      </c>
      <c r="C122" s="25"/>
      <c r="D122" s="66" t="str">
        <f t="shared" si="2"/>
        <v xml:space="preserve"> </v>
      </c>
    </row>
    <row r="123" spans="1:5" ht="15">
      <c r="A123" s="57" t="s">
        <v>738</v>
      </c>
      <c r="B123" s="58" t="s">
        <v>129</v>
      </c>
      <c r="C123" s="30"/>
      <c r="D123" s="73"/>
    </row>
    <row r="124" spans="1:5" ht="28.5">
      <c r="A124" s="54" t="s">
        <v>739</v>
      </c>
      <c r="B124" s="55" t="s">
        <v>425</v>
      </c>
      <c r="C124" s="25"/>
      <c r="D124" s="66" t="str">
        <f t="shared" si="2"/>
        <v xml:space="preserve"> </v>
      </c>
    </row>
    <row r="125" spans="1:5" ht="14.25">
      <c r="A125" s="54" t="s">
        <v>740</v>
      </c>
      <c r="B125" s="55" t="s">
        <v>182</v>
      </c>
      <c r="C125" s="25"/>
      <c r="D125" s="66" t="str">
        <f t="shared" si="2"/>
        <v xml:space="preserve"> </v>
      </c>
    </row>
    <row r="126" spans="1:5" ht="14.25">
      <c r="A126" s="54" t="s">
        <v>741</v>
      </c>
      <c r="B126" s="55" t="s">
        <v>62</v>
      </c>
      <c r="C126" s="25"/>
      <c r="D126" s="66" t="str">
        <f t="shared" si="2"/>
        <v xml:space="preserve"> </v>
      </c>
    </row>
    <row r="127" spans="1:5" ht="42.75">
      <c r="A127" s="54" t="s">
        <v>742</v>
      </c>
      <c r="B127" s="55" t="s">
        <v>573</v>
      </c>
      <c r="C127" s="25"/>
      <c r="D127" s="66" t="str">
        <f t="shared" si="2"/>
        <v xml:space="preserve"> </v>
      </c>
      <c r="E127" s="20"/>
    </row>
    <row r="128" spans="1:5" ht="28.5">
      <c r="A128" s="54" t="s">
        <v>743</v>
      </c>
      <c r="B128" s="55" t="s">
        <v>145</v>
      </c>
      <c r="C128" s="25"/>
      <c r="D128" s="66" t="str">
        <f t="shared" si="2"/>
        <v xml:space="preserve"> </v>
      </c>
    </row>
    <row r="129" spans="1:5" ht="14.25">
      <c r="A129" s="54" t="s">
        <v>744</v>
      </c>
      <c r="B129" s="55" t="s">
        <v>283</v>
      </c>
      <c r="C129" s="25"/>
      <c r="D129" s="66" t="str">
        <f t="shared" si="2"/>
        <v xml:space="preserve"> </v>
      </c>
      <c r="E129" s="20"/>
    </row>
    <row r="130" spans="1:5" ht="28.5">
      <c r="A130" s="54" t="s">
        <v>745</v>
      </c>
      <c r="B130" s="55" t="s">
        <v>144</v>
      </c>
      <c r="C130" s="25"/>
      <c r="D130" s="66" t="str">
        <f t="shared" si="2"/>
        <v xml:space="preserve"> </v>
      </c>
    </row>
    <row r="131" spans="1:5" ht="28.5">
      <c r="A131" s="54" t="s">
        <v>746</v>
      </c>
      <c r="B131" s="55" t="s">
        <v>139</v>
      </c>
      <c r="C131" s="25"/>
      <c r="D131" s="66" t="str">
        <f t="shared" si="2"/>
        <v xml:space="preserve"> </v>
      </c>
    </row>
    <row r="132" spans="1:5" ht="14.25">
      <c r="A132" s="54" t="s">
        <v>747</v>
      </c>
      <c r="B132" s="55" t="s">
        <v>64</v>
      </c>
      <c r="C132" s="25"/>
      <c r="D132" s="66" t="str">
        <f t="shared" si="2"/>
        <v xml:space="preserve"> </v>
      </c>
    </row>
    <row r="133" spans="1:5" ht="28.5">
      <c r="A133" s="54" t="s">
        <v>748</v>
      </c>
      <c r="B133" s="55" t="s">
        <v>447</v>
      </c>
      <c r="C133" s="25"/>
      <c r="D133" s="66" t="str">
        <f t="shared" si="2"/>
        <v xml:space="preserve"> </v>
      </c>
    </row>
    <row r="134" spans="1:5" ht="42.75">
      <c r="A134" s="54" t="s">
        <v>749</v>
      </c>
      <c r="B134" s="55" t="s">
        <v>68</v>
      </c>
      <c r="C134" s="25"/>
      <c r="D134" s="66" t="str">
        <f t="shared" si="2"/>
        <v xml:space="preserve"> </v>
      </c>
    </row>
    <row r="135" spans="1:5" ht="28.5">
      <c r="A135" s="54" t="s">
        <v>750</v>
      </c>
      <c r="B135" s="55" t="s">
        <v>525</v>
      </c>
      <c r="C135" s="25"/>
      <c r="D135" s="66" t="str">
        <f t="shared" si="2"/>
        <v xml:space="preserve"> </v>
      </c>
    </row>
    <row r="136" spans="1:5" ht="14.25">
      <c r="A136" s="54" t="s">
        <v>751</v>
      </c>
      <c r="B136" s="55" t="s">
        <v>303</v>
      </c>
      <c r="C136" s="25"/>
      <c r="D136" s="66" t="str">
        <f t="shared" si="2"/>
        <v xml:space="preserve"> </v>
      </c>
      <c r="E136" s="20"/>
    </row>
    <row r="137" spans="1:5" ht="28.5">
      <c r="A137" s="54" t="s">
        <v>752</v>
      </c>
      <c r="B137" s="55" t="s">
        <v>153</v>
      </c>
      <c r="C137" s="25"/>
      <c r="D137" s="66" t="str">
        <f t="shared" si="2"/>
        <v xml:space="preserve"> </v>
      </c>
    </row>
    <row r="138" spans="1:5" ht="14.25">
      <c r="A138" s="54" t="s">
        <v>753</v>
      </c>
      <c r="B138" s="55" t="s">
        <v>154</v>
      </c>
      <c r="C138" s="25"/>
      <c r="D138" s="66" t="str">
        <f t="shared" si="2"/>
        <v xml:space="preserve"> </v>
      </c>
    </row>
    <row r="139" spans="1:5" ht="28.5">
      <c r="A139" s="54" t="s">
        <v>754</v>
      </c>
      <c r="B139" s="55" t="s">
        <v>515</v>
      </c>
      <c r="C139" s="25"/>
      <c r="D139" s="66" t="str">
        <f t="shared" si="2"/>
        <v xml:space="preserve"> </v>
      </c>
    </row>
    <row r="140" spans="1:5" ht="14.25">
      <c r="A140" s="54" t="s">
        <v>755</v>
      </c>
      <c r="B140" s="55" t="s">
        <v>307</v>
      </c>
      <c r="C140" s="25"/>
      <c r="D140" s="66" t="str">
        <f t="shared" si="2"/>
        <v xml:space="preserve"> </v>
      </c>
      <c r="E140" s="20"/>
    </row>
    <row r="141" spans="1:5" ht="14.25">
      <c r="A141" s="54" t="s">
        <v>756</v>
      </c>
      <c r="B141" s="55" t="s">
        <v>308</v>
      </c>
      <c r="C141" s="25"/>
      <c r="D141" s="66" t="str">
        <f t="shared" si="2"/>
        <v xml:space="preserve"> </v>
      </c>
      <c r="E141" s="20"/>
    </row>
    <row r="142" spans="1:5" ht="15">
      <c r="A142" s="57" t="s">
        <v>757</v>
      </c>
      <c r="B142" s="58" t="s">
        <v>24</v>
      </c>
      <c r="C142" s="30"/>
      <c r="D142" s="73"/>
    </row>
    <row r="143" spans="1:5" ht="85.5">
      <c r="A143" s="61" t="s">
        <v>758</v>
      </c>
      <c r="B143" s="55" t="s">
        <v>512</v>
      </c>
      <c r="C143" s="25"/>
      <c r="D143" s="66" t="str">
        <f t="shared" si="2"/>
        <v xml:space="preserve"> </v>
      </c>
    </row>
    <row r="144" spans="1:5" ht="14.25">
      <c r="A144" s="61" t="s">
        <v>759</v>
      </c>
      <c r="B144" s="55" t="s">
        <v>69</v>
      </c>
      <c r="C144" s="25"/>
      <c r="D144" s="66" t="str">
        <f t="shared" si="2"/>
        <v xml:space="preserve"> </v>
      </c>
    </row>
    <row r="145" spans="1:5" ht="28.5">
      <c r="A145" s="61" t="s">
        <v>760</v>
      </c>
      <c r="B145" s="55" t="s">
        <v>574</v>
      </c>
      <c r="C145" s="25"/>
      <c r="D145" s="66" t="str">
        <f t="shared" si="2"/>
        <v xml:space="preserve"> </v>
      </c>
      <c r="E145" s="20"/>
    </row>
    <row r="146" spans="1:5" ht="14.25">
      <c r="A146" s="61" t="s">
        <v>761</v>
      </c>
      <c r="B146" s="55" t="s">
        <v>409</v>
      </c>
      <c r="C146" s="25"/>
      <c r="D146" s="66" t="str">
        <f t="shared" si="2"/>
        <v xml:space="preserve"> </v>
      </c>
    </row>
    <row r="147" spans="1:5" ht="14.25">
      <c r="A147" s="61" t="s">
        <v>762</v>
      </c>
      <c r="B147" s="55" t="s">
        <v>72</v>
      </c>
      <c r="C147" s="25"/>
      <c r="D147" s="66" t="str">
        <f t="shared" si="2"/>
        <v xml:space="preserve"> </v>
      </c>
    </row>
    <row r="148" spans="1:5" ht="28.5">
      <c r="A148" s="61" t="s">
        <v>763</v>
      </c>
      <c r="B148" s="55" t="s">
        <v>492</v>
      </c>
      <c r="C148" s="25"/>
      <c r="D148" s="66" t="str">
        <f t="shared" si="2"/>
        <v xml:space="preserve"> </v>
      </c>
    </row>
    <row r="149" spans="1:5" ht="28.5">
      <c r="A149" s="61" t="s">
        <v>764</v>
      </c>
      <c r="B149" s="55" t="s">
        <v>63</v>
      </c>
      <c r="C149" s="25"/>
      <c r="D149" s="66" t="str">
        <f t="shared" si="2"/>
        <v xml:space="preserve"> </v>
      </c>
    </row>
    <row r="150" spans="1:5" ht="28.5">
      <c r="A150" s="61" t="s">
        <v>765</v>
      </c>
      <c r="B150" s="55" t="s">
        <v>71</v>
      </c>
      <c r="C150" s="25"/>
      <c r="D150" s="66" t="str">
        <f t="shared" si="2"/>
        <v xml:space="preserve"> </v>
      </c>
    </row>
    <row r="151" spans="1:5" ht="28.5">
      <c r="A151" s="61" t="s">
        <v>766</v>
      </c>
      <c r="B151" s="55" t="s">
        <v>553</v>
      </c>
      <c r="C151" s="25"/>
      <c r="D151" s="66" t="str">
        <f t="shared" si="2"/>
        <v xml:space="preserve"> </v>
      </c>
      <c r="E151" s="20"/>
    </row>
    <row r="152" spans="1:5" ht="28.5">
      <c r="A152" s="61" t="s">
        <v>767</v>
      </c>
      <c r="B152" s="55" t="s">
        <v>152</v>
      </c>
      <c r="C152" s="25"/>
      <c r="D152" s="66" t="str">
        <f t="shared" si="2"/>
        <v xml:space="preserve"> </v>
      </c>
    </row>
    <row r="153" spans="1:5" ht="28.5">
      <c r="A153" s="61" t="s">
        <v>768</v>
      </c>
      <c r="B153" s="55" t="s">
        <v>495</v>
      </c>
      <c r="C153" s="25"/>
      <c r="D153" s="66" t="str">
        <f t="shared" si="2"/>
        <v xml:space="preserve"> </v>
      </c>
    </row>
    <row r="154" spans="1:5" ht="15">
      <c r="A154" s="57" t="s">
        <v>769</v>
      </c>
      <c r="B154" s="58" t="s">
        <v>353</v>
      </c>
      <c r="C154" s="30"/>
      <c r="D154" s="73"/>
    </row>
    <row r="155" spans="1:5" ht="28.5">
      <c r="A155" s="54" t="s">
        <v>770</v>
      </c>
      <c r="B155" s="62" t="s">
        <v>487</v>
      </c>
      <c r="C155" s="25"/>
      <c r="D155" s="66" t="str">
        <f t="shared" si="2"/>
        <v xml:space="preserve"> </v>
      </c>
    </row>
    <row r="156" spans="1:5" ht="28.5">
      <c r="A156" s="54" t="s">
        <v>771</v>
      </c>
      <c r="B156" s="62" t="s">
        <v>471</v>
      </c>
      <c r="C156" s="25"/>
      <c r="D156" s="66" t="str">
        <f t="shared" si="2"/>
        <v xml:space="preserve"> </v>
      </c>
    </row>
    <row r="157" spans="1:5" ht="15">
      <c r="A157" s="50">
        <v>5</v>
      </c>
      <c r="B157" s="51" t="s">
        <v>567</v>
      </c>
      <c r="C157" s="28"/>
      <c r="D157" s="29"/>
    </row>
    <row r="158" spans="1:5" ht="71.25">
      <c r="A158" s="63" t="s">
        <v>772</v>
      </c>
      <c r="B158" s="62" t="s">
        <v>576</v>
      </c>
      <c r="C158" s="25"/>
      <c r="D158" s="66" t="str">
        <f t="shared" si="2"/>
        <v xml:space="preserve"> </v>
      </c>
      <c r="E158" s="17"/>
    </row>
    <row r="159" spans="1:5" ht="57">
      <c r="A159" s="63" t="s">
        <v>773</v>
      </c>
      <c r="B159" s="62" t="s">
        <v>575</v>
      </c>
      <c r="C159" s="25"/>
      <c r="D159" s="66" t="str">
        <f t="shared" si="2"/>
        <v xml:space="preserve"> </v>
      </c>
      <c r="E159" s="17"/>
    </row>
    <row r="160" spans="1:5" ht="57">
      <c r="A160" s="63" t="s">
        <v>774</v>
      </c>
      <c r="B160" s="62" t="s">
        <v>577</v>
      </c>
      <c r="C160" s="25"/>
      <c r="D160" s="66" t="str">
        <f t="shared" ref="D160:D166" si="3">IF(C160="nein","Ausschluss"," ")</f>
        <v xml:space="preserve"> </v>
      </c>
      <c r="E160" s="17"/>
    </row>
    <row r="161" spans="1:5" ht="71.25">
      <c r="A161" s="63" t="s">
        <v>775</v>
      </c>
      <c r="B161" s="62" t="s">
        <v>578</v>
      </c>
      <c r="C161" s="25"/>
      <c r="D161" s="66" t="str">
        <f t="shared" si="3"/>
        <v xml:space="preserve"> </v>
      </c>
      <c r="E161" s="17"/>
    </row>
    <row r="162" spans="1:5" ht="28.5">
      <c r="A162" s="63" t="s">
        <v>776</v>
      </c>
      <c r="B162" s="62" t="s">
        <v>579</v>
      </c>
      <c r="C162" s="25"/>
      <c r="D162" s="66" t="str">
        <f t="shared" si="3"/>
        <v xml:space="preserve"> </v>
      </c>
      <c r="E162" s="17"/>
    </row>
    <row r="163" spans="1:5" ht="71.25">
      <c r="A163" s="63" t="s">
        <v>777</v>
      </c>
      <c r="B163" s="62" t="s">
        <v>580</v>
      </c>
      <c r="C163" s="25"/>
      <c r="D163" s="66" t="str">
        <f t="shared" si="3"/>
        <v xml:space="preserve"> </v>
      </c>
      <c r="E163" s="17"/>
    </row>
    <row r="164" spans="1:5" ht="42.75">
      <c r="A164" s="63" t="s">
        <v>778</v>
      </c>
      <c r="B164" s="55" t="s">
        <v>581</v>
      </c>
      <c r="C164" s="25"/>
      <c r="D164" s="66" t="str">
        <f t="shared" si="3"/>
        <v xml:space="preserve"> </v>
      </c>
      <c r="E164" s="17"/>
    </row>
    <row r="165" spans="1:5" ht="42.75">
      <c r="A165" s="63" t="s">
        <v>779</v>
      </c>
      <c r="B165" s="55" t="s">
        <v>618</v>
      </c>
      <c r="C165" s="25"/>
      <c r="D165" s="66" t="str">
        <f t="shared" si="3"/>
        <v xml:space="preserve"> </v>
      </c>
      <c r="E165" s="17"/>
    </row>
    <row r="166" spans="1:5" ht="42.75">
      <c r="A166" s="63" t="s">
        <v>780</v>
      </c>
      <c r="B166" s="55" t="s">
        <v>582</v>
      </c>
      <c r="C166" s="25"/>
      <c r="D166" s="66" t="str">
        <f t="shared" si="3"/>
        <v xml:space="preserve"> </v>
      </c>
      <c r="E166" s="17"/>
    </row>
    <row r="167" spans="1:5" ht="15">
      <c r="A167" s="50">
        <v>6</v>
      </c>
      <c r="B167" s="51" t="s">
        <v>112</v>
      </c>
      <c r="C167" s="28"/>
      <c r="D167" s="29"/>
    </row>
    <row r="168" spans="1:5" ht="15">
      <c r="A168" s="57" t="s">
        <v>781</v>
      </c>
      <c r="B168" s="58" t="s">
        <v>625</v>
      </c>
      <c r="C168" s="30"/>
      <c r="D168" s="73"/>
    </row>
    <row r="169" spans="1:5" ht="14.25">
      <c r="A169" s="54" t="s">
        <v>782</v>
      </c>
      <c r="B169" s="55" t="s">
        <v>427</v>
      </c>
      <c r="C169" s="25"/>
      <c r="D169" s="66" t="str">
        <f t="shared" ref="D169:D204" si="4">IF(C169="nein","Ausschluss"," ")</f>
        <v xml:space="preserve"> </v>
      </c>
      <c r="E169" s="17"/>
    </row>
    <row r="170" spans="1:5" ht="71.25">
      <c r="A170" s="54" t="s">
        <v>783</v>
      </c>
      <c r="B170" s="55" t="s">
        <v>522</v>
      </c>
      <c r="C170" s="25"/>
      <c r="D170" s="66" t="str">
        <f t="shared" si="4"/>
        <v xml:space="preserve"> </v>
      </c>
    </row>
    <row r="171" spans="1:5" ht="14.25">
      <c r="A171" s="54" t="s">
        <v>784</v>
      </c>
      <c r="B171" s="55" t="s">
        <v>75</v>
      </c>
      <c r="C171" s="25"/>
      <c r="D171" s="66" t="str">
        <f t="shared" si="4"/>
        <v xml:space="preserve"> </v>
      </c>
    </row>
    <row r="172" spans="1:5" ht="14.25">
      <c r="A172" s="54" t="s">
        <v>785</v>
      </c>
      <c r="B172" s="55" t="s">
        <v>115</v>
      </c>
      <c r="C172" s="25"/>
      <c r="D172" s="66" t="str">
        <f t="shared" si="4"/>
        <v xml:space="preserve"> </v>
      </c>
    </row>
    <row r="173" spans="1:5" ht="14.25">
      <c r="A173" s="54" t="s">
        <v>786</v>
      </c>
      <c r="B173" s="55" t="s">
        <v>76</v>
      </c>
      <c r="C173" s="25"/>
      <c r="D173" s="66" t="str">
        <f t="shared" si="4"/>
        <v xml:space="preserve"> </v>
      </c>
    </row>
    <row r="174" spans="1:5" ht="14.25">
      <c r="A174" s="54" t="s">
        <v>787</v>
      </c>
      <c r="B174" s="55" t="s">
        <v>507</v>
      </c>
      <c r="C174" s="25"/>
      <c r="D174" s="66" t="str">
        <f t="shared" si="4"/>
        <v xml:space="preserve"> </v>
      </c>
    </row>
    <row r="175" spans="1:5" ht="28.5">
      <c r="A175" s="54" t="s">
        <v>788</v>
      </c>
      <c r="B175" s="55" t="s">
        <v>366</v>
      </c>
      <c r="C175" s="25"/>
      <c r="D175" s="66" t="str">
        <f t="shared" si="4"/>
        <v xml:space="preserve"> </v>
      </c>
    </row>
    <row r="176" spans="1:5" ht="28.5">
      <c r="A176" s="54" t="s">
        <v>789</v>
      </c>
      <c r="B176" s="64" t="s">
        <v>503</v>
      </c>
      <c r="C176" s="25"/>
      <c r="D176" s="66" t="str">
        <f t="shared" si="4"/>
        <v xml:space="preserve"> </v>
      </c>
    </row>
    <row r="177" spans="1:4" ht="42.75">
      <c r="A177" s="54" t="s">
        <v>790</v>
      </c>
      <c r="B177" s="64" t="s">
        <v>504</v>
      </c>
      <c r="C177" s="25"/>
      <c r="D177" s="66" t="str">
        <f t="shared" si="4"/>
        <v xml:space="preserve"> </v>
      </c>
    </row>
    <row r="178" spans="1:4" ht="85.5" customHeight="1">
      <c r="A178" s="54" t="s">
        <v>1151</v>
      </c>
      <c r="B178" s="64" t="s">
        <v>1149</v>
      </c>
      <c r="C178" s="25"/>
      <c r="D178" s="66" t="str">
        <f t="shared" si="4"/>
        <v xml:space="preserve"> </v>
      </c>
    </row>
    <row r="179" spans="1:4" ht="28.5">
      <c r="A179" s="54" t="s">
        <v>1152</v>
      </c>
      <c r="B179" s="64" t="s">
        <v>1150</v>
      </c>
      <c r="C179" s="25"/>
      <c r="D179" s="66" t="str">
        <f t="shared" si="4"/>
        <v xml:space="preserve"> </v>
      </c>
    </row>
    <row r="180" spans="1:4" ht="15">
      <c r="A180" s="57" t="s">
        <v>791</v>
      </c>
      <c r="B180" s="58" t="s">
        <v>1179</v>
      </c>
      <c r="C180" s="30"/>
      <c r="D180" s="73"/>
    </row>
    <row r="181" spans="1:4" ht="28.5">
      <c r="A181" s="54" t="s">
        <v>792</v>
      </c>
      <c r="B181" s="56" t="s">
        <v>623</v>
      </c>
      <c r="C181" s="25"/>
      <c r="D181" s="66" t="str">
        <f t="shared" ref="D181:D182" si="5">IF(C181="nein","Ausschluss"," ")</f>
        <v xml:space="preserve"> </v>
      </c>
    </row>
    <row r="182" spans="1:4" ht="28.5">
      <c r="A182" s="54" t="s">
        <v>793</v>
      </c>
      <c r="B182" s="56" t="s">
        <v>624</v>
      </c>
      <c r="C182" s="25"/>
      <c r="D182" s="66" t="str">
        <f t="shared" si="5"/>
        <v xml:space="preserve"> </v>
      </c>
    </row>
    <row r="183" spans="1:4" ht="15">
      <c r="A183" s="50">
        <v>7</v>
      </c>
      <c r="B183" s="51" t="s">
        <v>796</v>
      </c>
      <c r="C183" s="28"/>
      <c r="D183" s="29"/>
    </row>
    <row r="184" spans="1:4" ht="57">
      <c r="A184" s="54" t="s">
        <v>794</v>
      </c>
      <c r="B184" s="55" t="s">
        <v>77</v>
      </c>
      <c r="C184" s="25"/>
      <c r="D184" s="66" t="str">
        <f t="shared" si="4"/>
        <v xml:space="preserve"> </v>
      </c>
    </row>
    <row r="185" spans="1:4" ht="15">
      <c r="A185" s="54" t="s">
        <v>798</v>
      </c>
      <c r="B185" s="55" t="s">
        <v>446</v>
      </c>
      <c r="C185" s="25"/>
      <c r="D185" s="66" t="str">
        <f t="shared" si="4"/>
        <v xml:space="preserve"> </v>
      </c>
    </row>
    <row r="186" spans="1:4" ht="42.75">
      <c r="A186" s="54" t="s">
        <v>799</v>
      </c>
      <c r="B186" s="55" t="s">
        <v>78</v>
      </c>
      <c r="C186" s="25"/>
      <c r="D186" s="66" t="str">
        <f t="shared" si="4"/>
        <v xml:space="preserve"> </v>
      </c>
    </row>
    <row r="187" spans="1:4" ht="28.5">
      <c r="A187" s="54" t="s">
        <v>800</v>
      </c>
      <c r="B187" s="55" t="s">
        <v>369</v>
      </c>
      <c r="C187" s="25"/>
      <c r="D187" s="66" t="str">
        <f t="shared" si="4"/>
        <v xml:space="preserve"> </v>
      </c>
    </row>
    <row r="188" spans="1:4" ht="28.5">
      <c r="A188" s="54" t="s">
        <v>801</v>
      </c>
      <c r="B188" s="55" t="s">
        <v>370</v>
      </c>
      <c r="C188" s="25"/>
      <c r="D188" s="66" t="str">
        <f t="shared" si="4"/>
        <v xml:space="preserve"> </v>
      </c>
    </row>
    <row r="189" spans="1:4" ht="28.5">
      <c r="A189" s="54" t="s">
        <v>802</v>
      </c>
      <c r="B189" s="55" t="s">
        <v>488</v>
      </c>
      <c r="C189" s="25"/>
      <c r="D189" s="66" t="str">
        <f t="shared" si="4"/>
        <v xml:space="preserve"> </v>
      </c>
    </row>
    <row r="190" spans="1:4" ht="14.25">
      <c r="A190" s="54" t="s">
        <v>803</v>
      </c>
      <c r="B190" s="55" t="s">
        <v>134</v>
      </c>
      <c r="C190" s="25"/>
      <c r="D190" s="66" t="str">
        <f t="shared" si="4"/>
        <v xml:space="preserve"> </v>
      </c>
    </row>
    <row r="191" spans="1:4" ht="15">
      <c r="A191" s="50">
        <v>8</v>
      </c>
      <c r="B191" s="51" t="s">
        <v>474</v>
      </c>
      <c r="C191" s="28"/>
      <c r="D191" s="29"/>
    </row>
    <row r="192" spans="1:4" ht="28.5">
      <c r="A192" s="65" t="s">
        <v>795</v>
      </c>
      <c r="B192" s="55" t="s">
        <v>479</v>
      </c>
      <c r="C192" s="25"/>
      <c r="D192" s="66" t="str">
        <f t="shared" si="4"/>
        <v xml:space="preserve"> </v>
      </c>
    </row>
    <row r="193" spans="1:4" ht="28.5">
      <c r="A193" s="65" t="s">
        <v>804</v>
      </c>
      <c r="B193" s="55" t="s">
        <v>480</v>
      </c>
      <c r="C193" s="25"/>
      <c r="D193" s="66" t="str">
        <f t="shared" si="4"/>
        <v xml:space="preserve"> </v>
      </c>
    </row>
    <row r="194" spans="1:4" ht="42.75">
      <c r="A194" s="65" t="s">
        <v>805</v>
      </c>
      <c r="B194" s="55" t="s">
        <v>605</v>
      </c>
      <c r="C194" s="25"/>
      <c r="D194" s="66" t="str">
        <f t="shared" si="4"/>
        <v xml:space="preserve"> </v>
      </c>
    </row>
    <row r="195" spans="1:4" ht="114">
      <c r="A195" s="65" t="s">
        <v>806</v>
      </c>
      <c r="B195" s="55" t="s">
        <v>593</v>
      </c>
      <c r="C195" s="25"/>
      <c r="D195" s="66" t="str">
        <f t="shared" si="4"/>
        <v xml:space="preserve"> </v>
      </c>
    </row>
    <row r="196" spans="1:4" ht="42.75">
      <c r="A196" s="65" t="s">
        <v>807</v>
      </c>
      <c r="B196" s="55" t="s">
        <v>604</v>
      </c>
      <c r="C196" s="25"/>
      <c r="D196" s="66" t="str">
        <f t="shared" si="4"/>
        <v xml:space="preserve"> </v>
      </c>
    </row>
    <row r="197" spans="1:4" ht="28.5">
      <c r="A197" s="65" t="s">
        <v>808</v>
      </c>
      <c r="B197" s="55" t="s">
        <v>472</v>
      </c>
      <c r="C197" s="25"/>
      <c r="D197" s="66" t="str">
        <f t="shared" si="4"/>
        <v xml:space="preserve"> </v>
      </c>
    </row>
    <row r="198" spans="1:4" ht="71.25">
      <c r="A198" s="65" t="s">
        <v>809</v>
      </c>
      <c r="B198" s="55" t="s">
        <v>606</v>
      </c>
      <c r="C198" s="25"/>
      <c r="D198" s="66" t="str">
        <f t="shared" si="4"/>
        <v xml:space="preserve"> </v>
      </c>
    </row>
    <row r="199" spans="1:4" ht="57">
      <c r="A199" s="65" t="s">
        <v>810</v>
      </c>
      <c r="B199" s="55" t="s">
        <v>473</v>
      </c>
      <c r="C199" s="25"/>
      <c r="D199" s="66" t="str">
        <f t="shared" si="4"/>
        <v xml:space="preserve"> </v>
      </c>
    </row>
    <row r="200" spans="1:4" ht="28.5">
      <c r="A200" s="65" t="s">
        <v>811</v>
      </c>
      <c r="B200" s="55" t="s">
        <v>475</v>
      </c>
      <c r="C200" s="25"/>
      <c r="D200" s="66" t="str">
        <f t="shared" si="4"/>
        <v xml:space="preserve"> </v>
      </c>
    </row>
    <row r="201" spans="1:4" ht="71.25">
      <c r="A201" s="65" t="s">
        <v>812</v>
      </c>
      <c r="B201" s="55" t="s">
        <v>476</v>
      </c>
      <c r="C201" s="25"/>
      <c r="D201" s="66" t="str">
        <f t="shared" si="4"/>
        <v xml:space="preserve"> </v>
      </c>
    </row>
    <row r="202" spans="1:4" ht="42.75">
      <c r="A202" s="65" t="s">
        <v>813</v>
      </c>
      <c r="B202" s="55" t="s">
        <v>478</v>
      </c>
      <c r="C202" s="25"/>
      <c r="D202" s="66" t="str">
        <f t="shared" si="4"/>
        <v xml:space="preserve"> </v>
      </c>
    </row>
    <row r="203" spans="1:4" ht="14.25">
      <c r="A203" s="65" t="s">
        <v>814</v>
      </c>
      <c r="B203" s="55" t="s">
        <v>481</v>
      </c>
      <c r="C203" s="25"/>
      <c r="D203" s="66" t="str">
        <f t="shared" si="4"/>
        <v xml:space="preserve"> </v>
      </c>
    </row>
    <row r="204" spans="1:4" ht="28.5">
      <c r="A204" s="65" t="s">
        <v>815</v>
      </c>
      <c r="B204" s="55" t="s">
        <v>600</v>
      </c>
      <c r="C204" s="25"/>
      <c r="D204" s="66" t="str">
        <f t="shared" si="4"/>
        <v xml:space="preserve"> </v>
      </c>
    </row>
    <row r="205" spans="1:4" ht="28.5">
      <c r="A205" s="65" t="s">
        <v>816</v>
      </c>
      <c r="B205" s="55" t="s">
        <v>482</v>
      </c>
      <c r="C205" s="25"/>
      <c r="D205" s="66" t="str">
        <f t="shared" ref="D205:D213" si="6">IF(C205="nein","Ausschluss"," ")</f>
        <v xml:space="preserve"> </v>
      </c>
    </row>
    <row r="206" spans="1:4" ht="71.25">
      <c r="A206" s="65" t="s">
        <v>817</v>
      </c>
      <c r="B206" s="55" t="s">
        <v>483</v>
      </c>
      <c r="C206" s="25"/>
      <c r="D206" s="66"/>
    </row>
    <row r="207" spans="1:4" ht="15">
      <c r="A207" s="50">
        <v>9</v>
      </c>
      <c r="B207" s="51" t="s">
        <v>467</v>
      </c>
      <c r="C207" s="28"/>
      <c r="D207" s="29"/>
    </row>
    <row r="208" spans="1:4" ht="14.25">
      <c r="A208" s="65" t="s">
        <v>818</v>
      </c>
      <c r="B208" s="55" t="s">
        <v>379</v>
      </c>
      <c r="C208" s="25"/>
      <c r="D208" s="66" t="str">
        <f t="shared" si="6"/>
        <v xml:space="preserve"> </v>
      </c>
    </row>
    <row r="209" spans="1:4" ht="14.25">
      <c r="A209" s="65" t="s">
        <v>819</v>
      </c>
      <c r="B209" s="55" t="s">
        <v>1146</v>
      </c>
      <c r="C209" s="25"/>
      <c r="D209" s="66" t="str">
        <f t="shared" si="6"/>
        <v xml:space="preserve"> </v>
      </c>
    </row>
    <row r="210" spans="1:4" ht="42.75">
      <c r="A210" s="65" t="s">
        <v>820</v>
      </c>
      <c r="B210" s="55" t="s">
        <v>436</v>
      </c>
      <c r="C210" s="25"/>
      <c r="D210" s="66" t="str">
        <f t="shared" si="6"/>
        <v xml:space="preserve"> </v>
      </c>
    </row>
    <row r="211" spans="1:4" ht="14.25">
      <c r="A211" s="65" t="s">
        <v>821</v>
      </c>
      <c r="B211" s="55" t="s">
        <v>1178</v>
      </c>
      <c r="C211" s="25"/>
      <c r="D211" s="66" t="str">
        <f t="shared" si="6"/>
        <v xml:space="preserve"> </v>
      </c>
    </row>
    <row r="212" spans="1:4" ht="14.25">
      <c r="A212" s="65" t="s">
        <v>822</v>
      </c>
      <c r="B212" s="55" t="s">
        <v>583</v>
      </c>
      <c r="C212" s="25"/>
      <c r="D212" s="66" t="str">
        <f t="shared" si="6"/>
        <v xml:space="preserve"> </v>
      </c>
    </row>
    <row r="213" spans="1:4" ht="28.5">
      <c r="A213" s="65" t="s">
        <v>823</v>
      </c>
      <c r="B213" s="55" t="s">
        <v>592</v>
      </c>
      <c r="C213" s="25"/>
      <c r="D213" s="66" t="str">
        <f t="shared" si="6"/>
        <v xml:space="preserve"> </v>
      </c>
    </row>
    <row r="214" spans="1:4" ht="15.75" thickBot="1">
      <c r="A214" s="212"/>
      <c r="B214" s="213"/>
      <c r="C214" s="213"/>
      <c r="D214" s="214"/>
    </row>
  </sheetData>
  <sheetProtection algorithmName="SHA-512" hashValue="TE3ohBQ1k4ETxWXJo76THnRoqneAEVjaZc8OHKpqAkhQvON4uegv4bmoZYTV1vXsljIUrKQ12cXRWGMAPYe96Q==" saltValue="uQMcLIwacRBpoH1oVrNwtA==" spinCount="100000" sheet="1" objects="1" scenarios="1"/>
  <mergeCells count="11">
    <mergeCell ref="C9:D9"/>
    <mergeCell ref="A214:D214"/>
    <mergeCell ref="C11:D12"/>
    <mergeCell ref="A13:A14"/>
    <mergeCell ref="B13:B14"/>
    <mergeCell ref="D13:D14"/>
    <mergeCell ref="B1:D2"/>
    <mergeCell ref="A5:D5"/>
    <mergeCell ref="A6:D6"/>
    <mergeCell ref="C7:D7"/>
    <mergeCell ref="C8:D8"/>
  </mergeCells>
  <phoneticPr fontId="31" type="noConversion"/>
  <conditionalFormatting sqref="C16:C31 C33:C36 C38:C43 C46:C52 C54:C60 C62:C64 C66:C74 C76:C84 C87:C95 C97:C99 C101:C106 C108:C112 C114:C122 C124:C141 C143:C153 C155:C156 C158:C166 C169:C179 C181:C182 C184:C190 C192:C206 C208:C213">
    <cfRule type="cellIs" dxfId="46" priority="40" operator="equal">
      <formula>"Ja"</formula>
    </cfRule>
  </conditionalFormatting>
  <dataValidations count="1">
    <dataValidation type="list" allowBlank="1" showInputMessage="1" showErrorMessage="1" sqref="C33:C36 C38:C43 C46:C52 C54:C60 C62:C64 C66:C74 C76:C84 C87:C95 C97:C99 C101:C106 C108:C112 C114:C122 C124:C141 C143:C153 C155:C156 C158:C166 C184:C190 C192:C206 C181:C182 C208:C213 C169:C179" xr:uid="{7B943F00-B990-46C5-BA7D-50B0AB97B8E5}">
      <formula1>"ja,nein"</formula1>
    </dataValidation>
  </dataValidations>
  <pageMargins left="0.70866141732283472" right="0.70866141732283472" top="0.78740157480314965" bottom="0.78740157480314965" header="0.31496062992125984" footer="0.31496062992125984"/>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98"/>
  <sheetViews>
    <sheetView zoomScale="90" zoomScaleNormal="90" workbookViewId="0">
      <pane ySplit="15" topLeftCell="A384" activePane="bottomLeft" state="frozen"/>
      <selection pane="bottomLeft" activeCell="F18" sqref="F18"/>
    </sheetView>
  </sheetViews>
  <sheetFormatPr baseColWidth="10" defaultColWidth="9.33203125" defaultRowHeight="12.75"/>
  <cols>
    <col min="1" max="1" width="11" style="3" customWidth="1"/>
    <col min="2" max="2" width="95.6640625" style="34" customWidth="1"/>
    <col min="3" max="3" width="12.33203125" style="3" customWidth="1"/>
    <col min="4" max="4" width="18.6640625" style="8" customWidth="1"/>
    <col min="5" max="5" width="21.6640625" style="3" customWidth="1"/>
    <col min="6" max="6" width="28" style="1" customWidth="1"/>
    <col min="7" max="7" width="26" style="3" customWidth="1"/>
    <col min="8" max="8" width="47" style="1" customWidth="1"/>
    <col min="9" max="9" width="42.33203125" style="1" customWidth="1"/>
    <col min="10" max="11" width="9.33203125" style="3"/>
    <col min="12" max="16384" width="9.33203125" style="1"/>
  </cols>
  <sheetData>
    <row r="1" spans="1:13" ht="12.75" customHeight="1">
      <c r="A1" s="38" t="s">
        <v>610</v>
      </c>
      <c r="B1" s="178" t="s">
        <v>56</v>
      </c>
      <c r="C1" s="178"/>
      <c r="D1" s="178"/>
      <c r="E1" s="178"/>
      <c r="F1" s="178"/>
      <c r="G1" s="178"/>
    </row>
    <row r="2" spans="1:13" ht="12.75" customHeight="1">
      <c r="A2" s="39"/>
      <c r="B2" s="178"/>
      <c r="C2" s="178"/>
      <c r="D2" s="178"/>
      <c r="E2" s="178"/>
      <c r="F2" s="178"/>
      <c r="G2" s="178"/>
    </row>
    <row r="3" spans="1:13" ht="20.25">
      <c r="A3" s="40"/>
      <c r="B3" s="235" t="s">
        <v>613</v>
      </c>
      <c r="C3" s="235"/>
      <c r="D3" s="235"/>
      <c r="E3" s="235"/>
      <c r="F3" s="76"/>
      <c r="G3" s="76"/>
    </row>
    <row r="4" spans="1:13" ht="20.25">
      <c r="A4" s="40"/>
      <c r="B4" s="77" t="s">
        <v>602</v>
      </c>
      <c r="C4" s="76"/>
      <c r="D4" s="76"/>
      <c r="E4" s="76"/>
      <c r="F4" s="76"/>
      <c r="G4" s="76"/>
    </row>
    <row r="5" spans="1:13" ht="15">
      <c r="A5" s="175" t="s">
        <v>544</v>
      </c>
      <c r="B5" s="176"/>
      <c r="C5" s="176"/>
      <c r="D5" s="176"/>
      <c r="E5" s="176"/>
      <c r="F5" s="176"/>
      <c r="G5" s="176"/>
    </row>
    <row r="6" spans="1:13">
      <c r="A6" s="175" t="s">
        <v>545</v>
      </c>
      <c r="B6" s="176"/>
      <c r="C6" s="176"/>
      <c r="D6" s="176"/>
      <c r="E6" s="176"/>
      <c r="F6" s="176"/>
      <c r="G6" s="176"/>
    </row>
    <row r="7" spans="1:13" ht="17.25" customHeight="1">
      <c r="A7" s="175"/>
      <c r="B7" s="176"/>
      <c r="C7" s="176"/>
      <c r="D7" s="176"/>
      <c r="E7" s="176"/>
      <c r="F7" s="176"/>
      <c r="G7" s="176"/>
    </row>
    <row r="8" spans="1:13" ht="15.75" customHeight="1">
      <c r="A8" s="78"/>
      <c r="B8" s="69" t="s">
        <v>7</v>
      </c>
      <c r="C8" s="181"/>
      <c r="D8" s="181"/>
      <c r="E8" s="181"/>
      <c r="F8" s="181"/>
      <c r="G8" s="181"/>
    </row>
    <row r="9" spans="1:13" ht="15.75" customHeight="1">
      <c r="A9" s="78"/>
      <c r="B9" s="69" t="s">
        <v>8</v>
      </c>
      <c r="C9" s="181"/>
      <c r="D9" s="181"/>
      <c r="E9" s="181"/>
      <c r="F9" s="181"/>
      <c r="G9" s="181"/>
    </row>
    <row r="10" spans="1:13" ht="15.75" customHeight="1">
      <c r="A10" s="79"/>
      <c r="B10" s="75"/>
      <c r="C10" s="80"/>
      <c r="D10" s="80"/>
      <c r="E10" s="236" t="s">
        <v>80</v>
      </c>
      <c r="F10" s="237"/>
      <c r="G10" s="238"/>
    </row>
    <row r="11" spans="1:13" ht="15.75" customHeight="1">
      <c r="A11" s="79"/>
      <c r="B11" s="75"/>
      <c r="C11" s="80"/>
      <c r="D11" s="80"/>
      <c r="E11" s="239" t="s">
        <v>506</v>
      </c>
      <c r="F11" s="240"/>
      <c r="G11" s="241"/>
    </row>
    <row r="12" spans="1:13" ht="15" customHeight="1">
      <c r="A12" s="47"/>
      <c r="B12" s="105"/>
      <c r="C12" s="106"/>
      <c r="D12" s="225" t="s">
        <v>83</v>
      </c>
      <c r="E12" s="81"/>
      <c r="F12" s="82"/>
      <c r="G12" s="83"/>
    </row>
    <row r="13" spans="1:13" ht="15">
      <c r="A13" s="47"/>
      <c r="B13" s="107"/>
      <c r="C13" s="74"/>
      <c r="D13" s="226"/>
      <c r="E13" s="84"/>
      <c r="F13" s="85"/>
      <c r="G13" s="86"/>
    </row>
    <row r="14" spans="1:13" s="3" customFormat="1" ht="12.75" customHeight="1">
      <c r="A14" s="234" t="s">
        <v>116</v>
      </c>
      <c r="B14" s="227" t="s">
        <v>27</v>
      </c>
      <c r="C14" s="229" t="s">
        <v>79</v>
      </c>
      <c r="D14" s="229" t="s">
        <v>82</v>
      </c>
      <c r="E14" s="232" t="s">
        <v>26</v>
      </c>
      <c r="F14" s="230" t="s">
        <v>585</v>
      </c>
      <c r="G14" s="242" t="s">
        <v>28</v>
      </c>
      <c r="H14" s="1"/>
      <c r="I14" s="1"/>
      <c r="L14" s="1"/>
      <c r="M14" s="1"/>
    </row>
    <row r="15" spans="1:13" s="3" customFormat="1" ht="18.75" customHeight="1">
      <c r="A15" s="193"/>
      <c r="B15" s="228"/>
      <c r="C15" s="199"/>
      <c r="D15" s="199"/>
      <c r="E15" s="233"/>
      <c r="F15" s="231"/>
      <c r="G15" s="243"/>
      <c r="H15" s="1"/>
      <c r="I15" s="1"/>
      <c r="L15" s="1"/>
      <c r="M15" s="1"/>
    </row>
    <row r="16" spans="1:13" ht="18">
      <c r="A16" s="108">
        <v>1</v>
      </c>
      <c r="B16" s="109" t="s">
        <v>11</v>
      </c>
      <c r="C16" s="87"/>
      <c r="D16" s="6"/>
      <c r="E16" s="87"/>
      <c r="F16" s="87"/>
      <c r="G16" s="125"/>
    </row>
    <row r="17" spans="1:13" ht="30">
      <c r="A17" s="110" t="s">
        <v>463</v>
      </c>
      <c r="B17" s="111" t="s">
        <v>81</v>
      </c>
      <c r="C17" s="27"/>
      <c r="D17" s="27"/>
      <c r="E17" s="27"/>
      <c r="F17" s="27"/>
      <c r="G17" s="88"/>
    </row>
    <row r="18" spans="1:13" ht="128.25">
      <c r="A18" s="54" t="s">
        <v>647</v>
      </c>
      <c r="B18" s="112" t="s">
        <v>183</v>
      </c>
      <c r="C18" s="113" t="s">
        <v>38</v>
      </c>
      <c r="D18" s="26"/>
      <c r="E18" s="89" t="s">
        <v>84</v>
      </c>
      <c r="F18" s="90" t="s">
        <v>586</v>
      </c>
      <c r="G18" s="90" t="str">
        <f>IF(D18="0","0",IF(AND(C18="W",E18="ja / nein",D18="ja"),IF(F18="Doppelte Punktzahl",4,2),IF(AND(E18&lt;&gt;"ja / nein",C18="w",D18&lt;&gt;0),"indivduelle Prüfung","")))</f>
        <v/>
      </c>
      <c r="H18" s="3"/>
      <c r="L18" s="3"/>
      <c r="M18" s="3"/>
    </row>
    <row r="19" spans="1:13" ht="42.75">
      <c r="A19" s="54" t="s">
        <v>648</v>
      </c>
      <c r="B19" s="112" t="s">
        <v>184</v>
      </c>
      <c r="C19" s="113" t="s">
        <v>38</v>
      </c>
      <c r="D19" s="26"/>
      <c r="E19" s="89" t="s">
        <v>84</v>
      </c>
      <c r="F19" s="90" t="s">
        <v>586</v>
      </c>
      <c r="G19" s="90" t="str">
        <f t="shared" ref="G19:G80" si="0">IF(D19="0","0",IF(AND(C19="W",E19="ja / nein",D19="ja"),IF(F19="Doppelte Punktzahl",4,2),IF(AND(E19&lt;&gt;"ja / nein",C19="w",D19&lt;&gt;0),"indivduelle Prüfung","")))</f>
        <v/>
      </c>
      <c r="H19" s="3"/>
      <c r="L19" s="3"/>
      <c r="M19" s="3"/>
    </row>
    <row r="20" spans="1:13" ht="28.5">
      <c r="A20" s="54" t="s">
        <v>649</v>
      </c>
      <c r="B20" s="112" t="s">
        <v>85</v>
      </c>
      <c r="C20" s="113" t="s">
        <v>38</v>
      </c>
      <c r="D20" s="26"/>
      <c r="E20" s="89" t="s">
        <v>86</v>
      </c>
      <c r="F20" s="90" t="s">
        <v>594</v>
      </c>
      <c r="G20" s="90" t="str">
        <f t="shared" si="0"/>
        <v/>
      </c>
      <c r="H20" s="3"/>
      <c r="I20" s="21"/>
      <c r="L20" s="3"/>
      <c r="M20" s="3"/>
    </row>
    <row r="21" spans="1:13" ht="28.5">
      <c r="A21" s="54" t="s">
        <v>650</v>
      </c>
      <c r="B21" s="112" t="s">
        <v>87</v>
      </c>
      <c r="C21" s="113" t="s">
        <v>38</v>
      </c>
      <c r="D21" s="26"/>
      <c r="E21" s="89" t="s">
        <v>86</v>
      </c>
      <c r="F21" s="90" t="s">
        <v>594</v>
      </c>
      <c r="G21" s="90" t="str">
        <f t="shared" si="0"/>
        <v/>
      </c>
      <c r="H21" s="3"/>
      <c r="L21" s="3"/>
      <c r="M21" s="3"/>
    </row>
    <row r="22" spans="1:13" ht="28.5">
      <c r="A22" s="54" t="s">
        <v>825</v>
      </c>
      <c r="B22" s="114" t="s">
        <v>185</v>
      </c>
      <c r="C22" s="113" t="s">
        <v>37</v>
      </c>
      <c r="D22" s="26"/>
      <c r="E22" s="89" t="s">
        <v>86</v>
      </c>
      <c r="F22" s="90" t="s">
        <v>587</v>
      </c>
      <c r="G22" s="90" t="str">
        <f t="shared" si="0"/>
        <v/>
      </c>
      <c r="L22" s="3"/>
      <c r="M22" s="3"/>
    </row>
    <row r="23" spans="1:13" ht="28.5">
      <c r="A23" s="54" t="s">
        <v>826</v>
      </c>
      <c r="B23" s="114" t="s">
        <v>29</v>
      </c>
      <c r="C23" s="113" t="s">
        <v>38</v>
      </c>
      <c r="D23" s="26"/>
      <c r="E23" s="89" t="s">
        <v>84</v>
      </c>
      <c r="F23" s="90" t="s">
        <v>586</v>
      </c>
      <c r="G23" s="90" t="str">
        <f t="shared" si="0"/>
        <v/>
      </c>
      <c r="H23" s="3"/>
      <c r="L23" s="3"/>
      <c r="M23" s="3"/>
    </row>
    <row r="24" spans="1:13" ht="28.5">
      <c r="A24" s="54" t="s">
        <v>827</v>
      </c>
      <c r="B24" s="114" t="s">
        <v>30</v>
      </c>
      <c r="C24" s="113" t="s">
        <v>38</v>
      </c>
      <c r="D24" s="26"/>
      <c r="E24" s="89" t="s">
        <v>84</v>
      </c>
      <c r="F24" s="90" t="s">
        <v>586</v>
      </c>
      <c r="G24" s="90" t="str">
        <f t="shared" si="0"/>
        <v/>
      </c>
      <c r="H24" s="3"/>
      <c r="L24" s="3"/>
      <c r="M24" s="3"/>
    </row>
    <row r="25" spans="1:13" ht="28.5">
      <c r="A25" s="54" t="s">
        <v>828</v>
      </c>
      <c r="B25" s="114" t="s">
        <v>31</v>
      </c>
      <c r="C25" s="113" t="s">
        <v>38</v>
      </c>
      <c r="D25" s="26"/>
      <c r="E25" s="89" t="s">
        <v>84</v>
      </c>
      <c r="F25" s="90" t="s">
        <v>586</v>
      </c>
      <c r="G25" s="90" t="str">
        <f t="shared" si="0"/>
        <v/>
      </c>
      <c r="H25" s="3"/>
      <c r="L25" s="3"/>
      <c r="M25" s="3"/>
    </row>
    <row r="26" spans="1:13" ht="57">
      <c r="A26" s="54" t="s">
        <v>829</v>
      </c>
      <c r="B26" s="115" t="s">
        <v>186</v>
      </c>
      <c r="C26" s="113" t="s">
        <v>38</v>
      </c>
      <c r="D26" s="26"/>
      <c r="E26" s="89" t="s">
        <v>84</v>
      </c>
      <c r="F26" s="90" t="s">
        <v>586</v>
      </c>
      <c r="G26" s="90" t="str">
        <f t="shared" si="0"/>
        <v/>
      </c>
      <c r="H26" s="3"/>
      <c r="L26" s="3"/>
      <c r="M26" s="3"/>
    </row>
    <row r="27" spans="1:13" ht="28.5">
      <c r="A27" s="54" t="s">
        <v>830</v>
      </c>
      <c r="B27" s="115" t="s">
        <v>104</v>
      </c>
      <c r="C27" s="113" t="s">
        <v>38</v>
      </c>
      <c r="D27" s="26"/>
      <c r="E27" s="89" t="s">
        <v>84</v>
      </c>
      <c r="F27" s="90" t="s">
        <v>586</v>
      </c>
      <c r="G27" s="90" t="str">
        <f t="shared" si="0"/>
        <v/>
      </c>
      <c r="H27" s="3"/>
      <c r="L27" s="3"/>
      <c r="M27" s="3"/>
    </row>
    <row r="28" spans="1:13" ht="14.25">
      <c r="A28" s="54" t="s">
        <v>831</v>
      </c>
      <c r="B28" s="115" t="s">
        <v>88</v>
      </c>
      <c r="C28" s="113" t="s">
        <v>37</v>
      </c>
      <c r="D28" s="26"/>
      <c r="E28" s="89" t="s">
        <v>86</v>
      </c>
      <c r="F28" s="90" t="s">
        <v>587</v>
      </c>
      <c r="G28" s="90" t="str">
        <f t="shared" si="0"/>
        <v/>
      </c>
      <c r="L28" s="3"/>
      <c r="M28" s="3"/>
    </row>
    <row r="29" spans="1:13" ht="14.25">
      <c r="A29" s="54" t="s">
        <v>832</v>
      </c>
      <c r="B29" s="115" t="s">
        <v>89</v>
      </c>
      <c r="C29" s="113" t="s">
        <v>37</v>
      </c>
      <c r="D29" s="26"/>
      <c r="E29" s="89" t="s">
        <v>86</v>
      </c>
      <c r="F29" s="90" t="s">
        <v>587</v>
      </c>
      <c r="G29" s="90" t="str">
        <f t="shared" si="0"/>
        <v/>
      </c>
      <c r="L29" s="3"/>
      <c r="M29" s="3"/>
    </row>
    <row r="30" spans="1:13" ht="15">
      <c r="A30" s="110" t="s">
        <v>666</v>
      </c>
      <c r="B30" s="111" t="s">
        <v>615</v>
      </c>
      <c r="C30" s="27"/>
      <c r="D30" s="27"/>
      <c r="E30" s="27"/>
      <c r="F30" s="27"/>
      <c r="G30" s="91" t="str">
        <f t="shared" si="0"/>
        <v/>
      </c>
      <c r="L30" s="3"/>
      <c r="M30" s="3"/>
    </row>
    <row r="31" spans="1:13" ht="14.25">
      <c r="A31" s="54" t="s">
        <v>833</v>
      </c>
      <c r="B31" s="115" t="s">
        <v>408</v>
      </c>
      <c r="C31" s="113" t="s">
        <v>37</v>
      </c>
      <c r="D31" s="26"/>
      <c r="E31" s="89" t="s">
        <v>149</v>
      </c>
      <c r="F31" s="90" t="s">
        <v>587</v>
      </c>
      <c r="G31" s="90" t="str">
        <f t="shared" si="0"/>
        <v/>
      </c>
      <c r="L31" s="3"/>
      <c r="M31" s="3"/>
    </row>
    <row r="32" spans="1:13" ht="15">
      <c r="A32" s="110" t="s">
        <v>667</v>
      </c>
      <c r="B32" s="111" t="s">
        <v>12</v>
      </c>
      <c r="C32" s="27"/>
      <c r="D32" s="27"/>
      <c r="E32" s="27"/>
      <c r="F32" s="27"/>
      <c r="G32" s="91" t="str">
        <f t="shared" ref="G32" si="1">IF(D32="0","0",IF(AND(C32="W",E32="ja / nein",D32="ja"),IF(F32="Doppelte Punktzahl",4,2),IF(AND(E32&lt;&gt;"ja / nein",C32="w",D32&lt;&gt;0),"indivduelle Prüfung","")))</f>
        <v/>
      </c>
      <c r="L32" s="3"/>
      <c r="M32" s="3"/>
    </row>
    <row r="33" spans="1:13" ht="28.5">
      <c r="A33" s="54" t="s">
        <v>834</v>
      </c>
      <c r="B33" s="115" t="s">
        <v>426</v>
      </c>
      <c r="C33" s="113" t="s">
        <v>38</v>
      </c>
      <c r="D33" s="26"/>
      <c r="E33" s="89" t="s">
        <v>84</v>
      </c>
      <c r="F33" s="90" t="s">
        <v>586</v>
      </c>
      <c r="G33" s="90" t="str">
        <f t="shared" si="0"/>
        <v/>
      </c>
      <c r="H33" s="3"/>
      <c r="L33" s="3"/>
      <c r="M33" s="3"/>
    </row>
    <row r="34" spans="1:13" ht="28.5">
      <c r="A34" s="54" t="s">
        <v>835</v>
      </c>
      <c r="B34" s="115" t="s">
        <v>90</v>
      </c>
      <c r="C34" s="113" t="s">
        <v>38</v>
      </c>
      <c r="D34" s="26"/>
      <c r="E34" s="89" t="s">
        <v>84</v>
      </c>
      <c r="F34" s="90" t="s">
        <v>586</v>
      </c>
      <c r="G34" s="90" t="str">
        <f t="shared" si="0"/>
        <v/>
      </c>
      <c r="H34" s="3"/>
      <c r="L34" s="3"/>
      <c r="M34" s="3"/>
    </row>
    <row r="35" spans="1:13" ht="28.5">
      <c r="A35" s="54" t="s">
        <v>836</v>
      </c>
      <c r="B35" s="115" t="s">
        <v>187</v>
      </c>
      <c r="C35" s="113" t="s">
        <v>38</v>
      </c>
      <c r="D35" s="26"/>
      <c r="E35" s="89" t="s">
        <v>84</v>
      </c>
      <c r="F35" s="90" t="s">
        <v>586</v>
      </c>
      <c r="G35" s="90" t="str">
        <f t="shared" si="0"/>
        <v/>
      </c>
      <c r="H35" s="3"/>
      <c r="L35" s="3"/>
      <c r="M35" s="3"/>
    </row>
    <row r="36" spans="1:13" ht="28.5">
      <c r="A36" s="54" t="s">
        <v>837</v>
      </c>
      <c r="B36" s="115" t="s">
        <v>189</v>
      </c>
      <c r="C36" s="113" t="s">
        <v>38</v>
      </c>
      <c r="D36" s="26"/>
      <c r="E36" s="89" t="s">
        <v>84</v>
      </c>
      <c r="F36" s="90" t="s">
        <v>586</v>
      </c>
      <c r="G36" s="90" t="str">
        <f t="shared" si="0"/>
        <v/>
      </c>
      <c r="H36" s="3"/>
      <c r="L36" s="3"/>
      <c r="M36" s="3"/>
    </row>
    <row r="37" spans="1:13" ht="28.5">
      <c r="A37" s="54" t="s">
        <v>838</v>
      </c>
      <c r="B37" s="115" t="s">
        <v>188</v>
      </c>
      <c r="C37" s="113" t="s">
        <v>38</v>
      </c>
      <c r="D37" s="26"/>
      <c r="E37" s="89" t="s">
        <v>84</v>
      </c>
      <c r="F37" s="90" t="s">
        <v>586</v>
      </c>
      <c r="G37" s="90" t="str">
        <f t="shared" si="0"/>
        <v/>
      </c>
      <c r="H37" s="3"/>
      <c r="L37" s="3"/>
      <c r="M37" s="3"/>
    </row>
    <row r="38" spans="1:13" ht="28.5">
      <c r="A38" s="54" t="s">
        <v>839</v>
      </c>
      <c r="B38" s="115" t="s">
        <v>91</v>
      </c>
      <c r="C38" s="113" t="s">
        <v>38</v>
      </c>
      <c r="D38" s="26"/>
      <c r="E38" s="89" t="s">
        <v>93</v>
      </c>
      <c r="F38" s="90" t="s">
        <v>594</v>
      </c>
      <c r="G38" s="90" t="str">
        <f t="shared" si="0"/>
        <v/>
      </c>
      <c r="H38" s="3"/>
      <c r="L38" s="3"/>
      <c r="M38" s="3"/>
    </row>
    <row r="39" spans="1:13" ht="28.5">
      <c r="A39" s="54" t="s">
        <v>840</v>
      </c>
      <c r="B39" s="115" t="s">
        <v>92</v>
      </c>
      <c r="C39" s="113" t="s">
        <v>38</v>
      </c>
      <c r="D39" s="26"/>
      <c r="E39" s="89" t="s">
        <v>94</v>
      </c>
      <c r="F39" s="90" t="s">
        <v>594</v>
      </c>
      <c r="G39" s="90" t="str">
        <f t="shared" si="0"/>
        <v/>
      </c>
      <c r="H39" s="3"/>
      <c r="L39" s="3"/>
      <c r="M39" s="3"/>
    </row>
    <row r="40" spans="1:13" ht="28.5">
      <c r="A40" s="54" t="s">
        <v>841</v>
      </c>
      <c r="B40" s="115" t="s">
        <v>96</v>
      </c>
      <c r="C40" s="113" t="s">
        <v>38</v>
      </c>
      <c r="D40" s="26"/>
      <c r="E40" s="89" t="s">
        <v>95</v>
      </c>
      <c r="F40" s="90" t="s">
        <v>594</v>
      </c>
      <c r="G40" s="90" t="str">
        <f t="shared" si="0"/>
        <v/>
      </c>
      <c r="H40" s="3"/>
      <c r="L40" s="3"/>
      <c r="M40" s="3"/>
    </row>
    <row r="41" spans="1:13" ht="28.5">
      <c r="A41" s="54" t="s">
        <v>842</v>
      </c>
      <c r="B41" s="115" t="s">
        <v>99</v>
      </c>
      <c r="C41" s="113" t="s">
        <v>38</v>
      </c>
      <c r="D41" s="26"/>
      <c r="E41" s="89" t="s">
        <v>95</v>
      </c>
      <c r="F41" s="90" t="s">
        <v>594</v>
      </c>
      <c r="G41" s="90" t="str">
        <f t="shared" si="0"/>
        <v/>
      </c>
      <c r="H41" s="3"/>
      <c r="L41" s="3"/>
      <c r="M41" s="3"/>
    </row>
    <row r="42" spans="1:13" ht="28.5">
      <c r="A42" s="54" t="s">
        <v>843</v>
      </c>
      <c r="B42" s="115" t="s">
        <v>97</v>
      </c>
      <c r="C42" s="113" t="s">
        <v>38</v>
      </c>
      <c r="D42" s="26"/>
      <c r="E42" s="89" t="s">
        <v>95</v>
      </c>
      <c r="F42" s="90" t="s">
        <v>594</v>
      </c>
      <c r="G42" s="90" t="str">
        <f t="shared" si="0"/>
        <v/>
      </c>
      <c r="H42" s="3"/>
      <c r="L42" s="3"/>
      <c r="M42" s="3"/>
    </row>
    <row r="43" spans="1:13" ht="28.5">
      <c r="A43" s="54" t="s">
        <v>844</v>
      </c>
      <c r="B43" s="115" t="s">
        <v>98</v>
      </c>
      <c r="C43" s="113" t="s">
        <v>38</v>
      </c>
      <c r="D43" s="26"/>
      <c r="E43" s="89" t="s">
        <v>95</v>
      </c>
      <c r="F43" s="90" t="s">
        <v>594</v>
      </c>
      <c r="G43" s="90" t="str">
        <f t="shared" si="0"/>
        <v/>
      </c>
      <c r="H43" s="3"/>
      <c r="L43" s="3"/>
      <c r="M43" s="3"/>
    </row>
    <row r="44" spans="1:13" ht="14.25">
      <c r="A44" s="54" t="s">
        <v>845</v>
      </c>
      <c r="B44" s="115" t="s">
        <v>100</v>
      </c>
      <c r="C44" s="113" t="s">
        <v>37</v>
      </c>
      <c r="D44" s="26"/>
      <c r="E44" s="89" t="s">
        <v>86</v>
      </c>
      <c r="F44" s="90" t="s">
        <v>587</v>
      </c>
      <c r="G44" s="90" t="str">
        <f t="shared" si="0"/>
        <v/>
      </c>
      <c r="L44" s="3"/>
      <c r="M44" s="3"/>
    </row>
    <row r="45" spans="1:13" ht="14.25">
      <c r="A45" s="54" t="s">
        <v>846</v>
      </c>
      <c r="B45" s="115" t="s">
        <v>102</v>
      </c>
      <c r="C45" s="113" t="s">
        <v>37</v>
      </c>
      <c r="D45" s="26"/>
      <c r="E45" s="89" t="s">
        <v>101</v>
      </c>
      <c r="F45" s="90" t="s">
        <v>587</v>
      </c>
      <c r="G45" s="90" t="str">
        <f t="shared" si="0"/>
        <v/>
      </c>
      <c r="L45" s="3"/>
      <c r="M45" s="3"/>
    </row>
    <row r="46" spans="1:13" ht="14.25">
      <c r="A46" s="54" t="s">
        <v>847</v>
      </c>
      <c r="B46" s="115" t="s">
        <v>103</v>
      </c>
      <c r="C46" s="113" t="s">
        <v>37</v>
      </c>
      <c r="D46" s="26"/>
      <c r="E46" s="89" t="s">
        <v>86</v>
      </c>
      <c r="F46" s="90" t="s">
        <v>587</v>
      </c>
      <c r="G46" s="90" t="str">
        <f t="shared" si="0"/>
        <v/>
      </c>
      <c r="L46" s="3"/>
      <c r="M46" s="3"/>
    </row>
    <row r="47" spans="1:13" ht="28.5">
      <c r="A47" s="54" t="s">
        <v>848</v>
      </c>
      <c r="B47" s="115" t="s">
        <v>601</v>
      </c>
      <c r="C47" s="113" t="s">
        <v>38</v>
      </c>
      <c r="D47" s="26"/>
      <c r="E47" s="89" t="s">
        <v>84</v>
      </c>
      <c r="F47" s="90" t="s">
        <v>586</v>
      </c>
      <c r="G47" s="90" t="str">
        <f t="shared" si="0"/>
        <v/>
      </c>
      <c r="H47" s="3"/>
      <c r="L47" s="3"/>
      <c r="M47" s="3"/>
    </row>
    <row r="48" spans="1:13" ht="14.25">
      <c r="A48" s="54" t="s">
        <v>849</v>
      </c>
      <c r="B48" s="115" t="s">
        <v>89</v>
      </c>
      <c r="C48" s="113" t="s">
        <v>37</v>
      </c>
      <c r="D48" s="26"/>
      <c r="E48" s="89" t="s">
        <v>86</v>
      </c>
      <c r="F48" s="90" t="s">
        <v>587</v>
      </c>
      <c r="G48" s="90" t="str">
        <f t="shared" si="0"/>
        <v/>
      </c>
      <c r="L48" s="3"/>
      <c r="M48" s="3"/>
    </row>
    <row r="49" spans="1:13" ht="14.25">
      <c r="A49" s="54" t="s">
        <v>850</v>
      </c>
      <c r="B49" s="115" t="s">
        <v>88</v>
      </c>
      <c r="C49" s="113" t="s">
        <v>37</v>
      </c>
      <c r="D49" s="26"/>
      <c r="E49" s="89" t="s">
        <v>86</v>
      </c>
      <c r="F49" s="90" t="s">
        <v>587</v>
      </c>
      <c r="G49" s="90" t="str">
        <f t="shared" si="0"/>
        <v/>
      </c>
      <c r="L49" s="3"/>
      <c r="M49" s="3"/>
    </row>
    <row r="50" spans="1:13" ht="15">
      <c r="A50" s="110" t="s">
        <v>668</v>
      </c>
      <c r="B50" s="111" t="s">
        <v>15</v>
      </c>
      <c r="C50" s="27"/>
      <c r="D50" s="27"/>
      <c r="E50" s="27"/>
      <c r="F50" s="27"/>
      <c r="G50" s="91" t="str">
        <f t="shared" si="0"/>
        <v/>
      </c>
      <c r="L50" s="3"/>
      <c r="M50" s="3"/>
    </row>
    <row r="51" spans="1:13" ht="28.5">
      <c r="A51" s="54" t="s">
        <v>851</v>
      </c>
      <c r="B51" s="115" t="s">
        <v>105</v>
      </c>
      <c r="C51" s="113" t="s">
        <v>38</v>
      </c>
      <c r="D51" s="26"/>
      <c r="E51" s="89" t="s">
        <v>93</v>
      </c>
      <c r="F51" s="90" t="s">
        <v>594</v>
      </c>
      <c r="G51" s="90" t="str">
        <f t="shared" si="0"/>
        <v/>
      </c>
      <c r="H51" s="3"/>
      <c r="L51" s="3"/>
      <c r="M51" s="3"/>
    </row>
    <row r="52" spans="1:13" ht="28.5">
      <c r="A52" s="54" t="s">
        <v>852</v>
      </c>
      <c r="B52" s="115" t="s">
        <v>106</v>
      </c>
      <c r="C52" s="113" t="s">
        <v>38</v>
      </c>
      <c r="D52" s="26"/>
      <c r="E52" s="89" t="s">
        <v>94</v>
      </c>
      <c r="F52" s="90" t="s">
        <v>594</v>
      </c>
      <c r="G52" s="90" t="str">
        <f t="shared" si="0"/>
        <v/>
      </c>
      <c r="H52" s="3"/>
      <c r="L52" s="3"/>
      <c r="M52" s="3"/>
    </row>
    <row r="53" spans="1:13" ht="28.5">
      <c r="A53" s="54" t="s">
        <v>853</v>
      </c>
      <c r="B53" s="115" t="s">
        <v>107</v>
      </c>
      <c r="C53" s="113" t="s">
        <v>38</v>
      </c>
      <c r="D53" s="26"/>
      <c r="E53" s="89" t="s">
        <v>95</v>
      </c>
      <c r="F53" s="90" t="s">
        <v>594</v>
      </c>
      <c r="G53" s="90" t="str">
        <f t="shared" si="0"/>
        <v/>
      </c>
      <c r="H53" s="3"/>
      <c r="L53" s="3"/>
      <c r="M53" s="3"/>
    </row>
    <row r="54" spans="1:13" ht="28.5">
      <c r="A54" s="54" t="s">
        <v>854</v>
      </c>
      <c r="B54" s="115" t="s">
        <v>108</v>
      </c>
      <c r="C54" s="113" t="s">
        <v>38</v>
      </c>
      <c r="D54" s="26"/>
      <c r="E54" s="89" t="s">
        <v>95</v>
      </c>
      <c r="F54" s="90" t="s">
        <v>594</v>
      </c>
      <c r="G54" s="90" t="str">
        <f t="shared" si="0"/>
        <v/>
      </c>
      <c r="H54" s="3"/>
      <c r="L54" s="3"/>
      <c r="M54" s="3"/>
    </row>
    <row r="55" spans="1:13" ht="28.5">
      <c r="A55" s="54" t="s">
        <v>855</v>
      </c>
      <c r="B55" s="115" t="s">
        <v>109</v>
      </c>
      <c r="C55" s="113" t="s">
        <v>38</v>
      </c>
      <c r="D55" s="26"/>
      <c r="E55" s="89" t="s">
        <v>95</v>
      </c>
      <c r="F55" s="90" t="s">
        <v>594</v>
      </c>
      <c r="G55" s="90" t="str">
        <f t="shared" si="0"/>
        <v/>
      </c>
      <c r="H55" s="3"/>
      <c r="L55" s="3"/>
      <c r="M55" s="3"/>
    </row>
    <row r="56" spans="1:13" ht="28.5">
      <c r="A56" s="54" t="s">
        <v>856</v>
      </c>
      <c r="B56" s="115" t="s">
        <v>110</v>
      </c>
      <c r="C56" s="113" t="s">
        <v>38</v>
      </c>
      <c r="D56" s="26"/>
      <c r="E56" s="89" t="s">
        <v>95</v>
      </c>
      <c r="F56" s="90" t="s">
        <v>594</v>
      </c>
      <c r="G56" s="90" t="str">
        <f t="shared" si="0"/>
        <v/>
      </c>
      <c r="H56" s="3"/>
      <c r="L56" s="3"/>
      <c r="M56" s="3"/>
    </row>
    <row r="57" spans="1:13" ht="28.5">
      <c r="A57" s="54" t="s">
        <v>857</v>
      </c>
      <c r="B57" s="115" t="s">
        <v>111</v>
      </c>
      <c r="C57" s="113" t="s">
        <v>38</v>
      </c>
      <c r="D57" s="26"/>
      <c r="E57" s="89" t="s">
        <v>86</v>
      </c>
      <c r="F57" s="90" t="s">
        <v>594</v>
      </c>
      <c r="G57" s="90" t="str">
        <f t="shared" si="0"/>
        <v/>
      </c>
      <c r="H57" s="3"/>
      <c r="L57" s="3"/>
      <c r="M57" s="3"/>
    </row>
    <row r="58" spans="1:13" ht="14.25">
      <c r="A58" s="54" t="s">
        <v>858</v>
      </c>
      <c r="B58" s="115" t="s">
        <v>539</v>
      </c>
      <c r="C58" s="113" t="s">
        <v>37</v>
      </c>
      <c r="D58" s="26"/>
      <c r="E58" s="89" t="s">
        <v>86</v>
      </c>
      <c r="F58" s="90" t="s">
        <v>587</v>
      </c>
      <c r="G58" s="90" t="str">
        <f t="shared" si="0"/>
        <v/>
      </c>
      <c r="L58" s="3"/>
      <c r="M58" s="3"/>
    </row>
    <row r="59" spans="1:13" ht="14.25">
      <c r="A59" s="54" t="s">
        <v>859</v>
      </c>
      <c r="B59" s="115" t="s">
        <v>102</v>
      </c>
      <c r="C59" s="113" t="s">
        <v>37</v>
      </c>
      <c r="D59" s="26"/>
      <c r="E59" s="89" t="s">
        <v>101</v>
      </c>
      <c r="F59" s="90" t="s">
        <v>587</v>
      </c>
      <c r="G59" s="90" t="str">
        <f t="shared" si="0"/>
        <v/>
      </c>
      <c r="L59" s="3"/>
      <c r="M59" s="3"/>
    </row>
    <row r="60" spans="1:13" ht="15">
      <c r="A60" s="110" t="s">
        <v>860</v>
      </c>
      <c r="B60" s="111" t="s">
        <v>32</v>
      </c>
      <c r="C60" s="116"/>
      <c r="D60" s="5"/>
      <c r="E60" s="92"/>
      <c r="F60" s="93"/>
      <c r="G60" s="94" t="str">
        <f t="shared" si="0"/>
        <v/>
      </c>
      <c r="L60" s="3"/>
      <c r="M60" s="3"/>
    </row>
    <row r="61" spans="1:13" ht="42" customHeight="1">
      <c r="A61" s="54" t="s">
        <v>861</v>
      </c>
      <c r="B61" s="115" t="s">
        <v>190</v>
      </c>
      <c r="C61" s="113" t="s">
        <v>38</v>
      </c>
      <c r="D61" s="26"/>
      <c r="E61" s="89" t="s">
        <v>84</v>
      </c>
      <c r="F61" s="90" t="s">
        <v>586</v>
      </c>
      <c r="G61" s="90" t="str">
        <f t="shared" si="0"/>
        <v/>
      </c>
      <c r="H61" s="3"/>
      <c r="L61" s="3"/>
      <c r="M61" s="3"/>
    </row>
    <row r="62" spans="1:13" ht="28.5">
      <c r="A62" s="54" t="s">
        <v>862</v>
      </c>
      <c r="B62" s="115" t="s">
        <v>546</v>
      </c>
      <c r="C62" s="113" t="s">
        <v>38</v>
      </c>
      <c r="D62" s="26"/>
      <c r="E62" s="89" t="s">
        <v>86</v>
      </c>
      <c r="F62" s="90" t="s">
        <v>594</v>
      </c>
      <c r="G62" s="90" t="str">
        <f t="shared" si="0"/>
        <v/>
      </c>
      <c r="H62" s="3"/>
      <c r="L62" s="3"/>
      <c r="M62" s="3"/>
    </row>
    <row r="63" spans="1:13" ht="28.5">
      <c r="A63" s="54" t="s">
        <v>863</v>
      </c>
      <c r="B63" s="115" t="s">
        <v>120</v>
      </c>
      <c r="C63" s="113" t="s">
        <v>38</v>
      </c>
      <c r="D63" s="26"/>
      <c r="E63" s="89" t="s">
        <v>86</v>
      </c>
      <c r="F63" s="90" t="s">
        <v>594</v>
      </c>
      <c r="G63" s="90" t="str">
        <f t="shared" si="0"/>
        <v/>
      </c>
      <c r="H63" s="3"/>
      <c r="L63" s="3"/>
      <c r="M63" s="3"/>
    </row>
    <row r="64" spans="1:13" ht="14.25">
      <c r="A64" s="54" t="s">
        <v>864</v>
      </c>
      <c r="B64" s="115" t="s">
        <v>117</v>
      </c>
      <c r="C64" s="113" t="s">
        <v>37</v>
      </c>
      <c r="D64" s="26"/>
      <c r="E64" s="89" t="s">
        <v>86</v>
      </c>
      <c r="F64" s="90" t="s">
        <v>587</v>
      </c>
      <c r="G64" s="90" t="str">
        <f t="shared" si="0"/>
        <v/>
      </c>
      <c r="L64" s="3"/>
      <c r="M64" s="3"/>
    </row>
    <row r="65" spans="1:13" ht="14.25">
      <c r="A65" s="54" t="s">
        <v>865</v>
      </c>
      <c r="B65" s="115" t="s">
        <v>118</v>
      </c>
      <c r="C65" s="113" t="s">
        <v>37</v>
      </c>
      <c r="D65" s="26"/>
      <c r="E65" s="89" t="s">
        <v>86</v>
      </c>
      <c r="F65" s="90" t="s">
        <v>587</v>
      </c>
      <c r="G65" s="90" t="str">
        <f t="shared" si="0"/>
        <v/>
      </c>
      <c r="L65" s="3"/>
      <c r="M65" s="3"/>
    </row>
    <row r="66" spans="1:13" ht="28.5">
      <c r="A66" s="54" t="s">
        <v>866</v>
      </c>
      <c r="B66" s="115" t="s">
        <v>540</v>
      </c>
      <c r="C66" s="113" t="s">
        <v>38</v>
      </c>
      <c r="D66" s="26"/>
      <c r="E66" s="89" t="s">
        <v>86</v>
      </c>
      <c r="F66" s="90" t="s">
        <v>594</v>
      </c>
      <c r="G66" s="90" t="str">
        <f t="shared" si="0"/>
        <v/>
      </c>
      <c r="H66" s="3"/>
      <c r="L66" s="3"/>
      <c r="M66" s="3"/>
    </row>
    <row r="67" spans="1:13" ht="14.25">
      <c r="A67" s="54" t="s">
        <v>867</v>
      </c>
      <c r="B67" s="115" t="s">
        <v>191</v>
      </c>
      <c r="C67" s="113" t="s">
        <v>37</v>
      </c>
      <c r="D67" s="26"/>
      <c r="E67" s="89" t="s">
        <v>86</v>
      </c>
      <c r="F67" s="90" t="s">
        <v>587</v>
      </c>
      <c r="G67" s="90" t="str">
        <f t="shared" si="0"/>
        <v/>
      </c>
      <c r="L67" s="3"/>
      <c r="M67" s="3"/>
    </row>
    <row r="68" spans="1:13" ht="14.25">
      <c r="A68" s="54" t="s">
        <v>868</v>
      </c>
      <c r="B68" s="115" t="s">
        <v>192</v>
      </c>
      <c r="C68" s="113" t="s">
        <v>37</v>
      </c>
      <c r="D68" s="26"/>
      <c r="E68" s="89" t="s">
        <v>86</v>
      </c>
      <c r="F68" s="90" t="s">
        <v>587</v>
      </c>
      <c r="G68" s="90" t="str">
        <f t="shared" si="0"/>
        <v/>
      </c>
      <c r="L68" s="3"/>
      <c r="M68" s="3"/>
    </row>
    <row r="69" spans="1:13" ht="14.25">
      <c r="A69" s="54" t="s">
        <v>869</v>
      </c>
      <c r="B69" s="115" t="s">
        <v>121</v>
      </c>
      <c r="C69" s="113" t="s">
        <v>37</v>
      </c>
      <c r="D69" s="26"/>
      <c r="E69" s="89" t="s">
        <v>86</v>
      </c>
      <c r="F69" s="90" t="s">
        <v>587</v>
      </c>
      <c r="G69" s="90" t="str">
        <f t="shared" si="0"/>
        <v/>
      </c>
      <c r="L69" s="3"/>
      <c r="M69" s="3"/>
    </row>
    <row r="70" spans="1:13" ht="14.25">
      <c r="A70" s="54" t="s">
        <v>870</v>
      </c>
      <c r="B70" s="115" t="s">
        <v>122</v>
      </c>
      <c r="C70" s="113" t="s">
        <v>37</v>
      </c>
      <c r="D70" s="26"/>
      <c r="E70" s="89" t="s">
        <v>86</v>
      </c>
      <c r="F70" s="90" t="s">
        <v>587</v>
      </c>
      <c r="G70" s="90" t="str">
        <f t="shared" si="0"/>
        <v/>
      </c>
      <c r="L70" s="3"/>
      <c r="M70" s="3"/>
    </row>
    <row r="71" spans="1:13" ht="28.5">
      <c r="A71" s="54" t="s">
        <v>871</v>
      </c>
      <c r="B71" s="115" t="s">
        <v>123</v>
      </c>
      <c r="C71" s="113" t="s">
        <v>38</v>
      </c>
      <c r="D71" s="26"/>
      <c r="E71" s="89" t="s">
        <v>126</v>
      </c>
      <c r="F71" s="90" t="s">
        <v>594</v>
      </c>
      <c r="G71" s="90" t="str">
        <f t="shared" si="0"/>
        <v/>
      </c>
      <c r="H71" s="3"/>
      <c r="L71" s="3"/>
      <c r="M71" s="3"/>
    </row>
    <row r="72" spans="1:13" ht="28.5">
      <c r="A72" s="54" t="s">
        <v>872</v>
      </c>
      <c r="B72" s="115" t="s">
        <v>124</v>
      </c>
      <c r="C72" s="113" t="s">
        <v>38</v>
      </c>
      <c r="D72" s="26"/>
      <c r="E72" s="89" t="s">
        <v>84</v>
      </c>
      <c r="F72" s="90" t="s">
        <v>586</v>
      </c>
      <c r="G72" s="90" t="str">
        <f t="shared" si="0"/>
        <v/>
      </c>
      <c r="H72" s="3"/>
      <c r="L72" s="3"/>
      <c r="M72" s="3"/>
    </row>
    <row r="73" spans="1:13" ht="28.5">
      <c r="A73" s="54" t="s">
        <v>873</v>
      </c>
      <c r="B73" s="115" t="s">
        <v>541</v>
      </c>
      <c r="C73" s="113" t="s">
        <v>38</v>
      </c>
      <c r="D73" s="26"/>
      <c r="E73" s="89" t="s">
        <v>126</v>
      </c>
      <c r="F73" s="90" t="s">
        <v>594</v>
      </c>
      <c r="G73" s="90" t="str">
        <f t="shared" si="0"/>
        <v/>
      </c>
      <c r="H73" s="3"/>
      <c r="L73" s="3"/>
      <c r="M73" s="3"/>
    </row>
    <row r="74" spans="1:13" ht="28.5">
      <c r="A74" s="54" t="s">
        <v>874</v>
      </c>
      <c r="B74" s="115" t="s">
        <v>127</v>
      </c>
      <c r="C74" s="113" t="s">
        <v>38</v>
      </c>
      <c r="D74" s="26"/>
      <c r="E74" s="89" t="s">
        <v>128</v>
      </c>
      <c r="F74" s="90" t="s">
        <v>594</v>
      </c>
      <c r="G74" s="90" t="str">
        <f t="shared" si="0"/>
        <v/>
      </c>
      <c r="H74" s="3"/>
      <c r="L74" s="3"/>
      <c r="M74" s="3"/>
    </row>
    <row r="75" spans="1:13" ht="28.5">
      <c r="A75" s="54" t="s">
        <v>875</v>
      </c>
      <c r="B75" s="115" t="s">
        <v>193</v>
      </c>
      <c r="C75" s="113" t="s">
        <v>38</v>
      </c>
      <c r="D75" s="26"/>
      <c r="E75" s="89" t="s">
        <v>84</v>
      </c>
      <c r="F75" s="90" t="s">
        <v>586</v>
      </c>
      <c r="G75" s="90" t="str">
        <f t="shared" si="0"/>
        <v/>
      </c>
      <c r="H75" s="3"/>
      <c r="L75" s="3"/>
      <c r="M75" s="3"/>
    </row>
    <row r="76" spans="1:13" ht="42.75">
      <c r="A76" s="54" t="s">
        <v>876</v>
      </c>
      <c r="B76" s="115" t="s">
        <v>39</v>
      </c>
      <c r="C76" s="113" t="s">
        <v>37</v>
      </c>
      <c r="D76" s="26"/>
      <c r="E76" s="89" t="s">
        <v>84</v>
      </c>
      <c r="F76" s="90" t="s">
        <v>587</v>
      </c>
      <c r="G76" s="90" t="str">
        <f t="shared" si="0"/>
        <v/>
      </c>
      <c r="L76" s="3"/>
      <c r="M76" s="3"/>
    </row>
    <row r="77" spans="1:13" ht="14.25">
      <c r="A77" s="54" t="s">
        <v>877</v>
      </c>
      <c r="B77" s="117" t="s">
        <v>140</v>
      </c>
      <c r="C77" s="113" t="s">
        <v>37</v>
      </c>
      <c r="D77" s="26"/>
      <c r="E77" s="89" t="s">
        <v>141</v>
      </c>
      <c r="F77" s="90" t="s">
        <v>587</v>
      </c>
      <c r="G77" s="90" t="str">
        <f t="shared" si="0"/>
        <v/>
      </c>
      <c r="L77" s="3"/>
      <c r="M77" s="3"/>
    </row>
    <row r="78" spans="1:13" ht="28.5">
      <c r="A78" s="54" t="s">
        <v>878</v>
      </c>
      <c r="B78" s="60" t="s">
        <v>143</v>
      </c>
      <c r="C78" s="113" t="s">
        <v>37</v>
      </c>
      <c r="D78" s="26"/>
      <c r="E78" s="89" t="s">
        <v>142</v>
      </c>
      <c r="F78" s="90" t="s">
        <v>587</v>
      </c>
      <c r="G78" s="90" t="str">
        <f t="shared" si="0"/>
        <v/>
      </c>
      <c r="L78" s="3"/>
      <c r="M78" s="3"/>
    </row>
    <row r="79" spans="1:13" ht="15">
      <c r="A79" s="110" t="s">
        <v>879</v>
      </c>
      <c r="B79" s="111" t="s">
        <v>320</v>
      </c>
      <c r="C79" s="116"/>
      <c r="D79" s="5"/>
      <c r="E79" s="92"/>
      <c r="F79" s="93"/>
      <c r="G79" s="94" t="str">
        <f t="shared" si="0"/>
        <v/>
      </c>
      <c r="L79" s="3"/>
      <c r="M79" s="3"/>
    </row>
    <row r="80" spans="1:13" ht="71.25">
      <c r="A80" s="54" t="s">
        <v>880</v>
      </c>
      <c r="B80" s="115" t="s">
        <v>312</v>
      </c>
      <c r="C80" s="113" t="s">
        <v>38</v>
      </c>
      <c r="D80" s="26"/>
      <c r="E80" s="89" t="s">
        <v>84</v>
      </c>
      <c r="F80" s="90" t="s">
        <v>586</v>
      </c>
      <c r="G80" s="90" t="str">
        <f t="shared" si="0"/>
        <v/>
      </c>
      <c r="H80" s="3"/>
      <c r="L80" s="3"/>
      <c r="M80" s="3"/>
    </row>
    <row r="81" spans="1:13" ht="28.5">
      <c r="A81" s="54" t="s">
        <v>881</v>
      </c>
      <c r="B81" s="115" t="s">
        <v>313</v>
      </c>
      <c r="C81" s="113" t="s">
        <v>38</v>
      </c>
      <c r="D81" s="26"/>
      <c r="E81" s="89" t="s">
        <v>84</v>
      </c>
      <c r="F81" s="90" t="s">
        <v>586</v>
      </c>
      <c r="G81" s="90" t="str">
        <f t="shared" ref="G81:G144" si="2">IF(D81="0","0",IF(AND(C81="W",E81="ja / nein",D81="ja"),IF(F81="Doppelte Punktzahl",4,2),IF(AND(E81&lt;&gt;"ja / nein",C81="w",D81&lt;&gt;0),"indivduelle Prüfung","")))</f>
        <v/>
      </c>
      <c r="H81" s="3"/>
      <c r="L81" s="3"/>
      <c r="M81" s="3"/>
    </row>
    <row r="82" spans="1:13" ht="28.5">
      <c r="A82" s="54" t="s">
        <v>882</v>
      </c>
      <c r="B82" s="115" t="s">
        <v>194</v>
      </c>
      <c r="C82" s="113" t="s">
        <v>38</v>
      </c>
      <c r="D82" s="26"/>
      <c r="E82" s="89" t="s">
        <v>84</v>
      </c>
      <c r="F82" s="90" t="s">
        <v>586</v>
      </c>
      <c r="G82" s="90" t="str">
        <f t="shared" si="2"/>
        <v/>
      </c>
      <c r="H82" s="3"/>
      <c r="L82" s="3"/>
      <c r="M82" s="3"/>
    </row>
    <row r="83" spans="1:13" ht="42.75">
      <c r="A83" s="54" t="s">
        <v>883</v>
      </c>
      <c r="B83" s="115" t="s">
        <v>314</v>
      </c>
      <c r="C83" s="113" t="s">
        <v>38</v>
      </c>
      <c r="D83" s="26"/>
      <c r="E83" s="89" t="s">
        <v>84</v>
      </c>
      <c r="F83" s="90" t="s">
        <v>586</v>
      </c>
      <c r="G83" s="90" t="str">
        <f t="shared" si="2"/>
        <v/>
      </c>
      <c r="H83" s="3"/>
      <c r="L83" s="3"/>
      <c r="M83" s="3"/>
    </row>
    <row r="84" spans="1:13" ht="28.5">
      <c r="A84" s="54" t="s">
        <v>884</v>
      </c>
      <c r="B84" s="115" t="s">
        <v>321</v>
      </c>
      <c r="C84" s="113" t="s">
        <v>38</v>
      </c>
      <c r="D84" s="26"/>
      <c r="E84" s="89" t="s">
        <v>84</v>
      </c>
      <c r="F84" s="90" t="s">
        <v>586</v>
      </c>
      <c r="G84" s="90" t="str">
        <f t="shared" si="2"/>
        <v/>
      </c>
      <c r="H84" s="3"/>
      <c r="L84" s="3"/>
      <c r="M84" s="3"/>
    </row>
    <row r="85" spans="1:13" ht="28.5">
      <c r="A85" s="54" t="s">
        <v>885</v>
      </c>
      <c r="B85" s="115" t="s">
        <v>309</v>
      </c>
      <c r="C85" s="113" t="s">
        <v>38</v>
      </c>
      <c r="D85" s="26"/>
      <c r="E85" s="89" t="s">
        <v>84</v>
      </c>
      <c r="F85" s="90" t="s">
        <v>586</v>
      </c>
      <c r="G85" s="90" t="str">
        <f t="shared" si="2"/>
        <v/>
      </c>
      <c r="H85" s="3"/>
      <c r="L85" s="3"/>
      <c r="M85" s="3"/>
    </row>
    <row r="86" spans="1:13" ht="28.5">
      <c r="A86" s="54" t="s">
        <v>886</v>
      </c>
      <c r="B86" s="115" t="s">
        <v>322</v>
      </c>
      <c r="C86" s="113" t="s">
        <v>38</v>
      </c>
      <c r="D86" s="26"/>
      <c r="E86" s="89" t="s">
        <v>84</v>
      </c>
      <c r="F86" s="90" t="s">
        <v>586</v>
      </c>
      <c r="G86" s="90" t="str">
        <f t="shared" si="2"/>
        <v/>
      </c>
      <c r="H86" s="3"/>
      <c r="L86" s="3"/>
      <c r="M86" s="3"/>
    </row>
    <row r="87" spans="1:13" ht="14.25">
      <c r="A87" s="54" t="s">
        <v>887</v>
      </c>
      <c r="B87" s="115" t="s">
        <v>195</v>
      </c>
      <c r="C87" s="113" t="s">
        <v>37</v>
      </c>
      <c r="D87" s="26"/>
      <c r="E87" s="89" t="s">
        <v>141</v>
      </c>
      <c r="F87" s="90" t="s">
        <v>587</v>
      </c>
      <c r="G87" s="90" t="str">
        <f t="shared" si="2"/>
        <v/>
      </c>
      <c r="L87" s="3"/>
      <c r="M87" s="3"/>
    </row>
    <row r="88" spans="1:13" ht="14.25">
      <c r="A88" s="54" t="s">
        <v>888</v>
      </c>
      <c r="B88" s="115" t="s">
        <v>146</v>
      </c>
      <c r="C88" s="113" t="s">
        <v>37</v>
      </c>
      <c r="D88" s="26"/>
      <c r="E88" s="89" t="s">
        <v>126</v>
      </c>
      <c r="F88" s="90" t="s">
        <v>587</v>
      </c>
      <c r="G88" s="90" t="str">
        <f t="shared" si="2"/>
        <v/>
      </c>
      <c r="L88" s="3"/>
      <c r="M88" s="3"/>
    </row>
    <row r="89" spans="1:13" ht="14.25">
      <c r="A89" s="54" t="s">
        <v>889</v>
      </c>
      <c r="B89" s="115" t="s">
        <v>147</v>
      </c>
      <c r="C89" s="113" t="s">
        <v>37</v>
      </c>
      <c r="D89" s="26"/>
      <c r="E89" s="89" t="s">
        <v>150</v>
      </c>
      <c r="F89" s="90" t="s">
        <v>587</v>
      </c>
      <c r="G89" s="90" t="str">
        <f t="shared" si="2"/>
        <v/>
      </c>
      <c r="L89" s="3"/>
      <c r="M89" s="3"/>
    </row>
    <row r="90" spans="1:13" ht="14.25">
      <c r="A90" s="54" t="s">
        <v>890</v>
      </c>
      <c r="B90" s="115" t="s">
        <v>148</v>
      </c>
      <c r="C90" s="113" t="s">
        <v>37</v>
      </c>
      <c r="D90" s="26"/>
      <c r="E90" s="89" t="s">
        <v>149</v>
      </c>
      <c r="F90" s="90" t="s">
        <v>587</v>
      </c>
      <c r="G90" s="90" t="str">
        <f t="shared" si="2"/>
        <v/>
      </c>
      <c r="L90" s="3"/>
      <c r="M90" s="3"/>
    </row>
    <row r="91" spans="1:13" ht="14.25">
      <c r="A91" s="54" t="s">
        <v>891</v>
      </c>
      <c r="B91" s="115" t="s">
        <v>196</v>
      </c>
      <c r="C91" s="113" t="s">
        <v>37</v>
      </c>
      <c r="D91" s="26"/>
      <c r="E91" s="89" t="s">
        <v>84</v>
      </c>
      <c r="F91" s="90" t="s">
        <v>587</v>
      </c>
      <c r="G91" s="90" t="str">
        <f t="shared" si="2"/>
        <v/>
      </c>
      <c r="L91" s="3"/>
      <c r="M91" s="3"/>
    </row>
    <row r="92" spans="1:13" ht="28.5">
      <c r="A92" s="54" t="s">
        <v>892</v>
      </c>
      <c r="B92" s="115" t="s">
        <v>411</v>
      </c>
      <c r="C92" s="113" t="s">
        <v>38</v>
      </c>
      <c r="D92" s="26"/>
      <c r="E92" s="89" t="s">
        <v>84</v>
      </c>
      <c r="F92" s="90" t="s">
        <v>586</v>
      </c>
      <c r="G92" s="90" t="str">
        <f t="shared" si="2"/>
        <v/>
      </c>
      <c r="H92" s="3"/>
      <c r="L92" s="3"/>
      <c r="M92" s="3"/>
    </row>
    <row r="93" spans="1:13" ht="28.5">
      <c r="A93" s="54" t="s">
        <v>893</v>
      </c>
      <c r="B93" s="115" t="s">
        <v>133</v>
      </c>
      <c r="C93" s="113" t="s">
        <v>38</v>
      </c>
      <c r="D93" s="26"/>
      <c r="E93" s="89" t="s">
        <v>84</v>
      </c>
      <c r="F93" s="90" t="s">
        <v>586</v>
      </c>
      <c r="G93" s="90" t="str">
        <f t="shared" si="2"/>
        <v/>
      </c>
      <c r="H93" s="3"/>
      <c r="L93" s="3"/>
      <c r="M93" s="3"/>
    </row>
    <row r="94" spans="1:13" ht="28.5">
      <c r="A94" s="54" t="s">
        <v>894</v>
      </c>
      <c r="B94" s="115" t="s">
        <v>412</v>
      </c>
      <c r="C94" s="113" t="s">
        <v>38</v>
      </c>
      <c r="D94" s="26"/>
      <c r="E94" s="89" t="s">
        <v>84</v>
      </c>
      <c r="F94" s="90" t="s">
        <v>586</v>
      </c>
      <c r="G94" s="90" t="str">
        <f t="shared" si="2"/>
        <v/>
      </c>
      <c r="H94" s="3"/>
      <c r="L94" s="3"/>
      <c r="M94" s="3"/>
    </row>
    <row r="95" spans="1:13" ht="28.5">
      <c r="A95" s="54" t="s">
        <v>895</v>
      </c>
      <c r="B95" s="115" t="s">
        <v>338</v>
      </c>
      <c r="C95" s="113" t="s">
        <v>38</v>
      </c>
      <c r="D95" s="26"/>
      <c r="E95" s="89" t="s">
        <v>84</v>
      </c>
      <c r="F95" s="90" t="s">
        <v>586</v>
      </c>
      <c r="G95" s="90" t="str">
        <f t="shared" si="2"/>
        <v/>
      </c>
      <c r="H95" s="3"/>
      <c r="L95" s="3"/>
      <c r="M95" s="3"/>
    </row>
    <row r="96" spans="1:13" ht="28.5">
      <c r="A96" s="54" t="s">
        <v>896</v>
      </c>
      <c r="B96" s="115" t="s">
        <v>339</v>
      </c>
      <c r="C96" s="113" t="s">
        <v>38</v>
      </c>
      <c r="D96" s="26"/>
      <c r="E96" s="89" t="s">
        <v>84</v>
      </c>
      <c r="F96" s="90" t="s">
        <v>586</v>
      </c>
      <c r="G96" s="90" t="str">
        <f t="shared" si="2"/>
        <v/>
      </c>
      <c r="H96" s="3"/>
      <c r="L96" s="3"/>
      <c r="M96" s="3"/>
    </row>
    <row r="97" spans="1:13" ht="28.5">
      <c r="A97" s="54" t="s">
        <v>897</v>
      </c>
      <c r="B97" s="115" t="s">
        <v>340</v>
      </c>
      <c r="C97" s="113" t="s">
        <v>38</v>
      </c>
      <c r="D97" s="26"/>
      <c r="E97" s="89" t="s">
        <v>84</v>
      </c>
      <c r="F97" s="90" t="s">
        <v>586</v>
      </c>
      <c r="G97" s="90" t="str">
        <f t="shared" si="2"/>
        <v/>
      </c>
      <c r="H97" s="3"/>
      <c r="L97" s="3"/>
      <c r="M97" s="3"/>
    </row>
    <row r="98" spans="1:13" ht="28.5">
      <c r="A98" s="54" t="s">
        <v>898</v>
      </c>
      <c r="B98" s="115" t="s">
        <v>524</v>
      </c>
      <c r="C98" s="113" t="s">
        <v>38</v>
      </c>
      <c r="D98" s="26"/>
      <c r="E98" s="89" t="s">
        <v>84</v>
      </c>
      <c r="F98" s="90" t="s">
        <v>586</v>
      </c>
      <c r="G98" s="90" t="str">
        <f t="shared" si="2"/>
        <v/>
      </c>
      <c r="H98" s="3"/>
      <c r="L98" s="3"/>
      <c r="M98" s="3"/>
    </row>
    <row r="99" spans="1:13" ht="14.25">
      <c r="A99" s="54" t="s">
        <v>899</v>
      </c>
      <c r="B99" s="115" t="s">
        <v>151</v>
      </c>
      <c r="C99" s="113" t="s">
        <v>37</v>
      </c>
      <c r="D99" s="26"/>
      <c r="E99" s="89" t="s">
        <v>84</v>
      </c>
      <c r="F99" s="90" t="s">
        <v>587</v>
      </c>
      <c r="G99" s="90" t="str">
        <f t="shared" si="2"/>
        <v/>
      </c>
      <c r="L99" s="3"/>
      <c r="M99" s="3"/>
    </row>
    <row r="100" spans="1:13" ht="18">
      <c r="A100" s="108">
        <v>2</v>
      </c>
      <c r="B100" s="109" t="s">
        <v>21</v>
      </c>
      <c r="C100" s="87"/>
      <c r="D100" s="6"/>
      <c r="E100" s="87"/>
      <c r="F100" s="87"/>
      <c r="G100" s="95" t="str">
        <f t="shared" si="2"/>
        <v/>
      </c>
      <c r="L100" s="3"/>
    </row>
    <row r="101" spans="1:13" ht="15">
      <c r="A101" s="118" t="s">
        <v>651</v>
      </c>
      <c r="B101" s="119" t="s">
        <v>33</v>
      </c>
      <c r="C101" s="116"/>
      <c r="D101" s="5"/>
      <c r="E101" s="92"/>
      <c r="F101" s="93"/>
      <c r="G101" s="94" t="str">
        <f t="shared" si="2"/>
        <v/>
      </c>
      <c r="L101" s="3"/>
      <c r="M101" s="3"/>
    </row>
    <row r="102" spans="1:13" ht="14.25">
      <c r="A102" s="54" t="s">
        <v>900</v>
      </c>
      <c r="B102" s="60" t="s">
        <v>591</v>
      </c>
      <c r="C102" s="113" t="s">
        <v>37</v>
      </c>
      <c r="D102" s="26"/>
      <c r="E102" s="89" t="s">
        <v>236</v>
      </c>
      <c r="F102" s="90" t="s">
        <v>587</v>
      </c>
      <c r="G102" s="90" t="str">
        <f t="shared" si="2"/>
        <v/>
      </c>
      <c r="H102" s="24"/>
      <c r="L102" s="3"/>
      <c r="M102" s="3"/>
    </row>
    <row r="103" spans="1:13" ht="14.25">
      <c r="A103" s="54" t="s">
        <v>901</v>
      </c>
      <c r="B103" s="60" t="s">
        <v>157</v>
      </c>
      <c r="C103" s="113" t="s">
        <v>37</v>
      </c>
      <c r="D103" s="26"/>
      <c r="E103" s="89" t="s">
        <v>548</v>
      </c>
      <c r="F103" s="90" t="s">
        <v>587</v>
      </c>
      <c r="G103" s="90" t="str">
        <f t="shared" si="2"/>
        <v/>
      </c>
      <c r="L103" s="3"/>
      <c r="M103" s="3"/>
    </row>
    <row r="104" spans="1:13" ht="14.25">
      <c r="A104" s="54" t="s">
        <v>902</v>
      </c>
      <c r="B104" s="60" t="s">
        <v>156</v>
      </c>
      <c r="C104" s="113" t="s">
        <v>37</v>
      </c>
      <c r="D104" s="26"/>
      <c r="E104" s="89" t="s">
        <v>549</v>
      </c>
      <c r="F104" s="90" t="s">
        <v>587</v>
      </c>
      <c r="G104" s="90" t="str">
        <f t="shared" si="2"/>
        <v/>
      </c>
      <c r="L104" s="3"/>
      <c r="M104" s="3"/>
    </row>
    <row r="105" spans="1:13" ht="28.5">
      <c r="A105" s="54" t="s">
        <v>903</v>
      </c>
      <c r="B105" s="60" t="s">
        <v>158</v>
      </c>
      <c r="C105" s="113" t="s">
        <v>38</v>
      </c>
      <c r="D105" s="26"/>
      <c r="E105" s="89" t="s">
        <v>550</v>
      </c>
      <c r="F105" s="90" t="s">
        <v>595</v>
      </c>
      <c r="G105" s="90" t="str">
        <f t="shared" si="2"/>
        <v/>
      </c>
      <c r="H105" s="3"/>
      <c r="L105" s="3"/>
      <c r="M105" s="3"/>
    </row>
    <row r="106" spans="1:13" ht="28.5">
      <c r="A106" s="54" t="s">
        <v>904</v>
      </c>
      <c r="B106" s="60" t="s">
        <v>160</v>
      </c>
      <c r="C106" s="113" t="s">
        <v>38</v>
      </c>
      <c r="D106" s="26"/>
      <c r="E106" s="89" t="s">
        <v>551</v>
      </c>
      <c r="F106" s="90" t="s">
        <v>594</v>
      </c>
      <c r="G106" s="90" t="str">
        <f t="shared" si="2"/>
        <v/>
      </c>
      <c r="H106" s="3"/>
      <c r="L106" s="3"/>
      <c r="M106" s="3"/>
    </row>
    <row r="107" spans="1:13" ht="28.5">
      <c r="A107" s="54" t="s">
        <v>905</v>
      </c>
      <c r="B107" s="60" t="s">
        <v>159</v>
      </c>
      <c r="C107" s="113" t="s">
        <v>38</v>
      </c>
      <c r="D107" s="26"/>
      <c r="E107" s="89" t="s">
        <v>551</v>
      </c>
      <c r="F107" s="90" t="s">
        <v>595</v>
      </c>
      <c r="G107" s="90" t="str">
        <f t="shared" si="2"/>
        <v/>
      </c>
      <c r="H107" s="3"/>
      <c r="L107" s="3"/>
      <c r="M107" s="3"/>
    </row>
    <row r="108" spans="1:13" ht="14.25">
      <c r="A108" s="54" t="s">
        <v>906</v>
      </c>
      <c r="B108" s="60" t="s">
        <v>161</v>
      </c>
      <c r="C108" s="113" t="s">
        <v>37</v>
      </c>
      <c r="D108" s="26"/>
      <c r="E108" s="89" t="s">
        <v>236</v>
      </c>
      <c r="F108" s="90" t="s">
        <v>587</v>
      </c>
      <c r="G108" s="90" t="str">
        <f t="shared" si="2"/>
        <v/>
      </c>
      <c r="L108" s="3"/>
      <c r="M108" s="3"/>
    </row>
    <row r="109" spans="1:13" ht="28.5">
      <c r="A109" s="54" t="s">
        <v>907</v>
      </c>
      <c r="B109" s="60" t="s">
        <v>163</v>
      </c>
      <c r="C109" s="113" t="s">
        <v>38</v>
      </c>
      <c r="D109" s="26"/>
      <c r="E109" s="89" t="s">
        <v>84</v>
      </c>
      <c r="F109" s="90" t="s">
        <v>586</v>
      </c>
      <c r="G109" s="90" t="str">
        <f t="shared" si="2"/>
        <v/>
      </c>
      <c r="H109" s="3"/>
      <c r="L109" s="3"/>
      <c r="M109" s="3"/>
    </row>
    <row r="110" spans="1:13" ht="15">
      <c r="A110" s="118" t="s">
        <v>652</v>
      </c>
      <c r="B110" s="119" t="s">
        <v>172</v>
      </c>
      <c r="C110" s="116"/>
      <c r="D110" s="5"/>
      <c r="E110" s="92"/>
      <c r="F110" s="93"/>
      <c r="G110" s="94" t="str">
        <f t="shared" si="2"/>
        <v/>
      </c>
      <c r="L110" s="3"/>
      <c r="M110" s="3"/>
    </row>
    <row r="111" spans="1:13" ht="28.5">
      <c r="A111" s="54" t="s">
        <v>908</v>
      </c>
      <c r="B111" s="60" t="s">
        <v>168</v>
      </c>
      <c r="C111" s="113" t="s">
        <v>38</v>
      </c>
      <c r="D111" s="26"/>
      <c r="E111" s="89" t="s">
        <v>84</v>
      </c>
      <c r="F111" s="90" t="s">
        <v>586</v>
      </c>
      <c r="G111" s="90" t="str">
        <f t="shared" si="2"/>
        <v/>
      </c>
      <c r="H111" s="3"/>
      <c r="L111" s="3"/>
      <c r="M111" s="3"/>
    </row>
    <row r="112" spans="1:13" ht="14.25">
      <c r="A112" s="54" t="s">
        <v>909</v>
      </c>
      <c r="B112" s="60" t="s">
        <v>164</v>
      </c>
      <c r="C112" s="113" t="s">
        <v>37</v>
      </c>
      <c r="D112" s="26"/>
      <c r="E112" s="89" t="s">
        <v>178</v>
      </c>
      <c r="F112" s="90" t="s">
        <v>587</v>
      </c>
      <c r="G112" s="90" t="str">
        <f t="shared" si="2"/>
        <v/>
      </c>
      <c r="L112" s="3"/>
      <c r="M112" s="3"/>
    </row>
    <row r="113" spans="1:13" ht="14.25">
      <c r="A113" s="54" t="s">
        <v>910</v>
      </c>
      <c r="B113" s="60" t="s">
        <v>165</v>
      </c>
      <c r="C113" s="113" t="s">
        <v>37</v>
      </c>
      <c r="D113" s="26"/>
      <c r="E113" s="89" t="s">
        <v>178</v>
      </c>
      <c r="F113" s="90" t="s">
        <v>587</v>
      </c>
      <c r="G113" s="90" t="str">
        <f t="shared" si="2"/>
        <v/>
      </c>
      <c r="L113" s="3"/>
      <c r="M113" s="3"/>
    </row>
    <row r="114" spans="1:13" ht="28.5">
      <c r="A114" s="54" t="s">
        <v>911</v>
      </c>
      <c r="B114" s="60" t="s">
        <v>197</v>
      </c>
      <c r="C114" s="113" t="s">
        <v>38</v>
      </c>
      <c r="D114" s="26"/>
      <c r="E114" s="96" t="s">
        <v>547</v>
      </c>
      <c r="F114" s="90" t="s">
        <v>594</v>
      </c>
      <c r="G114" s="90" t="str">
        <f t="shared" si="2"/>
        <v/>
      </c>
      <c r="H114" s="3"/>
      <c r="L114" s="3"/>
      <c r="M114" s="3"/>
    </row>
    <row r="115" spans="1:13" ht="28.5">
      <c r="A115" s="54" t="s">
        <v>912</v>
      </c>
      <c r="B115" s="60" t="s">
        <v>166</v>
      </c>
      <c r="C115" s="113" t="s">
        <v>38</v>
      </c>
      <c r="D115" s="26"/>
      <c r="E115" s="96" t="s">
        <v>552</v>
      </c>
      <c r="F115" s="90" t="s">
        <v>594</v>
      </c>
      <c r="G115" s="90" t="str">
        <f t="shared" si="2"/>
        <v/>
      </c>
      <c r="H115" s="3"/>
      <c r="L115" s="3"/>
      <c r="M115" s="3"/>
    </row>
    <row r="116" spans="1:13" ht="28.5">
      <c r="A116" s="54" t="s">
        <v>913</v>
      </c>
      <c r="B116" s="60" t="s">
        <v>167</v>
      </c>
      <c r="C116" s="113" t="s">
        <v>38</v>
      </c>
      <c r="D116" s="26"/>
      <c r="E116" s="96" t="s">
        <v>236</v>
      </c>
      <c r="F116" s="90" t="s">
        <v>594</v>
      </c>
      <c r="G116" s="90" t="str">
        <f t="shared" si="2"/>
        <v/>
      </c>
      <c r="H116" s="3"/>
      <c r="L116" s="3"/>
      <c r="M116" s="3"/>
    </row>
    <row r="117" spans="1:13" ht="14.25">
      <c r="A117" s="54" t="s">
        <v>914</v>
      </c>
      <c r="B117" s="60" t="s">
        <v>176</v>
      </c>
      <c r="C117" s="113" t="s">
        <v>37</v>
      </c>
      <c r="D117" s="26"/>
      <c r="E117" s="96" t="s">
        <v>236</v>
      </c>
      <c r="F117" s="90" t="s">
        <v>587</v>
      </c>
      <c r="G117" s="90" t="str">
        <f t="shared" si="2"/>
        <v/>
      </c>
      <c r="L117" s="3"/>
      <c r="M117" s="3"/>
    </row>
    <row r="118" spans="1:13" ht="14.25">
      <c r="A118" s="54" t="s">
        <v>915</v>
      </c>
      <c r="B118" s="60" t="s">
        <v>173</v>
      </c>
      <c r="C118" s="113" t="s">
        <v>37</v>
      </c>
      <c r="D118" s="26"/>
      <c r="E118" s="89" t="s">
        <v>141</v>
      </c>
      <c r="F118" s="90" t="s">
        <v>587</v>
      </c>
      <c r="G118" s="90" t="str">
        <f t="shared" si="2"/>
        <v/>
      </c>
      <c r="L118" s="3"/>
      <c r="M118" s="3"/>
    </row>
    <row r="119" spans="1:13" ht="14.25">
      <c r="A119" s="54" t="s">
        <v>916</v>
      </c>
      <c r="B119" s="60" t="s">
        <v>174</v>
      </c>
      <c r="C119" s="113" t="s">
        <v>37</v>
      </c>
      <c r="D119" s="26"/>
      <c r="E119" s="89" t="s">
        <v>175</v>
      </c>
      <c r="F119" s="90" t="s">
        <v>587</v>
      </c>
      <c r="G119" s="90" t="str">
        <f t="shared" si="2"/>
        <v/>
      </c>
      <c r="L119" s="3"/>
      <c r="M119" s="3"/>
    </row>
    <row r="120" spans="1:13" ht="28.5">
      <c r="A120" s="54" t="s">
        <v>917</v>
      </c>
      <c r="B120" s="60" t="s">
        <v>169</v>
      </c>
      <c r="C120" s="113" t="s">
        <v>38</v>
      </c>
      <c r="D120" s="26"/>
      <c r="E120" s="89" t="s">
        <v>236</v>
      </c>
      <c r="F120" s="90" t="s">
        <v>594</v>
      </c>
      <c r="G120" s="90" t="str">
        <f t="shared" si="2"/>
        <v/>
      </c>
      <c r="H120" s="3"/>
      <c r="L120" s="3"/>
      <c r="M120" s="3"/>
    </row>
    <row r="121" spans="1:13" ht="28.5">
      <c r="A121" s="54" t="s">
        <v>918</v>
      </c>
      <c r="B121" s="60" t="s">
        <v>170</v>
      </c>
      <c r="C121" s="113" t="s">
        <v>38</v>
      </c>
      <c r="D121" s="26"/>
      <c r="E121" s="89" t="s">
        <v>236</v>
      </c>
      <c r="F121" s="90" t="s">
        <v>594</v>
      </c>
      <c r="G121" s="90" t="str">
        <f t="shared" si="2"/>
        <v/>
      </c>
      <c r="H121" s="3"/>
      <c r="L121" s="3"/>
      <c r="M121" s="3"/>
    </row>
    <row r="122" spans="1:13" ht="28.5">
      <c r="A122" s="54" t="s">
        <v>919</v>
      </c>
      <c r="B122" s="60" t="s">
        <v>171</v>
      </c>
      <c r="C122" s="113" t="s">
        <v>38</v>
      </c>
      <c r="D122" s="26"/>
      <c r="E122" s="89" t="s">
        <v>236</v>
      </c>
      <c r="F122" s="90" t="s">
        <v>594</v>
      </c>
      <c r="G122" s="90" t="str">
        <f t="shared" si="2"/>
        <v/>
      </c>
      <c r="H122" s="3"/>
      <c r="L122" s="3"/>
      <c r="M122" s="3"/>
    </row>
    <row r="123" spans="1:13" ht="28.5">
      <c r="A123" s="54" t="s">
        <v>920</v>
      </c>
      <c r="B123" s="60" t="s">
        <v>232</v>
      </c>
      <c r="C123" s="113" t="s">
        <v>38</v>
      </c>
      <c r="D123" s="26"/>
      <c r="E123" s="89" t="s">
        <v>141</v>
      </c>
      <c r="F123" s="90" t="s">
        <v>594</v>
      </c>
      <c r="G123" s="90" t="str">
        <f t="shared" si="2"/>
        <v/>
      </c>
      <c r="H123" s="3"/>
      <c r="L123" s="3"/>
      <c r="M123" s="3"/>
    </row>
    <row r="124" spans="1:13" ht="28.5">
      <c r="A124" s="54" t="s">
        <v>921</v>
      </c>
      <c r="B124" s="60" t="s">
        <v>198</v>
      </c>
      <c r="C124" s="113" t="s">
        <v>38</v>
      </c>
      <c r="D124" s="26"/>
      <c r="E124" s="89" t="s">
        <v>199</v>
      </c>
      <c r="F124" s="90" t="s">
        <v>594</v>
      </c>
      <c r="G124" s="90" t="str">
        <f t="shared" si="2"/>
        <v/>
      </c>
      <c r="H124" s="3"/>
      <c r="L124" s="3"/>
      <c r="M124" s="3"/>
    </row>
    <row r="125" spans="1:13" ht="14.25">
      <c r="A125" s="54" t="s">
        <v>922</v>
      </c>
      <c r="B125" s="60" t="s">
        <v>231</v>
      </c>
      <c r="C125" s="113" t="s">
        <v>37</v>
      </c>
      <c r="D125" s="26"/>
      <c r="E125" s="89" t="s">
        <v>199</v>
      </c>
      <c r="F125" s="90" t="s">
        <v>587</v>
      </c>
      <c r="G125" s="90" t="str">
        <f t="shared" si="2"/>
        <v/>
      </c>
      <c r="L125" s="3"/>
      <c r="M125" s="3"/>
    </row>
    <row r="126" spans="1:13" ht="28.5">
      <c r="A126" s="54" t="s">
        <v>923</v>
      </c>
      <c r="B126" s="60" t="s">
        <v>233</v>
      </c>
      <c r="C126" s="113" t="s">
        <v>38</v>
      </c>
      <c r="D126" s="26"/>
      <c r="E126" s="89" t="s">
        <v>84</v>
      </c>
      <c r="F126" s="90" t="s">
        <v>586</v>
      </c>
      <c r="G126" s="90" t="str">
        <f t="shared" si="2"/>
        <v/>
      </c>
      <c r="H126" s="3"/>
      <c r="L126" s="3"/>
      <c r="M126" s="3"/>
    </row>
    <row r="127" spans="1:13" ht="42.75">
      <c r="A127" s="54" t="s">
        <v>924</v>
      </c>
      <c r="B127" s="60" t="s">
        <v>406</v>
      </c>
      <c r="C127" s="113" t="s">
        <v>38</v>
      </c>
      <c r="D127" s="26"/>
      <c r="E127" s="89" t="s">
        <v>84</v>
      </c>
      <c r="F127" s="90" t="s">
        <v>586</v>
      </c>
      <c r="G127" s="90" t="str">
        <f t="shared" si="2"/>
        <v/>
      </c>
      <c r="H127" s="3"/>
      <c r="L127" s="3"/>
      <c r="M127" s="3"/>
    </row>
    <row r="128" spans="1:13" ht="14.25">
      <c r="A128" s="54" t="s">
        <v>925</v>
      </c>
      <c r="B128" s="60" t="s">
        <v>200</v>
      </c>
      <c r="C128" s="113" t="s">
        <v>37</v>
      </c>
      <c r="D128" s="26"/>
      <c r="E128" s="89" t="s">
        <v>178</v>
      </c>
      <c r="F128" s="90" t="s">
        <v>587</v>
      </c>
      <c r="G128" s="90" t="str">
        <f t="shared" si="2"/>
        <v/>
      </c>
      <c r="L128" s="3"/>
      <c r="M128" s="3"/>
    </row>
    <row r="129" spans="1:13" ht="28.5">
      <c r="A129" s="54" t="s">
        <v>926</v>
      </c>
      <c r="B129" s="60" t="s">
        <v>490</v>
      </c>
      <c r="C129" s="113" t="s">
        <v>38</v>
      </c>
      <c r="D129" s="26"/>
      <c r="E129" s="89" t="s">
        <v>84</v>
      </c>
      <c r="F129" s="90" t="s">
        <v>586</v>
      </c>
      <c r="G129" s="90" t="str">
        <f t="shared" si="2"/>
        <v/>
      </c>
      <c r="H129" s="3"/>
      <c r="L129" s="3"/>
      <c r="M129" s="3"/>
    </row>
    <row r="130" spans="1:13" ht="14.25">
      <c r="A130" s="54" t="s">
        <v>927</v>
      </c>
      <c r="B130" s="60" t="s">
        <v>177</v>
      </c>
      <c r="C130" s="113" t="s">
        <v>37</v>
      </c>
      <c r="D130" s="26"/>
      <c r="E130" s="89" t="s">
        <v>178</v>
      </c>
      <c r="F130" s="90" t="s">
        <v>587</v>
      </c>
      <c r="G130" s="90" t="str">
        <f t="shared" si="2"/>
        <v/>
      </c>
      <c r="L130" s="3"/>
      <c r="M130" s="3"/>
    </row>
    <row r="131" spans="1:13" ht="15">
      <c r="A131" s="118" t="s">
        <v>653</v>
      </c>
      <c r="B131" s="119" t="s">
        <v>202</v>
      </c>
      <c r="C131" s="116"/>
      <c r="D131" s="5"/>
      <c r="E131" s="92"/>
      <c r="F131" s="93"/>
      <c r="G131" s="94" t="str">
        <f t="shared" si="2"/>
        <v/>
      </c>
      <c r="L131" s="3"/>
      <c r="M131" s="3"/>
    </row>
    <row r="132" spans="1:13" ht="28.5">
      <c r="A132" s="54" t="s">
        <v>928</v>
      </c>
      <c r="B132" s="60" t="s">
        <v>168</v>
      </c>
      <c r="C132" s="113" t="s">
        <v>38</v>
      </c>
      <c r="D132" s="26"/>
      <c r="E132" s="89" t="s">
        <v>84</v>
      </c>
      <c r="F132" s="90" t="s">
        <v>586</v>
      </c>
      <c r="G132" s="90" t="str">
        <f t="shared" si="2"/>
        <v/>
      </c>
      <c r="H132" s="3"/>
      <c r="L132" s="3"/>
      <c r="M132" s="3"/>
    </row>
    <row r="133" spans="1:13" ht="14.25">
      <c r="A133" s="54" t="s">
        <v>929</v>
      </c>
      <c r="B133" s="60" t="s">
        <v>164</v>
      </c>
      <c r="C133" s="113" t="s">
        <v>37</v>
      </c>
      <c r="D133" s="26"/>
      <c r="E133" s="89" t="s">
        <v>178</v>
      </c>
      <c r="F133" s="90" t="s">
        <v>587</v>
      </c>
      <c r="G133" s="90" t="str">
        <f t="shared" si="2"/>
        <v/>
      </c>
      <c r="L133" s="3"/>
      <c r="M133" s="3"/>
    </row>
    <row r="134" spans="1:13" ht="14.25">
      <c r="A134" s="54" t="s">
        <v>930</v>
      </c>
      <c r="B134" s="60" t="s">
        <v>165</v>
      </c>
      <c r="C134" s="113" t="s">
        <v>37</v>
      </c>
      <c r="D134" s="26"/>
      <c r="E134" s="89" t="s">
        <v>178</v>
      </c>
      <c r="F134" s="90" t="s">
        <v>587</v>
      </c>
      <c r="G134" s="90" t="str">
        <f t="shared" si="2"/>
        <v/>
      </c>
      <c r="L134" s="3"/>
      <c r="M134" s="3"/>
    </row>
    <row r="135" spans="1:13" ht="28.5">
      <c r="A135" s="54" t="s">
        <v>931</v>
      </c>
      <c r="B135" s="60" t="s">
        <v>197</v>
      </c>
      <c r="C135" s="113" t="s">
        <v>38</v>
      </c>
      <c r="D135" s="26"/>
      <c r="E135" s="89" t="s">
        <v>547</v>
      </c>
      <c r="F135" s="90" t="s">
        <v>594</v>
      </c>
      <c r="G135" s="90" t="str">
        <f t="shared" si="2"/>
        <v/>
      </c>
      <c r="H135" s="3"/>
      <c r="L135" s="3"/>
      <c r="M135" s="3"/>
    </row>
    <row r="136" spans="1:13" ht="28.5">
      <c r="A136" s="54" t="s">
        <v>932</v>
      </c>
      <c r="B136" s="60" t="s">
        <v>166</v>
      </c>
      <c r="C136" s="113" t="s">
        <v>38</v>
      </c>
      <c r="D136" s="26"/>
      <c r="E136" s="89" t="s">
        <v>552</v>
      </c>
      <c r="F136" s="90" t="s">
        <v>594</v>
      </c>
      <c r="G136" s="90" t="str">
        <f t="shared" si="2"/>
        <v/>
      </c>
      <c r="H136" s="3"/>
      <c r="L136" s="3"/>
      <c r="M136" s="3"/>
    </row>
    <row r="137" spans="1:13" ht="28.5">
      <c r="A137" s="54" t="s">
        <v>933</v>
      </c>
      <c r="B137" s="60" t="s">
        <v>167</v>
      </c>
      <c r="C137" s="113" t="s">
        <v>38</v>
      </c>
      <c r="D137" s="26"/>
      <c r="E137" s="89" t="s">
        <v>236</v>
      </c>
      <c r="F137" s="90" t="s">
        <v>594</v>
      </c>
      <c r="G137" s="90" t="str">
        <f t="shared" si="2"/>
        <v/>
      </c>
      <c r="H137" s="3"/>
      <c r="L137" s="3"/>
      <c r="M137" s="3"/>
    </row>
    <row r="138" spans="1:13" ht="14.25">
      <c r="A138" s="54" t="s">
        <v>934</v>
      </c>
      <c r="B138" s="60" t="s">
        <v>176</v>
      </c>
      <c r="C138" s="113" t="s">
        <v>37</v>
      </c>
      <c r="D138" s="26"/>
      <c r="E138" s="89" t="s">
        <v>236</v>
      </c>
      <c r="F138" s="90" t="s">
        <v>587</v>
      </c>
      <c r="G138" s="90" t="str">
        <f t="shared" si="2"/>
        <v/>
      </c>
      <c r="L138" s="3"/>
      <c r="M138" s="3"/>
    </row>
    <row r="139" spans="1:13" ht="14.25">
      <c r="A139" s="54" t="s">
        <v>935</v>
      </c>
      <c r="B139" s="60" t="s">
        <v>173</v>
      </c>
      <c r="C139" s="113" t="s">
        <v>37</v>
      </c>
      <c r="D139" s="26"/>
      <c r="E139" s="89" t="s">
        <v>141</v>
      </c>
      <c r="F139" s="90" t="s">
        <v>587</v>
      </c>
      <c r="G139" s="90" t="str">
        <f t="shared" si="2"/>
        <v/>
      </c>
      <c r="L139" s="3"/>
      <c r="M139" s="3"/>
    </row>
    <row r="140" spans="1:13" ht="14.25">
      <c r="A140" s="54" t="s">
        <v>936</v>
      </c>
      <c r="B140" s="60" t="s">
        <v>174</v>
      </c>
      <c r="C140" s="113" t="s">
        <v>37</v>
      </c>
      <c r="D140" s="26"/>
      <c r="E140" s="89" t="s">
        <v>175</v>
      </c>
      <c r="F140" s="90" t="s">
        <v>587</v>
      </c>
      <c r="G140" s="90" t="str">
        <f t="shared" si="2"/>
        <v/>
      </c>
      <c r="L140" s="3"/>
      <c r="M140" s="3"/>
    </row>
    <row r="141" spans="1:13" ht="28.5">
      <c r="A141" s="54" t="s">
        <v>937</v>
      </c>
      <c r="B141" s="60" t="s">
        <v>169</v>
      </c>
      <c r="C141" s="113" t="s">
        <v>38</v>
      </c>
      <c r="D141" s="26"/>
      <c r="E141" s="89" t="s">
        <v>236</v>
      </c>
      <c r="F141" s="90" t="s">
        <v>594</v>
      </c>
      <c r="G141" s="90" t="str">
        <f t="shared" si="2"/>
        <v/>
      </c>
      <c r="H141" s="3"/>
      <c r="L141" s="3"/>
      <c r="M141" s="3"/>
    </row>
    <row r="142" spans="1:13" ht="28.5">
      <c r="A142" s="54" t="s">
        <v>938</v>
      </c>
      <c r="B142" s="60" t="s">
        <v>170</v>
      </c>
      <c r="C142" s="113" t="s">
        <v>38</v>
      </c>
      <c r="D142" s="26"/>
      <c r="E142" s="89" t="s">
        <v>236</v>
      </c>
      <c r="F142" s="90" t="s">
        <v>594</v>
      </c>
      <c r="G142" s="90" t="str">
        <f t="shared" si="2"/>
        <v/>
      </c>
      <c r="H142" s="3"/>
      <c r="L142" s="3"/>
      <c r="M142" s="3"/>
    </row>
    <row r="143" spans="1:13" ht="28.5">
      <c r="A143" s="54" t="s">
        <v>939</v>
      </c>
      <c r="B143" s="60" t="s">
        <v>171</v>
      </c>
      <c r="C143" s="113" t="s">
        <v>38</v>
      </c>
      <c r="D143" s="26"/>
      <c r="E143" s="89" t="s">
        <v>236</v>
      </c>
      <c r="F143" s="90" t="s">
        <v>594</v>
      </c>
      <c r="G143" s="90" t="str">
        <f t="shared" si="2"/>
        <v/>
      </c>
      <c r="H143" s="3"/>
      <c r="L143" s="3"/>
      <c r="M143" s="3"/>
    </row>
    <row r="144" spans="1:13" ht="28.5">
      <c r="A144" s="54" t="s">
        <v>940</v>
      </c>
      <c r="B144" s="60" t="s">
        <v>232</v>
      </c>
      <c r="C144" s="113" t="s">
        <v>38</v>
      </c>
      <c r="D144" s="26"/>
      <c r="E144" s="89" t="s">
        <v>141</v>
      </c>
      <c r="F144" s="90" t="s">
        <v>594</v>
      </c>
      <c r="G144" s="90" t="str">
        <f t="shared" si="2"/>
        <v/>
      </c>
      <c r="H144" s="3"/>
      <c r="L144" s="3"/>
      <c r="M144" s="3"/>
    </row>
    <row r="145" spans="1:13" ht="28.5">
      <c r="A145" s="54" t="s">
        <v>941</v>
      </c>
      <c r="B145" s="60" t="s">
        <v>230</v>
      </c>
      <c r="C145" s="113" t="s">
        <v>38</v>
      </c>
      <c r="D145" s="26"/>
      <c r="E145" s="89" t="s">
        <v>199</v>
      </c>
      <c r="F145" s="90" t="s">
        <v>594</v>
      </c>
      <c r="G145" s="90" t="str">
        <f t="shared" ref="G145:G207" si="3">IF(D145="0","0",IF(AND(C145="W",E145="ja / nein",D145="ja"),IF(F145="Doppelte Punktzahl",4,2),IF(AND(E145&lt;&gt;"ja / nein",C145="w",D145&lt;&gt;0),"indivduelle Prüfung","")))</f>
        <v/>
      </c>
      <c r="H145" s="3"/>
      <c r="L145" s="3"/>
      <c r="M145" s="3"/>
    </row>
    <row r="146" spans="1:13" ht="14.25">
      <c r="A146" s="54" t="s">
        <v>942</v>
      </c>
      <c r="B146" s="60" t="s">
        <v>231</v>
      </c>
      <c r="C146" s="113" t="s">
        <v>37</v>
      </c>
      <c r="D146" s="26"/>
      <c r="E146" s="89" t="s">
        <v>199</v>
      </c>
      <c r="F146" s="90" t="s">
        <v>587</v>
      </c>
      <c r="G146" s="90" t="str">
        <f t="shared" si="3"/>
        <v/>
      </c>
      <c r="L146" s="3"/>
      <c r="M146" s="3"/>
    </row>
    <row r="147" spans="1:13" ht="28.5">
      <c r="A147" s="54" t="s">
        <v>943</v>
      </c>
      <c r="B147" s="60" t="s">
        <v>233</v>
      </c>
      <c r="C147" s="113" t="s">
        <v>38</v>
      </c>
      <c r="D147" s="26"/>
      <c r="E147" s="89" t="s">
        <v>84</v>
      </c>
      <c r="F147" s="90" t="s">
        <v>586</v>
      </c>
      <c r="G147" s="90" t="str">
        <f t="shared" si="3"/>
        <v/>
      </c>
      <c r="H147" s="3"/>
      <c r="L147" s="3"/>
      <c r="M147" s="3"/>
    </row>
    <row r="148" spans="1:13" ht="42.75">
      <c r="A148" s="54" t="s">
        <v>944</v>
      </c>
      <c r="B148" s="60" t="s">
        <v>406</v>
      </c>
      <c r="C148" s="113" t="s">
        <v>38</v>
      </c>
      <c r="D148" s="26"/>
      <c r="E148" s="89" t="s">
        <v>84</v>
      </c>
      <c r="F148" s="90" t="s">
        <v>586</v>
      </c>
      <c r="G148" s="90" t="str">
        <f t="shared" si="3"/>
        <v/>
      </c>
      <c r="H148" s="3"/>
      <c r="L148" s="3"/>
      <c r="M148" s="3"/>
    </row>
    <row r="149" spans="1:13" ht="14.25">
      <c r="A149" s="54" t="s">
        <v>945</v>
      </c>
      <c r="B149" s="60" t="s">
        <v>200</v>
      </c>
      <c r="C149" s="113" t="s">
        <v>37</v>
      </c>
      <c r="D149" s="26"/>
      <c r="E149" s="89" t="s">
        <v>178</v>
      </c>
      <c r="F149" s="90" t="s">
        <v>587</v>
      </c>
      <c r="G149" s="90" t="str">
        <f t="shared" si="3"/>
        <v/>
      </c>
      <c r="L149" s="3"/>
      <c r="M149" s="3"/>
    </row>
    <row r="150" spans="1:13" ht="28.5">
      <c r="A150" s="54" t="s">
        <v>946</v>
      </c>
      <c r="B150" s="60" t="s">
        <v>490</v>
      </c>
      <c r="C150" s="113" t="s">
        <v>38</v>
      </c>
      <c r="D150" s="26"/>
      <c r="E150" s="89" t="s">
        <v>84</v>
      </c>
      <c r="F150" s="90" t="s">
        <v>586</v>
      </c>
      <c r="G150" s="90" t="str">
        <f t="shared" si="3"/>
        <v/>
      </c>
      <c r="H150" s="3"/>
      <c r="L150" s="3"/>
      <c r="M150" s="3"/>
    </row>
    <row r="151" spans="1:13" ht="14.25">
      <c r="A151" s="54" t="s">
        <v>947</v>
      </c>
      <c r="B151" s="60" t="s">
        <v>177</v>
      </c>
      <c r="C151" s="113" t="s">
        <v>37</v>
      </c>
      <c r="D151" s="26"/>
      <c r="E151" s="89" t="s">
        <v>178</v>
      </c>
      <c r="F151" s="90" t="s">
        <v>587</v>
      </c>
      <c r="G151" s="90" t="str">
        <f t="shared" si="3"/>
        <v/>
      </c>
      <c r="L151" s="3"/>
      <c r="M151" s="3"/>
    </row>
    <row r="152" spans="1:13" ht="15">
      <c r="A152" s="118" t="s">
        <v>654</v>
      </c>
      <c r="B152" s="119" t="s">
        <v>222</v>
      </c>
      <c r="C152" s="116"/>
      <c r="D152" s="5"/>
      <c r="E152" s="92"/>
      <c r="F152" s="93"/>
      <c r="G152" s="94" t="str">
        <f t="shared" si="3"/>
        <v/>
      </c>
      <c r="L152" s="3"/>
      <c r="M152" s="3"/>
    </row>
    <row r="153" spans="1:13" ht="28.5">
      <c r="A153" s="54" t="s">
        <v>948</v>
      </c>
      <c r="B153" s="60" t="s">
        <v>218</v>
      </c>
      <c r="C153" s="113" t="s">
        <v>38</v>
      </c>
      <c r="D153" s="26"/>
      <c r="E153" s="89" t="s">
        <v>86</v>
      </c>
      <c r="F153" s="90" t="s">
        <v>594</v>
      </c>
      <c r="G153" s="90" t="str">
        <f t="shared" si="3"/>
        <v/>
      </c>
      <c r="H153" s="3"/>
      <c r="L153" s="3"/>
      <c r="M153" s="3"/>
    </row>
    <row r="154" spans="1:13" ht="28.5">
      <c r="A154" s="54" t="s">
        <v>949</v>
      </c>
      <c r="B154" s="60" t="s">
        <v>220</v>
      </c>
      <c r="C154" s="113" t="s">
        <v>38</v>
      </c>
      <c r="D154" s="26"/>
      <c r="E154" s="89" t="s">
        <v>219</v>
      </c>
      <c r="F154" s="90" t="s">
        <v>594</v>
      </c>
      <c r="G154" s="90" t="str">
        <f t="shared" si="3"/>
        <v/>
      </c>
      <c r="H154" s="3"/>
      <c r="L154" s="3"/>
      <c r="M154" s="3"/>
    </row>
    <row r="155" spans="1:13" ht="28.5">
      <c r="A155" s="54" t="s">
        <v>950</v>
      </c>
      <c r="B155" s="60" t="s">
        <v>203</v>
      </c>
      <c r="C155" s="113" t="s">
        <v>38</v>
      </c>
      <c r="D155" s="26"/>
      <c r="E155" s="89" t="s">
        <v>221</v>
      </c>
      <c r="F155" s="90" t="s">
        <v>594</v>
      </c>
      <c r="G155" s="90" t="str">
        <f t="shared" si="3"/>
        <v/>
      </c>
      <c r="H155" s="3"/>
      <c r="L155" s="3"/>
      <c r="M155" s="3"/>
    </row>
    <row r="156" spans="1:13" ht="14.25">
      <c r="A156" s="54" t="s">
        <v>951</v>
      </c>
      <c r="B156" s="60" t="s">
        <v>204</v>
      </c>
      <c r="C156" s="113" t="s">
        <v>37</v>
      </c>
      <c r="D156" s="26"/>
      <c r="E156" s="89" t="s">
        <v>178</v>
      </c>
      <c r="F156" s="90" t="s">
        <v>587</v>
      </c>
      <c r="G156" s="90" t="str">
        <f t="shared" si="3"/>
        <v/>
      </c>
      <c r="L156" s="3"/>
      <c r="M156" s="3"/>
    </row>
    <row r="157" spans="1:13" ht="28.5">
      <c r="A157" s="54" t="s">
        <v>952</v>
      </c>
      <c r="B157" s="60" t="s">
        <v>223</v>
      </c>
      <c r="C157" s="113" t="s">
        <v>38</v>
      </c>
      <c r="D157" s="26"/>
      <c r="E157" s="89" t="s">
        <v>224</v>
      </c>
      <c r="F157" s="90" t="s">
        <v>594</v>
      </c>
      <c r="G157" s="90" t="str">
        <f t="shared" si="3"/>
        <v/>
      </c>
      <c r="H157" s="3"/>
      <c r="L157" s="3"/>
      <c r="M157" s="3"/>
    </row>
    <row r="158" spans="1:13" ht="28.5">
      <c r="A158" s="54" t="s">
        <v>953</v>
      </c>
      <c r="B158" s="60" t="s">
        <v>311</v>
      </c>
      <c r="C158" s="113" t="s">
        <v>38</v>
      </c>
      <c r="D158" s="26"/>
      <c r="E158" s="89" t="s">
        <v>225</v>
      </c>
      <c r="F158" s="90" t="s">
        <v>594</v>
      </c>
      <c r="G158" s="90" t="str">
        <f t="shared" si="3"/>
        <v/>
      </c>
      <c r="H158" s="3"/>
      <c r="L158" s="3"/>
      <c r="M158" s="3"/>
    </row>
    <row r="159" spans="1:13" ht="28.5">
      <c r="A159" s="54" t="s">
        <v>954</v>
      </c>
      <c r="B159" s="60" t="s">
        <v>310</v>
      </c>
      <c r="C159" s="113" t="s">
        <v>38</v>
      </c>
      <c r="D159" s="26"/>
      <c r="E159" s="89" t="s">
        <v>225</v>
      </c>
      <c r="F159" s="90" t="s">
        <v>594</v>
      </c>
      <c r="G159" s="90" t="str">
        <f t="shared" si="3"/>
        <v/>
      </c>
      <c r="H159" s="3"/>
      <c r="L159" s="3"/>
      <c r="M159" s="3"/>
    </row>
    <row r="160" spans="1:13" ht="28.5">
      <c r="A160" s="54" t="s">
        <v>955</v>
      </c>
      <c r="B160" s="60" t="s">
        <v>493</v>
      </c>
      <c r="C160" s="113" t="s">
        <v>38</v>
      </c>
      <c r="D160" s="26"/>
      <c r="E160" s="89" t="s">
        <v>84</v>
      </c>
      <c r="F160" s="90" t="s">
        <v>586</v>
      </c>
      <c r="G160" s="90" t="str">
        <f t="shared" si="3"/>
        <v/>
      </c>
      <c r="H160" s="3"/>
      <c r="L160" s="3"/>
      <c r="M160" s="3"/>
    </row>
    <row r="161" spans="1:13" ht="28.5">
      <c r="A161" s="54" t="s">
        <v>956</v>
      </c>
      <c r="B161" s="60" t="s">
        <v>413</v>
      </c>
      <c r="C161" s="113" t="s">
        <v>38</v>
      </c>
      <c r="D161" s="26"/>
      <c r="E161" s="89" t="s">
        <v>84</v>
      </c>
      <c r="F161" s="90" t="s">
        <v>586</v>
      </c>
      <c r="G161" s="90" t="str">
        <f t="shared" si="3"/>
        <v/>
      </c>
      <c r="H161" s="3"/>
      <c r="L161" s="3"/>
      <c r="M161" s="3"/>
    </row>
    <row r="162" spans="1:13" ht="28.5">
      <c r="A162" s="54" t="s">
        <v>957</v>
      </c>
      <c r="B162" s="60" t="s">
        <v>205</v>
      </c>
      <c r="C162" s="113" t="s">
        <v>38</v>
      </c>
      <c r="D162" s="26"/>
      <c r="E162" s="89" t="s">
        <v>226</v>
      </c>
      <c r="F162" s="90" t="s">
        <v>594</v>
      </c>
      <c r="G162" s="90" t="str">
        <f t="shared" si="3"/>
        <v/>
      </c>
      <c r="H162" s="3"/>
      <c r="L162" s="3"/>
      <c r="M162" s="3"/>
    </row>
    <row r="163" spans="1:13" ht="28.5">
      <c r="A163" s="54" t="s">
        <v>958</v>
      </c>
      <c r="B163" s="60" t="s">
        <v>206</v>
      </c>
      <c r="C163" s="113" t="s">
        <v>38</v>
      </c>
      <c r="D163" s="26"/>
      <c r="E163" s="89" t="s">
        <v>227</v>
      </c>
      <c r="F163" s="90" t="s">
        <v>594</v>
      </c>
      <c r="G163" s="90" t="str">
        <f t="shared" si="3"/>
        <v/>
      </c>
      <c r="H163" s="3"/>
      <c r="L163" s="3"/>
      <c r="M163" s="3"/>
    </row>
    <row r="164" spans="1:13" ht="28.5">
      <c r="A164" s="54" t="s">
        <v>959</v>
      </c>
      <c r="B164" s="60" t="s">
        <v>207</v>
      </c>
      <c r="C164" s="113" t="s">
        <v>38</v>
      </c>
      <c r="D164" s="26"/>
      <c r="E164" s="89" t="s">
        <v>226</v>
      </c>
      <c r="F164" s="90" t="s">
        <v>594</v>
      </c>
      <c r="G164" s="90" t="str">
        <f t="shared" si="3"/>
        <v/>
      </c>
      <c r="H164" s="3"/>
      <c r="L164" s="3"/>
      <c r="M164" s="3"/>
    </row>
    <row r="165" spans="1:13" ht="28.5">
      <c r="A165" s="54" t="s">
        <v>960</v>
      </c>
      <c r="B165" s="60" t="s">
        <v>208</v>
      </c>
      <c r="C165" s="113" t="s">
        <v>38</v>
      </c>
      <c r="D165" s="26"/>
      <c r="E165" s="89" t="s">
        <v>141</v>
      </c>
      <c r="F165" s="90" t="s">
        <v>594</v>
      </c>
      <c r="G165" s="90" t="str">
        <f t="shared" si="3"/>
        <v/>
      </c>
      <c r="H165" s="3"/>
      <c r="L165" s="3"/>
      <c r="M165" s="3"/>
    </row>
    <row r="166" spans="1:13" ht="14.25">
      <c r="A166" s="54" t="s">
        <v>961</v>
      </c>
      <c r="B166" s="60" t="s">
        <v>209</v>
      </c>
      <c r="C166" s="113" t="s">
        <v>37</v>
      </c>
      <c r="D166" s="26"/>
      <c r="E166" s="89" t="s">
        <v>228</v>
      </c>
      <c r="F166" s="90" t="s">
        <v>587</v>
      </c>
      <c r="G166" s="90" t="str">
        <f t="shared" si="3"/>
        <v/>
      </c>
      <c r="L166" s="3"/>
      <c r="M166" s="3"/>
    </row>
    <row r="167" spans="1:13" ht="14.25">
      <c r="A167" s="54" t="s">
        <v>962</v>
      </c>
      <c r="B167" s="60" t="s">
        <v>210</v>
      </c>
      <c r="C167" s="113" t="s">
        <v>37</v>
      </c>
      <c r="D167" s="26"/>
      <c r="E167" s="89" t="s">
        <v>228</v>
      </c>
      <c r="F167" s="90" t="s">
        <v>587</v>
      </c>
      <c r="G167" s="90" t="str">
        <f t="shared" si="3"/>
        <v/>
      </c>
      <c r="L167" s="3"/>
      <c r="M167" s="3"/>
    </row>
    <row r="168" spans="1:13" ht="14.25">
      <c r="A168" s="54" t="s">
        <v>963</v>
      </c>
      <c r="B168" s="60" t="s">
        <v>211</v>
      </c>
      <c r="C168" s="113" t="s">
        <v>37</v>
      </c>
      <c r="D168" s="26"/>
      <c r="E168" s="89" t="s">
        <v>228</v>
      </c>
      <c r="F168" s="90" t="s">
        <v>587</v>
      </c>
      <c r="G168" s="90" t="str">
        <f t="shared" si="3"/>
        <v/>
      </c>
      <c r="L168" s="3"/>
      <c r="M168" s="3"/>
    </row>
    <row r="169" spans="1:13" ht="14.25">
      <c r="A169" s="54" t="s">
        <v>964</v>
      </c>
      <c r="B169" s="60" t="s">
        <v>212</v>
      </c>
      <c r="C169" s="113" t="s">
        <v>37</v>
      </c>
      <c r="D169" s="26"/>
      <c r="E169" s="89" t="s">
        <v>228</v>
      </c>
      <c r="F169" s="90" t="s">
        <v>587</v>
      </c>
      <c r="G169" s="90" t="str">
        <f t="shared" si="3"/>
        <v/>
      </c>
      <c r="L169" s="3"/>
      <c r="M169" s="3"/>
    </row>
    <row r="170" spans="1:13" ht="14.25">
      <c r="A170" s="54" t="s">
        <v>965</v>
      </c>
      <c r="B170" s="60" t="s">
        <v>213</v>
      </c>
      <c r="C170" s="113" t="s">
        <v>37</v>
      </c>
      <c r="D170" s="26"/>
      <c r="E170" s="89" t="s">
        <v>228</v>
      </c>
      <c r="F170" s="90" t="s">
        <v>587</v>
      </c>
      <c r="G170" s="90" t="str">
        <f t="shared" si="3"/>
        <v/>
      </c>
      <c r="L170" s="3"/>
      <c r="M170" s="3"/>
    </row>
    <row r="171" spans="1:13" ht="14.25">
      <c r="A171" s="54" t="s">
        <v>966</v>
      </c>
      <c r="B171" s="60" t="s">
        <v>214</v>
      </c>
      <c r="C171" s="113" t="s">
        <v>37</v>
      </c>
      <c r="D171" s="26"/>
      <c r="E171" s="89" t="s">
        <v>228</v>
      </c>
      <c r="F171" s="90" t="s">
        <v>587</v>
      </c>
      <c r="G171" s="90" t="str">
        <f t="shared" si="3"/>
        <v/>
      </c>
      <c r="J171" s="1"/>
      <c r="K171" s="1"/>
      <c r="M171" s="3"/>
    </row>
    <row r="172" spans="1:13" ht="14.25">
      <c r="A172" s="54" t="s">
        <v>967</v>
      </c>
      <c r="B172" s="60" t="s">
        <v>215</v>
      </c>
      <c r="C172" s="113" t="s">
        <v>37</v>
      </c>
      <c r="D172" s="26"/>
      <c r="E172" s="89" t="s">
        <v>228</v>
      </c>
      <c r="F172" s="90" t="s">
        <v>587</v>
      </c>
      <c r="G172" s="90" t="str">
        <f t="shared" si="3"/>
        <v/>
      </c>
      <c r="J172" s="1"/>
      <c r="K172" s="1"/>
      <c r="M172" s="3"/>
    </row>
    <row r="173" spans="1:13" ht="28.5">
      <c r="A173" s="54" t="s">
        <v>968</v>
      </c>
      <c r="B173" s="60" t="s">
        <v>216</v>
      </c>
      <c r="C173" s="113" t="s">
        <v>38</v>
      </c>
      <c r="D173" s="26"/>
      <c r="E173" s="89" t="s">
        <v>84</v>
      </c>
      <c r="F173" s="90" t="s">
        <v>586</v>
      </c>
      <c r="G173" s="90" t="str">
        <f t="shared" si="3"/>
        <v/>
      </c>
      <c r="H173" s="3"/>
      <c r="L173" s="3"/>
      <c r="M173" s="3"/>
    </row>
    <row r="174" spans="1:13" ht="28.5">
      <c r="A174" s="54" t="s">
        <v>969</v>
      </c>
      <c r="B174" s="60" t="s">
        <v>217</v>
      </c>
      <c r="C174" s="113" t="s">
        <v>38</v>
      </c>
      <c r="D174" s="26"/>
      <c r="E174" s="89" t="s">
        <v>84</v>
      </c>
      <c r="F174" s="90" t="s">
        <v>586</v>
      </c>
      <c r="G174" s="90" t="str">
        <f t="shared" si="3"/>
        <v/>
      </c>
      <c r="H174" s="3"/>
      <c r="L174" s="3"/>
      <c r="M174" s="3"/>
    </row>
    <row r="175" spans="1:13" ht="15">
      <c r="A175" s="118" t="s">
        <v>655</v>
      </c>
      <c r="B175" s="119" t="s">
        <v>229</v>
      </c>
      <c r="C175" s="116"/>
      <c r="D175" s="5"/>
      <c r="E175" s="92"/>
      <c r="F175" s="92"/>
      <c r="G175" s="92" t="str">
        <f t="shared" si="3"/>
        <v/>
      </c>
      <c r="L175" s="3"/>
      <c r="M175" s="3"/>
    </row>
    <row r="176" spans="1:13" ht="28.5">
      <c r="A176" s="54" t="s">
        <v>970</v>
      </c>
      <c r="B176" s="60" t="s">
        <v>218</v>
      </c>
      <c r="C176" s="113" t="s">
        <v>38</v>
      </c>
      <c r="D176" s="26"/>
      <c r="E176" s="89" t="s">
        <v>86</v>
      </c>
      <c r="F176" s="90" t="s">
        <v>594</v>
      </c>
      <c r="G176" s="90" t="str">
        <f t="shared" si="3"/>
        <v/>
      </c>
      <c r="H176" s="3"/>
      <c r="L176" s="3"/>
      <c r="M176" s="3"/>
    </row>
    <row r="177" spans="1:13" ht="28.5">
      <c r="A177" s="54" t="s">
        <v>971</v>
      </c>
      <c r="B177" s="60" t="s">
        <v>220</v>
      </c>
      <c r="C177" s="113" t="s">
        <v>38</v>
      </c>
      <c r="D177" s="26"/>
      <c r="E177" s="89" t="s">
        <v>219</v>
      </c>
      <c r="F177" s="90" t="s">
        <v>594</v>
      </c>
      <c r="G177" s="90" t="str">
        <f t="shared" si="3"/>
        <v/>
      </c>
      <c r="H177" s="3"/>
      <c r="L177" s="3"/>
      <c r="M177" s="3"/>
    </row>
    <row r="178" spans="1:13" ht="28.5">
      <c r="A178" s="54" t="s">
        <v>972</v>
      </c>
      <c r="B178" s="60" t="s">
        <v>203</v>
      </c>
      <c r="C178" s="113" t="s">
        <v>38</v>
      </c>
      <c r="D178" s="26"/>
      <c r="E178" s="89" t="s">
        <v>221</v>
      </c>
      <c r="F178" s="90" t="s">
        <v>594</v>
      </c>
      <c r="G178" s="90" t="str">
        <f t="shared" si="3"/>
        <v/>
      </c>
      <c r="H178" s="3"/>
      <c r="L178" s="3"/>
      <c r="M178" s="3"/>
    </row>
    <row r="179" spans="1:13" ht="14.25">
      <c r="A179" s="54" t="s">
        <v>973</v>
      </c>
      <c r="B179" s="60" t="s">
        <v>204</v>
      </c>
      <c r="C179" s="113" t="s">
        <v>37</v>
      </c>
      <c r="D179" s="26"/>
      <c r="E179" s="89" t="s">
        <v>178</v>
      </c>
      <c r="F179" s="90" t="s">
        <v>587</v>
      </c>
      <c r="G179" s="90" t="str">
        <f t="shared" si="3"/>
        <v/>
      </c>
      <c r="L179" s="3"/>
      <c r="M179" s="3"/>
    </row>
    <row r="180" spans="1:13" ht="28.5">
      <c r="A180" s="54" t="s">
        <v>974</v>
      </c>
      <c r="B180" s="60" t="s">
        <v>223</v>
      </c>
      <c r="C180" s="113" t="s">
        <v>38</v>
      </c>
      <c r="D180" s="26"/>
      <c r="E180" s="89" t="s">
        <v>224</v>
      </c>
      <c r="F180" s="90" t="s">
        <v>594</v>
      </c>
      <c r="G180" s="90" t="str">
        <f t="shared" si="3"/>
        <v/>
      </c>
      <c r="H180" s="3"/>
      <c r="L180" s="3"/>
      <c r="M180" s="3"/>
    </row>
    <row r="181" spans="1:13" ht="28.5">
      <c r="A181" s="54" t="s">
        <v>975</v>
      </c>
      <c r="B181" s="60" t="s">
        <v>311</v>
      </c>
      <c r="C181" s="113" t="s">
        <v>38</v>
      </c>
      <c r="D181" s="26"/>
      <c r="E181" s="89" t="s">
        <v>225</v>
      </c>
      <c r="F181" s="90" t="s">
        <v>594</v>
      </c>
      <c r="G181" s="90" t="str">
        <f t="shared" si="3"/>
        <v/>
      </c>
      <c r="H181" s="3"/>
      <c r="L181" s="3"/>
      <c r="M181" s="3"/>
    </row>
    <row r="182" spans="1:13" ht="28.5">
      <c r="A182" s="54" t="s">
        <v>976</v>
      </c>
      <c r="B182" s="60" t="s">
        <v>310</v>
      </c>
      <c r="C182" s="113" t="s">
        <v>38</v>
      </c>
      <c r="D182" s="26"/>
      <c r="E182" s="89" t="s">
        <v>225</v>
      </c>
      <c r="F182" s="90" t="s">
        <v>594</v>
      </c>
      <c r="G182" s="90" t="str">
        <f t="shared" si="3"/>
        <v/>
      </c>
      <c r="H182" s="3"/>
      <c r="L182" s="3"/>
      <c r="M182" s="3"/>
    </row>
    <row r="183" spans="1:13" ht="28.5">
      <c r="A183" s="54" t="s">
        <v>977</v>
      </c>
      <c r="B183" s="60" t="s">
        <v>493</v>
      </c>
      <c r="C183" s="113" t="s">
        <v>38</v>
      </c>
      <c r="D183" s="26"/>
      <c r="E183" s="89" t="s">
        <v>84</v>
      </c>
      <c r="F183" s="90" t="s">
        <v>586</v>
      </c>
      <c r="G183" s="90" t="str">
        <f t="shared" si="3"/>
        <v/>
      </c>
      <c r="H183" s="3"/>
      <c r="L183" s="3"/>
      <c r="M183" s="3"/>
    </row>
    <row r="184" spans="1:13" ht="28.5">
      <c r="A184" s="54" t="s">
        <v>978</v>
      </c>
      <c r="B184" s="60" t="s">
        <v>413</v>
      </c>
      <c r="C184" s="113" t="s">
        <v>38</v>
      </c>
      <c r="D184" s="26"/>
      <c r="E184" s="89" t="s">
        <v>84</v>
      </c>
      <c r="F184" s="90" t="s">
        <v>586</v>
      </c>
      <c r="G184" s="90" t="str">
        <f t="shared" si="3"/>
        <v/>
      </c>
      <c r="H184" s="3"/>
      <c r="L184" s="3"/>
      <c r="M184" s="3"/>
    </row>
    <row r="185" spans="1:13" ht="28.5">
      <c r="A185" s="54" t="s">
        <v>979</v>
      </c>
      <c r="B185" s="60" t="s">
        <v>205</v>
      </c>
      <c r="C185" s="113" t="s">
        <v>38</v>
      </c>
      <c r="D185" s="26"/>
      <c r="E185" s="89" t="s">
        <v>226</v>
      </c>
      <c r="F185" s="90" t="s">
        <v>594</v>
      </c>
      <c r="G185" s="90" t="str">
        <f t="shared" si="3"/>
        <v/>
      </c>
      <c r="H185" s="3"/>
      <c r="L185" s="3"/>
      <c r="M185" s="3"/>
    </row>
    <row r="186" spans="1:13" ht="28.5">
      <c r="A186" s="54" t="s">
        <v>980</v>
      </c>
      <c r="B186" s="60" t="s">
        <v>206</v>
      </c>
      <c r="C186" s="113" t="s">
        <v>38</v>
      </c>
      <c r="D186" s="26"/>
      <c r="E186" s="89" t="s">
        <v>227</v>
      </c>
      <c r="F186" s="90" t="s">
        <v>594</v>
      </c>
      <c r="G186" s="90" t="str">
        <f t="shared" si="3"/>
        <v/>
      </c>
      <c r="H186" s="3"/>
      <c r="L186" s="3"/>
      <c r="M186" s="3"/>
    </row>
    <row r="187" spans="1:13" ht="28.5">
      <c r="A187" s="54" t="s">
        <v>981</v>
      </c>
      <c r="B187" s="60" t="s">
        <v>207</v>
      </c>
      <c r="C187" s="113" t="s">
        <v>38</v>
      </c>
      <c r="D187" s="26"/>
      <c r="E187" s="89" t="s">
        <v>226</v>
      </c>
      <c r="F187" s="90" t="s">
        <v>594</v>
      </c>
      <c r="G187" s="90" t="str">
        <f t="shared" si="3"/>
        <v/>
      </c>
      <c r="H187" s="3"/>
      <c r="L187" s="3"/>
      <c r="M187" s="3"/>
    </row>
    <row r="188" spans="1:13" ht="28.5">
      <c r="A188" s="54" t="s">
        <v>982</v>
      </c>
      <c r="B188" s="60" t="s">
        <v>208</v>
      </c>
      <c r="C188" s="113" t="s">
        <v>38</v>
      </c>
      <c r="D188" s="26"/>
      <c r="E188" s="89" t="s">
        <v>141</v>
      </c>
      <c r="F188" s="90" t="s">
        <v>594</v>
      </c>
      <c r="G188" s="90" t="str">
        <f t="shared" si="3"/>
        <v/>
      </c>
      <c r="H188" s="3"/>
      <c r="L188" s="3"/>
      <c r="M188" s="3"/>
    </row>
    <row r="189" spans="1:13" ht="14.25">
      <c r="A189" s="54" t="s">
        <v>983</v>
      </c>
      <c r="B189" s="60" t="s">
        <v>209</v>
      </c>
      <c r="C189" s="113" t="s">
        <v>37</v>
      </c>
      <c r="D189" s="26"/>
      <c r="E189" s="89" t="s">
        <v>228</v>
      </c>
      <c r="F189" s="90" t="s">
        <v>587</v>
      </c>
      <c r="G189" s="90" t="str">
        <f t="shared" si="3"/>
        <v/>
      </c>
      <c r="L189" s="3"/>
      <c r="M189" s="3"/>
    </row>
    <row r="190" spans="1:13" ht="14.25">
      <c r="A190" s="54" t="s">
        <v>984</v>
      </c>
      <c r="B190" s="60" t="s">
        <v>210</v>
      </c>
      <c r="C190" s="113" t="s">
        <v>37</v>
      </c>
      <c r="D190" s="26"/>
      <c r="E190" s="89" t="s">
        <v>228</v>
      </c>
      <c r="F190" s="90" t="s">
        <v>587</v>
      </c>
      <c r="G190" s="90" t="str">
        <f t="shared" si="3"/>
        <v/>
      </c>
      <c r="L190" s="3"/>
      <c r="M190" s="3"/>
    </row>
    <row r="191" spans="1:13" ht="14.25">
      <c r="A191" s="54" t="s">
        <v>985</v>
      </c>
      <c r="B191" s="60" t="s">
        <v>211</v>
      </c>
      <c r="C191" s="113" t="s">
        <v>37</v>
      </c>
      <c r="D191" s="26"/>
      <c r="E191" s="89" t="s">
        <v>228</v>
      </c>
      <c r="F191" s="90" t="s">
        <v>587</v>
      </c>
      <c r="G191" s="90" t="str">
        <f t="shared" si="3"/>
        <v/>
      </c>
      <c r="L191" s="3"/>
      <c r="M191" s="3"/>
    </row>
    <row r="192" spans="1:13" ht="14.25">
      <c r="A192" s="54" t="s">
        <v>986</v>
      </c>
      <c r="B192" s="60" t="s">
        <v>212</v>
      </c>
      <c r="C192" s="113" t="s">
        <v>37</v>
      </c>
      <c r="D192" s="26"/>
      <c r="E192" s="89" t="s">
        <v>228</v>
      </c>
      <c r="F192" s="90" t="s">
        <v>587</v>
      </c>
      <c r="G192" s="90" t="str">
        <f t="shared" si="3"/>
        <v/>
      </c>
      <c r="J192" s="1"/>
      <c r="K192" s="1"/>
      <c r="M192" s="3"/>
    </row>
    <row r="193" spans="1:13" ht="14.25">
      <c r="A193" s="54" t="s">
        <v>987</v>
      </c>
      <c r="B193" s="60" t="s">
        <v>213</v>
      </c>
      <c r="C193" s="113" t="s">
        <v>37</v>
      </c>
      <c r="D193" s="26"/>
      <c r="E193" s="89" t="s">
        <v>228</v>
      </c>
      <c r="F193" s="90" t="s">
        <v>587</v>
      </c>
      <c r="G193" s="90" t="str">
        <f t="shared" si="3"/>
        <v/>
      </c>
      <c r="J193" s="1"/>
      <c r="K193" s="1"/>
      <c r="M193" s="3"/>
    </row>
    <row r="194" spans="1:13" ht="14.25">
      <c r="A194" s="54" t="s">
        <v>988</v>
      </c>
      <c r="B194" s="60" t="s">
        <v>214</v>
      </c>
      <c r="C194" s="113" t="s">
        <v>37</v>
      </c>
      <c r="D194" s="26"/>
      <c r="E194" s="89" t="s">
        <v>228</v>
      </c>
      <c r="F194" s="90" t="s">
        <v>587</v>
      </c>
      <c r="G194" s="90" t="str">
        <f t="shared" si="3"/>
        <v/>
      </c>
      <c r="J194" s="1"/>
      <c r="K194" s="1"/>
      <c r="M194" s="3"/>
    </row>
    <row r="195" spans="1:13" ht="14.25">
      <c r="A195" s="54" t="s">
        <v>989</v>
      </c>
      <c r="B195" s="60" t="s">
        <v>215</v>
      </c>
      <c r="C195" s="113" t="s">
        <v>37</v>
      </c>
      <c r="D195" s="26"/>
      <c r="E195" s="89" t="s">
        <v>228</v>
      </c>
      <c r="F195" s="90" t="s">
        <v>587</v>
      </c>
      <c r="G195" s="90" t="str">
        <f t="shared" si="3"/>
        <v/>
      </c>
      <c r="J195" s="1"/>
      <c r="K195" s="1"/>
      <c r="M195" s="3"/>
    </row>
    <row r="196" spans="1:13" ht="28.5">
      <c r="A196" s="54" t="s">
        <v>990</v>
      </c>
      <c r="B196" s="60" t="s">
        <v>216</v>
      </c>
      <c r="C196" s="113" t="s">
        <v>38</v>
      </c>
      <c r="D196" s="26"/>
      <c r="E196" s="89" t="s">
        <v>84</v>
      </c>
      <c r="F196" s="90" t="s">
        <v>586</v>
      </c>
      <c r="G196" s="90" t="str">
        <f t="shared" si="3"/>
        <v/>
      </c>
      <c r="H196" s="3"/>
      <c r="L196" s="3"/>
      <c r="M196" s="3"/>
    </row>
    <row r="197" spans="1:13" ht="28.5">
      <c r="A197" s="54" t="s">
        <v>991</v>
      </c>
      <c r="B197" s="60" t="s">
        <v>217</v>
      </c>
      <c r="C197" s="113" t="s">
        <v>38</v>
      </c>
      <c r="D197" s="26"/>
      <c r="E197" s="89" t="s">
        <v>84</v>
      </c>
      <c r="F197" s="90" t="s">
        <v>586</v>
      </c>
      <c r="G197" s="90" t="str">
        <f t="shared" si="3"/>
        <v/>
      </c>
      <c r="H197" s="3"/>
      <c r="L197" s="3"/>
      <c r="M197" s="3"/>
    </row>
    <row r="198" spans="1:13" ht="15">
      <c r="A198" s="118" t="s">
        <v>656</v>
      </c>
      <c r="B198" s="119" t="s">
        <v>34</v>
      </c>
      <c r="C198" s="116"/>
      <c r="D198" s="7"/>
      <c r="E198" s="92"/>
      <c r="F198" s="93"/>
      <c r="G198" s="94" t="str">
        <f t="shared" si="3"/>
        <v/>
      </c>
      <c r="L198" s="3"/>
      <c r="M198" s="3"/>
    </row>
    <row r="199" spans="1:13" ht="14.25">
      <c r="A199" s="54" t="s">
        <v>992</v>
      </c>
      <c r="B199" s="60" t="s">
        <v>243</v>
      </c>
      <c r="C199" s="113" t="s">
        <v>37</v>
      </c>
      <c r="D199" s="26"/>
      <c r="E199" s="89" t="s">
        <v>141</v>
      </c>
      <c r="F199" s="90" t="s">
        <v>587</v>
      </c>
      <c r="G199" s="90" t="str">
        <f t="shared" si="3"/>
        <v/>
      </c>
      <c r="L199" s="3"/>
      <c r="M199" s="3"/>
    </row>
    <row r="200" spans="1:13" ht="28.5">
      <c r="A200" s="54" t="s">
        <v>993</v>
      </c>
      <c r="B200" s="60" t="s">
        <v>508</v>
      </c>
      <c r="C200" s="113" t="s">
        <v>38</v>
      </c>
      <c r="D200" s="26"/>
      <c r="E200" s="89" t="s">
        <v>84</v>
      </c>
      <c r="F200" s="90" t="s">
        <v>586</v>
      </c>
      <c r="G200" s="90" t="str">
        <f t="shared" si="3"/>
        <v/>
      </c>
      <c r="H200" s="3"/>
      <c r="L200" s="3"/>
      <c r="M200" s="3"/>
    </row>
    <row r="201" spans="1:13" ht="28.5">
      <c r="A201" s="54" t="s">
        <v>994</v>
      </c>
      <c r="B201" s="60" t="s">
        <v>244</v>
      </c>
      <c r="C201" s="113" t="s">
        <v>38</v>
      </c>
      <c r="D201" s="26"/>
      <c r="E201" s="89" t="s">
        <v>269</v>
      </c>
      <c r="F201" s="90" t="s">
        <v>594</v>
      </c>
      <c r="G201" s="90" t="str">
        <f t="shared" si="3"/>
        <v/>
      </c>
      <c r="H201" s="3"/>
      <c r="L201" s="3"/>
      <c r="M201" s="3"/>
    </row>
    <row r="202" spans="1:13" ht="14.25">
      <c r="A202" s="54" t="s">
        <v>995</v>
      </c>
      <c r="B202" s="60" t="s">
        <v>245</v>
      </c>
      <c r="C202" s="113" t="s">
        <v>37</v>
      </c>
      <c r="D202" s="26"/>
      <c r="E202" s="89" t="s">
        <v>250</v>
      </c>
      <c r="F202" s="90" t="s">
        <v>587</v>
      </c>
      <c r="G202" s="90" t="str">
        <f t="shared" si="3"/>
        <v/>
      </c>
      <c r="L202" s="3"/>
      <c r="M202" s="3"/>
    </row>
    <row r="203" spans="1:13" ht="14.25">
      <c r="A203" s="54" t="s">
        <v>996</v>
      </c>
      <c r="B203" s="60" t="s">
        <v>246</v>
      </c>
      <c r="C203" s="113" t="s">
        <v>37</v>
      </c>
      <c r="D203" s="26"/>
      <c r="E203" s="89" t="s">
        <v>251</v>
      </c>
      <c r="F203" s="90" t="s">
        <v>587</v>
      </c>
      <c r="G203" s="90" t="str">
        <f t="shared" si="3"/>
        <v/>
      </c>
      <c r="L203" s="3"/>
      <c r="M203" s="3"/>
    </row>
    <row r="204" spans="1:13" ht="14.25">
      <c r="A204" s="54" t="s">
        <v>997</v>
      </c>
      <c r="B204" s="60" t="s">
        <v>247</v>
      </c>
      <c r="C204" s="113" t="s">
        <v>37</v>
      </c>
      <c r="D204" s="26"/>
      <c r="E204" s="89" t="s">
        <v>252</v>
      </c>
      <c r="F204" s="90" t="s">
        <v>587</v>
      </c>
      <c r="G204" s="90" t="str">
        <f t="shared" si="3"/>
        <v/>
      </c>
      <c r="L204" s="3"/>
      <c r="M204" s="3"/>
    </row>
    <row r="205" spans="1:13" ht="28.5">
      <c r="A205" s="54" t="s">
        <v>998</v>
      </c>
      <c r="B205" s="60" t="s">
        <v>253</v>
      </c>
      <c r="C205" s="113" t="s">
        <v>38</v>
      </c>
      <c r="D205" s="26"/>
      <c r="E205" s="89" t="s">
        <v>84</v>
      </c>
      <c r="F205" s="90" t="s">
        <v>586</v>
      </c>
      <c r="G205" s="90" t="str">
        <f t="shared" si="3"/>
        <v/>
      </c>
      <c r="H205" s="3"/>
      <c r="L205" s="3"/>
      <c r="M205" s="3"/>
    </row>
    <row r="206" spans="1:13" ht="28.5">
      <c r="A206" s="54" t="s">
        <v>999</v>
      </c>
      <c r="B206" s="60" t="s">
        <v>414</v>
      </c>
      <c r="C206" s="113" t="s">
        <v>38</v>
      </c>
      <c r="D206" s="26"/>
      <c r="E206" s="89" t="s">
        <v>84</v>
      </c>
      <c r="F206" s="90" t="s">
        <v>586</v>
      </c>
      <c r="G206" s="90" t="str">
        <f t="shared" si="3"/>
        <v/>
      </c>
      <c r="H206" s="3"/>
      <c r="L206" s="3"/>
      <c r="M206" s="3"/>
    </row>
    <row r="207" spans="1:13" ht="28.5">
      <c r="A207" s="54" t="s">
        <v>1000</v>
      </c>
      <c r="B207" s="60" t="s">
        <v>254</v>
      </c>
      <c r="C207" s="113" t="s">
        <v>38</v>
      </c>
      <c r="D207" s="26"/>
      <c r="E207" s="89" t="s">
        <v>84</v>
      </c>
      <c r="F207" s="90" t="s">
        <v>586</v>
      </c>
      <c r="G207" s="90" t="str">
        <f t="shared" si="3"/>
        <v/>
      </c>
      <c r="H207" s="3"/>
      <c r="L207" s="3"/>
      <c r="M207" s="3"/>
    </row>
    <row r="208" spans="1:13" ht="28.5">
      <c r="A208" s="54" t="s">
        <v>1001</v>
      </c>
      <c r="B208" s="60" t="s">
        <v>248</v>
      </c>
      <c r="C208" s="113" t="s">
        <v>38</v>
      </c>
      <c r="D208" s="26"/>
      <c r="E208" s="89" t="s">
        <v>86</v>
      </c>
      <c r="F208" s="90" t="s">
        <v>594</v>
      </c>
      <c r="G208" s="90" t="str">
        <f t="shared" ref="G208:G262" si="4">IF(D208="0","0",IF(AND(C208="W",E208="ja / nein",D208="ja"),IF(F208="Doppelte Punktzahl",4,2),IF(AND(E208&lt;&gt;"ja / nein",C208="w",D208&lt;&gt;0),"indivduelle Prüfung","")))</f>
        <v/>
      </c>
      <c r="H208" s="3"/>
      <c r="L208" s="3"/>
      <c r="M208" s="3"/>
    </row>
    <row r="209" spans="1:13" ht="28.5">
      <c r="A209" s="54" t="s">
        <v>1002</v>
      </c>
      <c r="B209" s="60" t="s">
        <v>249</v>
      </c>
      <c r="C209" s="113" t="s">
        <v>38</v>
      </c>
      <c r="D209" s="26"/>
      <c r="E209" s="89" t="s">
        <v>86</v>
      </c>
      <c r="F209" s="90" t="s">
        <v>594</v>
      </c>
      <c r="G209" s="90" t="str">
        <f t="shared" si="4"/>
        <v/>
      </c>
      <c r="H209" s="3"/>
      <c r="L209" s="3"/>
      <c r="M209" s="3"/>
    </row>
    <row r="210" spans="1:13" ht="28.5">
      <c r="A210" s="54" t="s">
        <v>1003</v>
      </c>
      <c r="B210" s="60" t="s">
        <v>255</v>
      </c>
      <c r="C210" s="113" t="s">
        <v>38</v>
      </c>
      <c r="D210" s="26"/>
      <c r="E210" s="89" t="s">
        <v>84</v>
      </c>
      <c r="F210" s="90" t="s">
        <v>586</v>
      </c>
      <c r="G210" s="90" t="str">
        <f t="shared" si="4"/>
        <v/>
      </c>
      <c r="H210" s="3"/>
      <c r="L210" s="3"/>
      <c r="M210" s="3"/>
    </row>
    <row r="211" spans="1:13" ht="28.5">
      <c r="A211" s="54" t="s">
        <v>1004</v>
      </c>
      <c r="B211" s="60" t="s">
        <v>505</v>
      </c>
      <c r="C211" s="113" t="s">
        <v>38</v>
      </c>
      <c r="D211" s="26"/>
      <c r="E211" s="89" t="s">
        <v>141</v>
      </c>
      <c r="F211" s="90" t="s">
        <v>594</v>
      </c>
      <c r="G211" s="90" t="str">
        <f t="shared" si="4"/>
        <v/>
      </c>
      <c r="H211" s="3"/>
      <c r="L211" s="3"/>
      <c r="M211" s="3"/>
    </row>
    <row r="212" spans="1:13" ht="28.5">
      <c r="A212" s="54" t="s">
        <v>1005</v>
      </c>
      <c r="B212" s="60" t="s">
        <v>256</v>
      </c>
      <c r="C212" s="113" t="s">
        <v>38</v>
      </c>
      <c r="D212" s="26"/>
      <c r="E212" s="89" t="s">
        <v>141</v>
      </c>
      <c r="F212" s="90" t="s">
        <v>594</v>
      </c>
      <c r="G212" s="90" t="str">
        <f t="shared" si="4"/>
        <v/>
      </c>
      <c r="H212" s="3"/>
      <c r="L212" s="3"/>
      <c r="M212" s="3"/>
    </row>
    <row r="213" spans="1:13" ht="42.75">
      <c r="A213" s="54" t="s">
        <v>1006</v>
      </c>
      <c r="B213" s="60" t="s">
        <v>259</v>
      </c>
      <c r="C213" s="113" t="s">
        <v>38</v>
      </c>
      <c r="D213" s="26"/>
      <c r="E213" s="89" t="s">
        <v>84</v>
      </c>
      <c r="F213" s="90" t="s">
        <v>586</v>
      </c>
      <c r="G213" s="90" t="str">
        <f t="shared" si="4"/>
        <v/>
      </c>
      <c r="H213" s="3"/>
      <c r="L213" s="3"/>
      <c r="M213" s="3"/>
    </row>
    <row r="214" spans="1:13" ht="28.5">
      <c r="A214" s="54" t="s">
        <v>1007</v>
      </c>
      <c r="B214" s="60" t="s">
        <v>257</v>
      </c>
      <c r="C214" s="113" t="s">
        <v>38</v>
      </c>
      <c r="D214" s="26"/>
      <c r="E214" s="89" t="s">
        <v>84</v>
      </c>
      <c r="F214" s="90" t="s">
        <v>586</v>
      </c>
      <c r="G214" s="90" t="str">
        <f t="shared" si="4"/>
        <v/>
      </c>
      <c r="H214" s="3"/>
      <c r="L214" s="3"/>
      <c r="M214" s="3"/>
    </row>
    <row r="215" spans="1:13" ht="42.75">
      <c r="A215" s="54" t="s">
        <v>1008</v>
      </c>
      <c r="B215" s="60" t="s">
        <v>258</v>
      </c>
      <c r="C215" s="113" t="s">
        <v>38</v>
      </c>
      <c r="D215" s="26"/>
      <c r="E215" s="89" t="s">
        <v>84</v>
      </c>
      <c r="F215" s="90" t="s">
        <v>586</v>
      </c>
      <c r="G215" s="90" t="str">
        <f t="shared" si="4"/>
        <v/>
      </c>
      <c r="H215" s="3"/>
      <c r="L215" s="3"/>
      <c r="M215" s="3"/>
    </row>
    <row r="216" spans="1:13" ht="57">
      <c r="A216" s="54" t="s">
        <v>1009</v>
      </c>
      <c r="B216" s="60" t="s">
        <v>260</v>
      </c>
      <c r="C216" s="113" t="s">
        <v>38</v>
      </c>
      <c r="D216" s="26"/>
      <c r="E216" s="89" t="s">
        <v>84</v>
      </c>
      <c r="F216" s="90" t="s">
        <v>586</v>
      </c>
      <c r="G216" s="90" t="str">
        <f t="shared" si="4"/>
        <v/>
      </c>
      <c r="H216" s="3"/>
      <c r="L216" s="3"/>
      <c r="M216" s="3"/>
    </row>
    <row r="217" spans="1:13" ht="28.5">
      <c r="A217" s="54" t="s">
        <v>1010</v>
      </c>
      <c r="B217" s="60" t="s">
        <v>261</v>
      </c>
      <c r="C217" s="113" t="s">
        <v>38</v>
      </c>
      <c r="D217" s="26"/>
      <c r="E217" s="89" t="s">
        <v>84</v>
      </c>
      <c r="F217" s="90" t="s">
        <v>586</v>
      </c>
      <c r="G217" s="90" t="str">
        <f t="shared" si="4"/>
        <v/>
      </c>
      <c r="H217" s="3"/>
      <c r="L217" s="3"/>
      <c r="M217" s="3"/>
    </row>
    <row r="218" spans="1:13" ht="28.5">
      <c r="A218" s="54" t="s">
        <v>1011</v>
      </c>
      <c r="B218" s="60" t="s">
        <v>262</v>
      </c>
      <c r="C218" s="113" t="s">
        <v>38</v>
      </c>
      <c r="D218" s="26"/>
      <c r="E218" s="89" t="s">
        <v>84</v>
      </c>
      <c r="F218" s="90" t="s">
        <v>586</v>
      </c>
      <c r="G218" s="90" t="str">
        <f t="shared" si="4"/>
        <v/>
      </c>
      <c r="H218" s="3"/>
      <c r="L218" s="3"/>
      <c r="M218" s="3"/>
    </row>
    <row r="219" spans="1:13" ht="28.5">
      <c r="A219" s="54" t="s">
        <v>1012</v>
      </c>
      <c r="B219" s="60" t="s">
        <v>263</v>
      </c>
      <c r="C219" s="113" t="s">
        <v>38</v>
      </c>
      <c r="D219" s="26"/>
      <c r="E219" s="89" t="s">
        <v>84</v>
      </c>
      <c r="F219" s="90" t="s">
        <v>586</v>
      </c>
      <c r="G219" s="90" t="str">
        <f t="shared" si="4"/>
        <v/>
      </c>
      <c r="H219" s="3"/>
      <c r="L219" s="3"/>
      <c r="M219" s="3"/>
    </row>
    <row r="220" spans="1:13" ht="42.75">
      <c r="A220" s="54" t="s">
        <v>1013</v>
      </c>
      <c r="B220" s="115" t="s">
        <v>264</v>
      </c>
      <c r="C220" s="113" t="s">
        <v>38</v>
      </c>
      <c r="D220" s="26"/>
      <c r="E220" s="89" t="s">
        <v>84</v>
      </c>
      <c r="F220" s="90" t="s">
        <v>586</v>
      </c>
      <c r="G220" s="90" t="str">
        <f t="shared" si="4"/>
        <v/>
      </c>
      <c r="H220" s="3"/>
      <c r="L220" s="3"/>
      <c r="M220" s="3"/>
    </row>
    <row r="221" spans="1:13" ht="28.5">
      <c r="A221" s="54" t="s">
        <v>1014</v>
      </c>
      <c r="B221" s="115" t="s">
        <v>274</v>
      </c>
      <c r="C221" s="113" t="s">
        <v>38</v>
      </c>
      <c r="D221" s="26"/>
      <c r="E221" s="89" t="s">
        <v>84</v>
      </c>
      <c r="F221" s="90" t="s">
        <v>586</v>
      </c>
      <c r="G221" s="90" t="str">
        <f t="shared" si="4"/>
        <v/>
      </c>
      <c r="H221" s="3"/>
      <c r="L221" s="3"/>
      <c r="M221" s="3"/>
    </row>
    <row r="222" spans="1:13" ht="42.75">
      <c r="A222" s="54" t="s">
        <v>1015</v>
      </c>
      <c r="B222" s="115" t="s">
        <v>275</v>
      </c>
      <c r="C222" s="113" t="s">
        <v>38</v>
      </c>
      <c r="D222" s="26"/>
      <c r="E222" s="89" t="s">
        <v>84</v>
      </c>
      <c r="F222" s="90" t="s">
        <v>586</v>
      </c>
      <c r="G222" s="90" t="str">
        <f t="shared" si="4"/>
        <v/>
      </c>
      <c r="H222" s="3"/>
      <c r="L222" s="3"/>
      <c r="M222" s="3"/>
    </row>
    <row r="223" spans="1:13" ht="15">
      <c r="A223" s="118" t="s">
        <v>1016</v>
      </c>
      <c r="B223" s="119" t="s">
        <v>35</v>
      </c>
      <c r="C223" s="116"/>
      <c r="D223" s="7"/>
      <c r="E223" s="92"/>
      <c r="F223" s="93"/>
      <c r="G223" s="94" t="str">
        <f t="shared" si="4"/>
        <v/>
      </c>
      <c r="L223" s="3"/>
      <c r="M223" s="3"/>
    </row>
    <row r="224" spans="1:13" ht="14.25">
      <c r="A224" s="54" t="s">
        <v>1017</v>
      </c>
      <c r="B224" s="115" t="s">
        <v>243</v>
      </c>
      <c r="C224" s="113" t="s">
        <v>37</v>
      </c>
      <c r="D224" s="26"/>
      <c r="E224" s="89" t="s">
        <v>141</v>
      </c>
      <c r="F224" s="90" t="s">
        <v>587</v>
      </c>
      <c r="G224" s="90" t="str">
        <f t="shared" si="4"/>
        <v/>
      </c>
      <c r="L224" s="3"/>
      <c r="M224" s="3"/>
    </row>
    <row r="225" spans="1:13" ht="14.25">
      <c r="A225" s="54" t="s">
        <v>1018</v>
      </c>
      <c r="B225" s="115" t="s">
        <v>509</v>
      </c>
      <c r="C225" s="113" t="s">
        <v>37</v>
      </c>
      <c r="D225" s="26"/>
      <c r="E225" s="89" t="s">
        <v>84</v>
      </c>
      <c r="F225" s="90" t="s">
        <v>587</v>
      </c>
      <c r="G225" s="90" t="str">
        <f t="shared" si="4"/>
        <v/>
      </c>
      <c r="L225" s="3"/>
      <c r="M225" s="3"/>
    </row>
    <row r="226" spans="1:13" ht="14.25">
      <c r="A226" s="54" t="s">
        <v>1019</v>
      </c>
      <c r="B226" s="115" t="s">
        <v>267</v>
      </c>
      <c r="C226" s="113" t="s">
        <v>37</v>
      </c>
      <c r="D226" s="26"/>
      <c r="E226" s="89" t="s">
        <v>269</v>
      </c>
      <c r="F226" s="90" t="s">
        <v>587</v>
      </c>
      <c r="G226" s="90" t="str">
        <f t="shared" si="4"/>
        <v/>
      </c>
      <c r="L226" s="3"/>
      <c r="M226" s="3"/>
    </row>
    <row r="227" spans="1:13" ht="14.25">
      <c r="A227" s="54" t="s">
        <v>1020</v>
      </c>
      <c r="B227" s="115" t="s">
        <v>245</v>
      </c>
      <c r="C227" s="113" t="s">
        <v>37</v>
      </c>
      <c r="D227" s="26"/>
      <c r="E227" s="89" t="s">
        <v>250</v>
      </c>
      <c r="F227" s="90" t="s">
        <v>587</v>
      </c>
      <c r="G227" s="90" t="str">
        <f t="shared" si="4"/>
        <v/>
      </c>
      <c r="L227" s="3"/>
      <c r="M227" s="3"/>
    </row>
    <row r="228" spans="1:13" ht="14.25">
      <c r="A228" s="54" t="s">
        <v>1021</v>
      </c>
      <c r="B228" s="115" t="s">
        <v>246</v>
      </c>
      <c r="C228" s="113" t="s">
        <v>37</v>
      </c>
      <c r="D228" s="26"/>
      <c r="E228" s="89" t="s">
        <v>251</v>
      </c>
      <c r="F228" s="90" t="s">
        <v>587</v>
      </c>
      <c r="G228" s="90" t="str">
        <f t="shared" si="4"/>
        <v/>
      </c>
      <c r="L228" s="3"/>
      <c r="M228" s="3"/>
    </row>
    <row r="229" spans="1:13" ht="14.25">
      <c r="A229" s="54" t="s">
        <v>1022</v>
      </c>
      <c r="B229" s="115" t="s">
        <v>247</v>
      </c>
      <c r="C229" s="113" t="s">
        <v>37</v>
      </c>
      <c r="D229" s="26"/>
      <c r="E229" s="89" t="s">
        <v>252</v>
      </c>
      <c r="F229" s="90" t="s">
        <v>587</v>
      </c>
      <c r="G229" s="90" t="str">
        <f t="shared" si="4"/>
        <v/>
      </c>
      <c r="J229" s="1"/>
      <c r="K229" s="1"/>
      <c r="M229" s="3"/>
    </row>
    <row r="230" spans="1:13" ht="14.25">
      <c r="A230" s="54" t="s">
        <v>1023</v>
      </c>
      <c r="B230" s="115" t="s">
        <v>268</v>
      </c>
      <c r="C230" s="113" t="s">
        <v>37</v>
      </c>
      <c r="D230" s="26"/>
      <c r="E230" s="89" t="s">
        <v>270</v>
      </c>
      <c r="F230" s="90" t="s">
        <v>587</v>
      </c>
      <c r="G230" s="90" t="str">
        <f t="shared" si="4"/>
        <v/>
      </c>
      <c r="J230" s="1"/>
      <c r="K230" s="1"/>
      <c r="M230" s="3"/>
    </row>
    <row r="231" spans="1:13" ht="36">
      <c r="A231" s="108">
        <v>3</v>
      </c>
      <c r="B231" s="109" t="s">
        <v>1153</v>
      </c>
      <c r="C231" s="87"/>
      <c r="D231" s="6"/>
      <c r="E231" s="87"/>
      <c r="F231" s="87"/>
      <c r="G231" s="95" t="str">
        <f t="shared" si="4"/>
        <v/>
      </c>
      <c r="L231" s="3"/>
    </row>
    <row r="232" spans="1:13" ht="15">
      <c r="A232" s="118" t="s">
        <v>657</v>
      </c>
      <c r="B232" s="119" t="s">
        <v>284</v>
      </c>
      <c r="C232" s="116"/>
      <c r="D232" s="7"/>
      <c r="E232" s="92"/>
      <c r="F232" s="93"/>
      <c r="G232" s="94" t="str">
        <f t="shared" si="4"/>
        <v/>
      </c>
      <c r="L232" s="3"/>
      <c r="M232" s="3"/>
    </row>
    <row r="233" spans="1:13" ht="28.5">
      <c r="A233" s="54" t="s">
        <v>658</v>
      </c>
      <c r="B233" s="115" t="s">
        <v>285</v>
      </c>
      <c r="C233" s="113" t="s">
        <v>38</v>
      </c>
      <c r="D233" s="26"/>
      <c r="E233" s="89" t="s">
        <v>84</v>
      </c>
      <c r="F233" s="90" t="s">
        <v>586</v>
      </c>
      <c r="G233" s="90" t="str">
        <f t="shared" si="4"/>
        <v/>
      </c>
      <c r="H233" s="3"/>
      <c r="L233" s="3"/>
      <c r="M233" s="3"/>
    </row>
    <row r="234" spans="1:13" ht="28.5">
      <c r="A234" s="54" t="s">
        <v>659</v>
      </c>
      <c r="B234" s="115" t="s">
        <v>286</v>
      </c>
      <c r="C234" s="113" t="s">
        <v>38</v>
      </c>
      <c r="D234" s="26"/>
      <c r="E234" s="89" t="s">
        <v>84</v>
      </c>
      <c r="F234" s="90" t="s">
        <v>586</v>
      </c>
      <c r="G234" s="90" t="str">
        <f t="shared" si="4"/>
        <v/>
      </c>
      <c r="H234" s="3"/>
      <c r="L234" s="3"/>
      <c r="M234" s="3"/>
    </row>
    <row r="235" spans="1:13" ht="28.5">
      <c r="A235" s="54" t="s">
        <v>660</v>
      </c>
      <c r="B235" s="115" t="s">
        <v>287</v>
      </c>
      <c r="C235" s="113" t="s">
        <v>38</v>
      </c>
      <c r="D235" s="26"/>
      <c r="E235" s="89" t="s">
        <v>84</v>
      </c>
      <c r="F235" s="90" t="s">
        <v>586</v>
      </c>
      <c r="G235" s="90" t="str">
        <f t="shared" si="4"/>
        <v/>
      </c>
      <c r="H235" s="3"/>
      <c r="L235" s="3"/>
      <c r="M235" s="3"/>
    </row>
    <row r="236" spans="1:13" ht="28.5">
      <c r="A236" s="54" t="s">
        <v>661</v>
      </c>
      <c r="B236" s="115" t="s">
        <v>288</v>
      </c>
      <c r="C236" s="113" t="s">
        <v>38</v>
      </c>
      <c r="D236" s="26"/>
      <c r="E236" s="89" t="s">
        <v>84</v>
      </c>
      <c r="F236" s="90" t="s">
        <v>586</v>
      </c>
      <c r="G236" s="90" t="str">
        <f t="shared" si="4"/>
        <v/>
      </c>
      <c r="H236" s="3"/>
      <c r="L236" s="3"/>
      <c r="M236" s="3"/>
    </row>
    <row r="237" spans="1:13" ht="28.5">
      <c r="A237" s="54" t="s">
        <v>662</v>
      </c>
      <c r="B237" s="115" t="s">
        <v>294</v>
      </c>
      <c r="C237" s="113" t="s">
        <v>38</v>
      </c>
      <c r="D237" s="26"/>
      <c r="E237" s="89" t="s">
        <v>84</v>
      </c>
      <c r="F237" s="90" t="s">
        <v>586</v>
      </c>
      <c r="G237" s="90" t="str">
        <f t="shared" si="4"/>
        <v/>
      </c>
      <c r="H237" s="3"/>
      <c r="L237" s="3"/>
      <c r="M237" s="3"/>
    </row>
    <row r="238" spans="1:13" ht="15">
      <c r="A238" s="118" t="s">
        <v>665</v>
      </c>
      <c r="B238" s="119" t="s">
        <v>289</v>
      </c>
      <c r="C238" s="116"/>
      <c r="D238" s="7"/>
      <c r="E238" s="92"/>
      <c r="F238" s="93"/>
      <c r="G238" s="94" t="str">
        <f t="shared" si="4"/>
        <v/>
      </c>
      <c r="L238" s="3"/>
      <c r="M238" s="3"/>
    </row>
    <row r="239" spans="1:13" ht="28.5">
      <c r="A239" s="54" t="s">
        <v>669</v>
      </c>
      <c r="B239" s="115" t="s">
        <v>290</v>
      </c>
      <c r="C239" s="113" t="s">
        <v>38</v>
      </c>
      <c r="D239" s="26"/>
      <c r="E239" s="89" t="s">
        <v>84</v>
      </c>
      <c r="F239" s="90" t="s">
        <v>586</v>
      </c>
      <c r="G239" s="90" t="str">
        <f t="shared" si="4"/>
        <v/>
      </c>
      <c r="H239" s="3"/>
      <c r="L239" s="3"/>
      <c r="M239" s="3"/>
    </row>
    <row r="240" spans="1:13" ht="28.5">
      <c r="A240" s="54" t="s">
        <v>670</v>
      </c>
      <c r="B240" s="115" t="s">
        <v>291</v>
      </c>
      <c r="C240" s="113" t="s">
        <v>38</v>
      </c>
      <c r="D240" s="26"/>
      <c r="E240" s="89" t="s">
        <v>84</v>
      </c>
      <c r="F240" s="90" t="s">
        <v>586</v>
      </c>
      <c r="G240" s="90" t="str">
        <f t="shared" si="4"/>
        <v/>
      </c>
      <c r="H240" s="3"/>
      <c r="L240" s="3"/>
      <c r="M240" s="3"/>
    </row>
    <row r="241" spans="1:13" ht="28.5">
      <c r="A241" s="54" t="s">
        <v>671</v>
      </c>
      <c r="B241" s="115" t="s">
        <v>292</v>
      </c>
      <c r="C241" s="113" t="s">
        <v>38</v>
      </c>
      <c r="D241" s="26"/>
      <c r="E241" s="89" t="s">
        <v>84</v>
      </c>
      <c r="F241" s="90" t="s">
        <v>586</v>
      </c>
      <c r="G241" s="90" t="str">
        <f t="shared" si="4"/>
        <v/>
      </c>
      <c r="H241" s="3"/>
      <c r="L241" s="3"/>
      <c r="M241" s="3"/>
    </row>
    <row r="242" spans="1:13" ht="28.5">
      <c r="A242" s="54" t="s">
        <v>672</v>
      </c>
      <c r="B242" s="115" t="s">
        <v>294</v>
      </c>
      <c r="C242" s="113" t="s">
        <v>38</v>
      </c>
      <c r="D242" s="26"/>
      <c r="E242" s="89" t="s">
        <v>84</v>
      </c>
      <c r="F242" s="90" t="s">
        <v>586</v>
      </c>
      <c r="G242" s="90" t="str">
        <f t="shared" si="4"/>
        <v/>
      </c>
      <c r="H242" s="3"/>
      <c r="L242" s="3"/>
      <c r="M242" s="3"/>
    </row>
    <row r="243" spans="1:13" ht="28.5">
      <c r="A243" s="54" t="s">
        <v>673</v>
      </c>
      <c r="B243" s="115" t="s">
        <v>293</v>
      </c>
      <c r="C243" s="113" t="s">
        <v>38</v>
      </c>
      <c r="D243" s="26"/>
      <c r="E243" s="89" t="s">
        <v>84</v>
      </c>
      <c r="F243" s="90" t="s">
        <v>586</v>
      </c>
      <c r="G243" s="90" t="str">
        <f t="shared" si="4"/>
        <v/>
      </c>
      <c r="H243" s="3"/>
      <c r="L243" s="3"/>
      <c r="M243" s="3"/>
    </row>
    <row r="244" spans="1:13" ht="28.5">
      <c r="A244" s="54" t="s">
        <v>674</v>
      </c>
      <c r="B244" s="115" t="s">
        <v>295</v>
      </c>
      <c r="C244" s="113" t="s">
        <v>38</v>
      </c>
      <c r="D244" s="26"/>
      <c r="E244" s="89" t="s">
        <v>84</v>
      </c>
      <c r="F244" s="90" t="s">
        <v>586</v>
      </c>
      <c r="G244" s="90" t="str">
        <f t="shared" si="4"/>
        <v/>
      </c>
      <c r="H244" s="3"/>
      <c r="L244" s="3"/>
      <c r="M244" s="3"/>
    </row>
    <row r="245" spans="1:13" ht="15">
      <c r="A245" s="118" t="s">
        <v>676</v>
      </c>
      <c r="B245" s="119" t="s">
        <v>296</v>
      </c>
      <c r="C245" s="116"/>
      <c r="D245" s="7"/>
      <c r="E245" s="92"/>
      <c r="F245" s="93"/>
      <c r="G245" s="94" t="str">
        <f t="shared" si="4"/>
        <v/>
      </c>
      <c r="L245" s="3"/>
      <c r="M245" s="3"/>
    </row>
    <row r="246" spans="1:13" ht="28.5">
      <c r="A246" s="54" t="s">
        <v>677</v>
      </c>
      <c r="B246" s="115" t="s">
        <v>290</v>
      </c>
      <c r="C246" s="113" t="s">
        <v>38</v>
      </c>
      <c r="D246" s="26"/>
      <c r="E246" s="89" t="s">
        <v>84</v>
      </c>
      <c r="F246" s="90" t="s">
        <v>586</v>
      </c>
      <c r="G246" s="90" t="str">
        <f t="shared" si="4"/>
        <v/>
      </c>
      <c r="H246" s="3"/>
      <c r="L246" s="3"/>
      <c r="M246" s="3"/>
    </row>
    <row r="247" spans="1:13" ht="28.5">
      <c r="A247" s="54" t="s">
        <v>678</v>
      </c>
      <c r="B247" s="115" t="s">
        <v>291</v>
      </c>
      <c r="C247" s="113" t="s">
        <v>38</v>
      </c>
      <c r="D247" s="26"/>
      <c r="E247" s="89" t="s">
        <v>84</v>
      </c>
      <c r="F247" s="90" t="s">
        <v>586</v>
      </c>
      <c r="G247" s="90" t="str">
        <f t="shared" si="4"/>
        <v/>
      </c>
      <c r="H247" s="3"/>
      <c r="L247" s="3"/>
      <c r="M247" s="3"/>
    </row>
    <row r="248" spans="1:13" ht="28.5">
      <c r="A248" s="54" t="s">
        <v>679</v>
      </c>
      <c r="B248" s="115" t="s">
        <v>292</v>
      </c>
      <c r="C248" s="113" t="s">
        <v>38</v>
      </c>
      <c r="D248" s="26"/>
      <c r="E248" s="89" t="s">
        <v>84</v>
      </c>
      <c r="F248" s="90" t="s">
        <v>586</v>
      </c>
      <c r="G248" s="90" t="str">
        <f t="shared" si="4"/>
        <v/>
      </c>
      <c r="H248" s="3"/>
      <c r="L248" s="3"/>
      <c r="M248" s="3"/>
    </row>
    <row r="249" spans="1:13" ht="28.5">
      <c r="A249" s="54" t="s">
        <v>1024</v>
      </c>
      <c r="B249" s="115" t="s">
        <v>294</v>
      </c>
      <c r="C249" s="113" t="s">
        <v>38</v>
      </c>
      <c r="D249" s="26"/>
      <c r="E249" s="89" t="s">
        <v>84</v>
      </c>
      <c r="F249" s="90" t="s">
        <v>586</v>
      </c>
      <c r="G249" s="90" t="str">
        <f t="shared" si="4"/>
        <v/>
      </c>
      <c r="H249" s="3"/>
      <c r="L249" s="3"/>
      <c r="M249" s="3"/>
    </row>
    <row r="250" spans="1:13" ht="28.5">
      <c r="A250" s="54" t="s">
        <v>1025</v>
      </c>
      <c r="B250" s="115" t="s">
        <v>293</v>
      </c>
      <c r="C250" s="113" t="s">
        <v>38</v>
      </c>
      <c r="D250" s="26"/>
      <c r="E250" s="89" t="s">
        <v>84</v>
      </c>
      <c r="F250" s="90" t="s">
        <v>586</v>
      </c>
      <c r="G250" s="90" t="str">
        <f t="shared" si="4"/>
        <v/>
      </c>
      <c r="H250" s="3"/>
      <c r="L250" s="3"/>
      <c r="M250" s="3"/>
    </row>
    <row r="251" spans="1:13" ht="28.5">
      <c r="A251" s="54" t="s">
        <v>1026</v>
      </c>
      <c r="B251" s="115" t="s">
        <v>295</v>
      </c>
      <c r="C251" s="113" t="s">
        <v>38</v>
      </c>
      <c r="D251" s="26"/>
      <c r="E251" s="89" t="s">
        <v>84</v>
      </c>
      <c r="F251" s="90" t="s">
        <v>586</v>
      </c>
      <c r="G251" s="90" t="str">
        <f t="shared" si="4"/>
        <v/>
      </c>
      <c r="H251" s="3"/>
      <c r="L251" s="3"/>
      <c r="M251" s="3"/>
    </row>
    <row r="252" spans="1:13" ht="15">
      <c r="A252" s="118" t="s">
        <v>680</v>
      </c>
      <c r="B252" s="119" t="s">
        <v>297</v>
      </c>
      <c r="C252" s="116"/>
      <c r="D252" s="7"/>
      <c r="E252" s="92"/>
      <c r="F252" s="93"/>
      <c r="G252" s="94" t="str">
        <f t="shared" si="4"/>
        <v/>
      </c>
      <c r="L252" s="3"/>
      <c r="M252" s="3"/>
    </row>
    <row r="253" spans="1:13" ht="14.25">
      <c r="A253" s="54" t="s">
        <v>683</v>
      </c>
      <c r="B253" s="115" t="s">
        <v>298</v>
      </c>
      <c r="C253" s="113" t="s">
        <v>37</v>
      </c>
      <c r="D253" s="26"/>
      <c r="E253" s="89" t="s">
        <v>178</v>
      </c>
      <c r="F253" s="90" t="s">
        <v>587</v>
      </c>
      <c r="G253" s="90" t="str">
        <f t="shared" si="4"/>
        <v/>
      </c>
      <c r="L253" s="3"/>
      <c r="M253" s="3"/>
    </row>
    <row r="254" spans="1:13" ht="28.5">
      <c r="A254" s="54" t="s">
        <v>684</v>
      </c>
      <c r="B254" s="115" t="s">
        <v>299</v>
      </c>
      <c r="C254" s="113" t="s">
        <v>38</v>
      </c>
      <c r="D254" s="26"/>
      <c r="E254" s="89" t="s">
        <v>84</v>
      </c>
      <c r="F254" s="90" t="s">
        <v>586</v>
      </c>
      <c r="G254" s="90" t="str">
        <f t="shared" si="4"/>
        <v/>
      </c>
      <c r="H254" s="3"/>
      <c r="L254" s="3"/>
      <c r="M254" s="3"/>
    </row>
    <row r="255" spans="1:13" ht="28.5">
      <c r="A255" s="54" t="s">
        <v>685</v>
      </c>
      <c r="B255" s="115" t="s">
        <v>300</v>
      </c>
      <c r="C255" s="113" t="s">
        <v>38</v>
      </c>
      <c r="D255" s="26"/>
      <c r="E255" s="89" t="s">
        <v>84</v>
      </c>
      <c r="F255" s="90" t="s">
        <v>586</v>
      </c>
      <c r="G255" s="90" t="str">
        <f t="shared" si="4"/>
        <v/>
      </c>
      <c r="H255" s="3"/>
      <c r="L255" s="3"/>
      <c r="M255" s="3"/>
    </row>
    <row r="256" spans="1:13" ht="28.5">
      <c r="A256" s="54" t="s">
        <v>686</v>
      </c>
      <c r="B256" s="115" t="s">
        <v>301</v>
      </c>
      <c r="C256" s="113" t="s">
        <v>38</v>
      </c>
      <c r="D256" s="26"/>
      <c r="E256" s="89" t="s">
        <v>84</v>
      </c>
      <c r="F256" s="90" t="s">
        <v>586</v>
      </c>
      <c r="G256" s="90" t="str">
        <f t="shared" si="4"/>
        <v/>
      </c>
      <c r="H256" s="3"/>
      <c r="L256" s="3"/>
      <c r="M256" s="3"/>
    </row>
    <row r="257" spans="1:13" ht="28.5">
      <c r="A257" s="54" t="s">
        <v>687</v>
      </c>
      <c r="B257" s="115" t="s">
        <v>302</v>
      </c>
      <c r="C257" s="113" t="s">
        <v>38</v>
      </c>
      <c r="D257" s="26"/>
      <c r="E257" s="89" t="s">
        <v>84</v>
      </c>
      <c r="F257" s="90" t="s">
        <v>586</v>
      </c>
      <c r="G257" s="90" t="str">
        <f t="shared" si="4"/>
        <v/>
      </c>
      <c r="H257" s="3"/>
      <c r="L257" s="3"/>
      <c r="M257" s="3"/>
    </row>
    <row r="258" spans="1:13" ht="15">
      <c r="A258" s="118" t="s">
        <v>681</v>
      </c>
      <c r="B258" s="119" t="s">
        <v>518</v>
      </c>
      <c r="C258" s="116"/>
      <c r="D258" s="7"/>
      <c r="E258" s="92"/>
      <c r="F258" s="93"/>
      <c r="G258" s="94" t="str">
        <f t="shared" si="4"/>
        <v/>
      </c>
      <c r="L258" s="3"/>
      <c r="M258" s="3"/>
    </row>
    <row r="259" spans="1:13" ht="28.5">
      <c r="A259" s="54" t="s">
        <v>692</v>
      </c>
      <c r="B259" s="115" t="s">
        <v>304</v>
      </c>
      <c r="C259" s="113" t="s">
        <v>38</v>
      </c>
      <c r="D259" s="26"/>
      <c r="E259" s="89" t="s">
        <v>141</v>
      </c>
      <c r="F259" s="90" t="s">
        <v>594</v>
      </c>
      <c r="G259" s="90" t="str">
        <f t="shared" si="4"/>
        <v/>
      </c>
      <c r="H259" s="3"/>
      <c r="L259" s="3"/>
      <c r="M259" s="3"/>
    </row>
    <row r="260" spans="1:13" ht="28.5">
      <c r="A260" s="54" t="s">
        <v>693</v>
      </c>
      <c r="B260" s="115" t="s">
        <v>305</v>
      </c>
      <c r="C260" s="113" t="s">
        <v>38</v>
      </c>
      <c r="D260" s="26"/>
      <c r="E260" s="89" t="s">
        <v>84</v>
      </c>
      <c r="F260" s="90" t="s">
        <v>586</v>
      </c>
      <c r="G260" s="90" t="str">
        <f t="shared" si="4"/>
        <v/>
      </c>
      <c r="H260" s="3"/>
      <c r="L260" s="3"/>
      <c r="M260" s="3"/>
    </row>
    <row r="261" spans="1:13" ht="28.5">
      <c r="A261" s="54" t="s">
        <v>694</v>
      </c>
      <c r="B261" s="115" t="s">
        <v>306</v>
      </c>
      <c r="C261" s="113" t="s">
        <v>38</v>
      </c>
      <c r="D261" s="26"/>
      <c r="E261" s="89" t="s">
        <v>84</v>
      </c>
      <c r="F261" s="90" t="s">
        <v>586</v>
      </c>
      <c r="G261" s="90" t="str">
        <f t="shared" si="4"/>
        <v/>
      </c>
      <c r="H261" s="3"/>
      <c r="L261" s="3"/>
      <c r="M261" s="3"/>
    </row>
    <row r="262" spans="1:13" ht="15">
      <c r="A262" s="118" t="s">
        <v>682</v>
      </c>
      <c r="B262" s="119" t="s">
        <v>315</v>
      </c>
      <c r="C262" s="116"/>
      <c r="D262" s="7"/>
      <c r="E262" s="92"/>
      <c r="F262" s="93"/>
      <c r="G262" s="94" t="str">
        <f t="shared" si="4"/>
        <v/>
      </c>
      <c r="L262" s="3"/>
      <c r="M262" s="3"/>
    </row>
    <row r="263" spans="1:13" ht="28.5">
      <c r="A263" s="54" t="s">
        <v>1028</v>
      </c>
      <c r="B263" s="115" t="s">
        <v>1154</v>
      </c>
      <c r="C263" s="113" t="s">
        <v>38</v>
      </c>
      <c r="D263" s="26"/>
      <c r="E263" s="89" t="s">
        <v>84</v>
      </c>
      <c r="F263" s="90" t="s">
        <v>586</v>
      </c>
      <c r="G263" s="90" t="str">
        <f t="shared" ref="G263:G333" si="5">IF(D263="0","0",IF(AND(C263="W",E263="ja / nein",D263="ja"),IF(F263="Doppelte Punktzahl",4,2),IF(AND(E263&lt;&gt;"ja / nein",C263="w",D263&lt;&gt;0),"indivduelle Prüfung","")))</f>
        <v/>
      </c>
      <c r="H263" s="3"/>
      <c r="L263" s="3"/>
      <c r="M263" s="3"/>
    </row>
    <row r="264" spans="1:13" ht="28.5">
      <c r="A264" s="54" t="s">
        <v>1029</v>
      </c>
      <c r="B264" s="115" t="s">
        <v>519</v>
      </c>
      <c r="C264" s="113" t="s">
        <v>38</v>
      </c>
      <c r="D264" s="26"/>
      <c r="E264" s="89" t="s">
        <v>84</v>
      </c>
      <c r="F264" s="90" t="s">
        <v>586</v>
      </c>
      <c r="G264" s="90" t="str">
        <f t="shared" si="5"/>
        <v/>
      </c>
      <c r="H264" s="3"/>
      <c r="L264" s="3"/>
      <c r="M264" s="3"/>
    </row>
    <row r="265" spans="1:13" ht="14.25">
      <c r="A265" s="54" t="s">
        <v>1030</v>
      </c>
      <c r="B265" s="115" t="s">
        <v>521</v>
      </c>
      <c r="C265" s="113" t="s">
        <v>37</v>
      </c>
      <c r="D265" s="26"/>
      <c r="E265" s="89" t="s">
        <v>431</v>
      </c>
      <c r="F265" s="90" t="s">
        <v>587</v>
      </c>
      <c r="G265" s="90" t="str">
        <f t="shared" si="5"/>
        <v/>
      </c>
      <c r="L265" s="3"/>
      <c r="M265" s="3"/>
    </row>
    <row r="266" spans="1:13" ht="42.75">
      <c r="A266" s="54" t="s">
        <v>1031</v>
      </c>
      <c r="B266" s="115" t="s">
        <v>324</v>
      </c>
      <c r="C266" s="113" t="s">
        <v>38</v>
      </c>
      <c r="D266" s="26"/>
      <c r="E266" s="89" t="s">
        <v>84</v>
      </c>
      <c r="F266" s="90" t="s">
        <v>586</v>
      </c>
      <c r="G266" s="90" t="str">
        <f t="shared" si="5"/>
        <v/>
      </c>
      <c r="H266" s="3"/>
      <c r="L266" s="3"/>
      <c r="M266" s="3"/>
    </row>
    <row r="267" spans="1:13" ht="28.5">
      <c r="A267" s="54" t="s">
        <v>1032</v>
      </c>
      <c r="B267" s="115" t="s">
        <v>327</v>
      </c>
      <c r="C267" s="113" t="s">
        <v>38</v>
      </c>
      <c r="D267" s="26"/>
      <c r="E267" s="89" t="s">
        <v>141</v>
      </c>
      <c r="F267" s="90" t="s">
        <v>594</v>
      </c>
      <c r="G267" s="90" t="str">
        <f t="shared" si="5"/>
        <v/>
      </c>
      <c r="H267" s="3"/>
      <c r="L267" s="3"/>
      <c r="M267" s="3"/>
    </row>
    <row r="268" spans="1:13" ht="28.5">
      <c r="A268" s="54" t="s">
        <v>1033</v>
      </c>
      <c r="B268" s="115" t="s">
        <v>328</v>
      </c>
      <c r="C268" s="113" t="s">
        <v>38</v>
      </c>
      <c r="D268" s="26"/>
      <c r="E268" s="89" t="s">
        <v>84</v>
      </c>
      <c r="F268" s="90" t="s">
        <v>586</v>
      </c>
      <c r="G268" s="90" t="str">
        <f t="shared" si="5"/>
        <v/>
      </c>
      <c r="H268" s="3"/>
      <c r="L268" s="3"/>
      <c r="M268" s="3"/>
    </row>
    <row r="269" spans="1:13" ht="28.5">
      <c r="A269" s="54" t="s">
        <v>1034</v>
      </c>
      <c r="B269" s="115" t="s">
        <v>329</v>
      </c>
      <c r="C269" s="113" t="s">
        <v>38</v>
      </c>
      <c r="D269" s="26"/>
      <c r="E269" s="89" t="s">
        <v>84</v>
      </c>
      <c r="F269" s="90" t="s">
        <v>586</v>
      </c>
      <c r="G269" s="90" t="str">
        <f t="shared" si="5"/>
        <v/>
      </c>
      <c r="H269" s="3"/>
      <c r="L269" s="3"/>
      <c r="M269" s="3"/>
    </row>
    <row r="270" spans="1:13" ht="28.5">
      <c r="A270" s="54" t="s">
        <v>1035</v>
      </c>
      <c r="B270" s="115" t="s">
        <v>330</v>
      </c>
      <c r="C270" s="113" t="s">
        <v>38</v>
      </c>
      <c r="D270" s="26"/>
      <c r="E270" s="89" t="s">
        <v>84</v>
      </c>
      <c r="F270" s="90" t="s">
        <v>586</v>
      </c>
      <c r="G270" s="90" t="str">
        <f t="shared" si="5"/>
        <v/>
      </c>
      <c r="H270" s="3"/>
      <c r="L270" s="3"/>
      <c r="M270" s="3"/>
    </row>
    <row r="271" spans="1:13" ht="28.5">
      <c r="A271" s="54" t="s">
        <v>1036</v>
      </c>
      <c r="B271" s="115" t="s">
        <v>331</v>
      </c>
      <c r="C271" s="113" t="s">
        <v>38</v>
      </c>
      <c r="D271" s="26"/>
      <c r="E271" s="89" t="s">
        <v>84</v>
      </c>
      <c r="F271" s="90" t="s">
        <v>586</v>
      </c>
      <c r="G271" s="90" t="str">
        <f t="shared" si="5"/>
        <v/>
      </c>
      <c r="H271" s="3"/>
      <c r="L271" s="3"/>
      <c r="M271" s="3"/>
    </row>
    <row r="272" spans="1:13" ht="42.75">
      <c r="A272" s="54" t="s">
        <v>1037</v>
      </c>
      <c r="B272" s="115" t="s">
        <v>332</v>
      </c>
      <c r="C272" s="113" t="s">
        <v>38</v>
      </c>
      <c r="D272" s="26"/>
      <c r="E272" s="89" t="s">
        <v>84</v>
      </c>
      <c r="F272" s="90" t="s">
        <v>586</v>
      </c>
      <c r="G272" s="90" t="str">
        <f t="shared" si="5"/>
        <v/>
      </c>
      <c r="H272" s="3"/>
      <c r="L272" s="3"/>
      <c r="M272" s="3"/>
    </row>
    <row r="273" spans="1:13" ht="42.75">
      <c r="A273" s="54" t="s">
        <v>1038</v>
      </c>
      <c r="B273" s="115" t="s">
        <v>333</v>
      </c>
      <c r="C273" s="113" t="s">
        <v>38</v>
      </c>
      <c r="D273" s="26"/>
      <c r="E273" s="89" t="s">
        <v>84</v>
      </c>
      <c r="F273" s="90" t="s">
        <v>586</v>
      </c>
      <c r="G273" s="90" t="str">
        <f t="shared" si="5"/>
        <v/>
      </c>
      <c r="H273" s="3"/>
      <c r="L273" s="3"/>
      <c r="M273" s="3"/>
    </row>
    <row r="274" spans="1:13" ht="28.5">
      <c r="A274" s="54" t="s">
        <v>1039</v>
      </c>
      <c r="B274" s="115" t="s">
        <v>334</v>
      </c>
      <c r="C274" s="113" t="s">
        <v>38</v>
      </c>
      <c r="D274" s="26"/>
      <c r="E274" s="89" t="s">
        <v>84</v>
      </c>
      <c r="F274" s="90" t="s">
        <v>586</v>
      </c>
      <c r="G274" s="90" t="str">
        <f t="shared" si="5"/>
        <v/>
      </c>
      <c r="H274" s="3"/>
      <c r="L274" s="3"/>
      <c r="M274" s="3"/>
    </row>
    <row r="275" spans="1:13" ht="28.5">
      <c r="A275" s="54" t="s">
        <v>1040</v>
      </c>
      <c r="B275" s="115" t="s">
        <v>335</v>
      </c>
      <c r="C275" s="113" t="s">
        <v>38</v>
      </c>
      <c r="D275" s="26"/>
      <c r="E275" s="89" t="s">
        <v>84</v>
      </c>
      <c r="F275" s="90" t="s">
        <v>586</v>
      </c>
      <c r="G275" s="90" t="str">
        <f t="shared" si="5"/>
        <v/>
      </c>
      <c r="H275" s="3"/>
      <c r="L275" s="3"/>
      <c r="M275" s="3"/>
    </row>
    <row r="276" spans="1:13" ht="14.25">
      <c r="A276" s="54" t="s">
        <v>1041</v>
      </c>
      <c r="B276" s="115" t="s">
        <v>336</v>
      </c>
      <c r="C276" s="113" t="s">
        <v>37</v>
      </c>
      <c r="D276" s="26"/>
      <c r="E276" s="89" t="s">
        <v>84</v>
      </c>
      <c r="F276" s="90" t="s">
        <v>587</v>
      </c>
      <c r="G276" s="90" t="str">
        <f t="shared" si="5"/>
        <v/>
      </c>
      <c r="L276" s="3"/>
      <c r="M276" s="3"/>
    </row>
    <row r="277" spans="1:13" ht="14.25">
      <c r="A277" s="54" t="s">
        <v>1042</v>
      </c>
      <c r="B277" s="115" t="s">
        <v>337</v>
      </c>
      <c r="C277" s="113" t="s">
        <v>37</v>
      </c>
      <c r="D277" s="26"/>
      <c r="E277" s="89" t="s">
        <v>84</v>
      </c>
      <c r="F277" s="90" t="s">
        <v>587</v>
      </c>
      <c r="G277" s="90" t="str">
        <f t="shared" si="5"/>
        <v/>
      </c>
      <c r="L277" s="3"/>
      <c r="M277" s="3"/>
    </row>
    <row r="278" spans="1:13" ht="14.25">
      <c r="A278" s="54" t="s">
        <v>1043</v>
      </c>
      <c r="B278" s="115" t="s">
        <v>316</v>
      </c>
      <c r="C278" s="113" t="s">
        <v>37</v>
      </c>
      <c r="D278" s="26"/>
      <c r="E278" s="89" t="s">
        <v>84</v>
      </c>
      <c r="F278" s="90" t="s">
        <v>587</v>
      </c>
      <c r="G278" s="90" t="str">
        <f t="shared" si="5"/>
        <v/>
      </c>
      <c r="L278" s="3"/>
      <c r="M278" s="3"/>
    </row>
    <row r="279" spans="1:13" ht="14.25">
      <c r="A279" s="54" t="s">
        <v>1044</v>
      </c>
      <c r="B279" s="115" t="s">
        <v>317</v>
      </c>
      <c r="C279" s="113" t="s">
        <v>37</v>
      </c>
      <c r="D279" s="26"/>
      <c r="E279" s="89" t="s">
        <v>84</v>
      </c>
      <c r="F279" s="90" t="s">
        <v>587</v>
      </c>
      <c r="G279" s="90" t="str">
        <f t="shared" si="5"/>
        <v/>
      </c>
      <c r="L279" s="3"/>
      <c r="M279" s="3"/>
    </row>
    <row r="280" spans="1:13" ht="14.25">
      <c r="A280" s="54" t="s">
        <v>1045</v>
      </c>
      <c r="B280" s="115" t="s">
        <v>316</v>
      </c>
      <c r="C280" s="113" t="s">
        <v>37</v>
      </c>
      <c r="D280" s="26"/>
      <c r="E280" s="89" t="s">
        <v>84</v>
      </c>
      <c r="F280" s="90" t="s">
        <v>587</v>
      </c>
      <c r="G280" s="90" t="str">
        <f t="shared" si="5"/>
        <v/>
      </c>
      <c r="L280" s="3"/>
      <c r="M280" s="3"/>
    </row>
    <row r="281" spans="1:13" ht="14.25">
      <c r="A281" s="54" t="s">
        <v>1046</v>
      </c>
      <c r="B281" s="115" t="s">
        <v>318</v>
      </c>
      <c r="C281" s="113" t="s">
        <v>37</v>
      </c>
      <c r="D281" s="26"/>
      <c r="E281" s="89" t="s">
        <v>84</v>
      </c>
      <c r="F281" s="90" t="s">
        <v>587</v>
      </c>
      <c r="G281" s="90" t="str">
        <f t="shared" si="5"/>
        <v/>
      </c>
      <c r="L281" s="3"/>
      <c r="M281" s="3"/>
    </row>
    <row r="282" spans="1:13" ht="14.25">
      <c r="A282" s="54" t="s">
        <v>1047</v>
      </c>
      <c r="B282" s="115" t="s">
        <v>319</v>
      </c>
      <c r="C282" s="113" t="s">
        <v>37</v>
      </c>
      <c r="D282" s="26"/>
      <c r="E282" s="89" t="s">
        <v>84</v>
      </c>
      <c r="F282" s="90" t="s">
        <v>587</v>
      </c>
      <c r="G282" s="90" t="str">
        <f t="shared" si="5"/>
        <v/>
      </c>
      <c r="L282" s="3"/>
      <c r="M282" s="3"/>
    </row>
    <row r="283" spans="1:13" ht="30">
      <c r="A283" s="118" t="s">
        <v>1155</v>
      </c>
      <c r="B283" s="119" t="s">
        <v>1191</v>
      </c>
      <c r="C283" s="116"/>
      <c r="D283" s="166"/>
      <c r="E283" s="92"/>
      <c r="F283" s="93"/>
      <c r="G283" s="94" t="str">
        <f t="shared" si="5"/>
        <v/>
      </c>
    </row>
    <row r="284" spans="1:13" ht="42.75">
      <c r="A284" s="54" t="s">
        <v>1156</v>
      </c>
      <c r="B284" s="115" t="s">
        <v>1157</v>
      </c>
      <c r="C284" s="113" t="s">
        <v>38</v>
      </c>
      <c r="D284" s="167"/>
      <c r="E284" s="89" t="s">
        <v>84</v>
      </c>
      <c r="F284" s="90" t="s">
        <v>586</v>
      </c>
      <c r="G284" s="90" t="str">
        <f t="shared" si="5"/>
        <v/>
      </c>
      <c r="H284" s="3"/>
      <c r="L284" s="3"/>
      <c r="M284" s="3"/>
    </row>
    <row r="285" spans="1:13" ht="14.25">
      <c r="A285" s="54" t="s">
        <v>1158</v>
      </c>
      <c r="B285" s="115" t="s">
        <v>1189</v>
      </c>
      <c r="C285" s="113" t="s">
        <v>37</v>
      </c>
      <c r="D285" s="167"/>
      <c r="E285" s="89" t="s">
        <v>178</v>
      </c>
      <c r="F285" s="90" t="s">
        <v>587</v>
      </c>
      <c r="G285" s="90" t="str">
        <f t="shared" si="5"/>
        <v/>
      </c>
      <c r="L285" s="3"/>
      <c r="M285" s="3"/>
    </row>
    <row r="286" spans="1:13" ht="28.5">
      <c r="A286" s="54" t="s">
        <v>1159</v>
      </c>
      <c r="B286" s="115" t="s">
        <v>276</v>
      </c>
      <c r="C286" s="113" t="s">
        <v>38</v>
      </c>
      <c r="D286" s="167"/>
      <c r="E286" s="89" t="s">
        <v>84</v>
      </c>
      <c r="F286" s="90" t="s">
        <v>586</v>
      </c>
      <c r="G286" s="90" t="str">
        <f t="shared" si="5"/>
        <v/>
      </c>
      <c r="H286" s="3"/>
      <c r="L286" s="3"/>
      <c r="M286" s="3"/>
    </row>
    <row r="287" spans="1:13" ht="28.5">
      <c r="A287" s="54" t="s">
        <v>1160</v>
      </c>
      <c r="B287" s="115" t="s">
        <v>277</v>
      </c>
      <c r="C287" s="113" t="s">
        <v>38</v>
      </c>
      <c r="D287" s="167"/>
      <c r="E287" s="89" t="s">
        <v>84</v>
      </c>
      <c r="F287" s="90" t="s">
        <v>586</v>
      </c>
      <c r="G287" s="90" t="str">
        <f t="shared" si="5"/>
        <v/>
      </c>
      <c r="H287" s="3"/>
      <c r="L287" s="3"/>
      <c r="M287" s="3"/>
    </row>
    <row r="288" spans="1:13" ht="28.5">
      <c r="A288" s="54" t="s">
        <v>1161</v>
      </c>
      <c r="B288" s="115" t="s">
        <v>278</v>
      </c>
      <c r="C288" s="113" t="s">
        <v>38</v>
      </c>
      <c r="D288" s="167"/>
      <c r="E288" s="89" t="s">
        <v>84</v>
      </c>
      <c r="F288" s="90" t="s">
        <v>586</v>
      </c>
      <c r="G288" s="90" t="str">
        <f t="shared" si="5"/>
        <v/>
      </c>
      <c r="H288" s="3"/>
      <c r="L288" s="3"/>
      <c r="M288" s="3"/>
    </row>
    <row r="289" spans="1:13" ht="28.5">
      <c r="A289" s="54" t="s">
        <v>1162</v>
      </c>
      <c r="B289" s="115" t="s">
        <v>279</v>
      </c>
      <c r="C289" s="113" t="s">
        <v>38</v>
      </c>
      <c r="D289" s="167"/>
      <c r="E289" s="89" t="s">
        <v>84</v>
      </c>
      <c r="F289" s="90" t="s">
        <v>586</v>
      </c>
      <c r="G289" s="90" t="str">
        <f t="shared" si="5"/>
        <v/>
      </c>
      <c r="H289" s="3"/>
      <c r="L289" s="3"/>
      <c r="M289" s="3"/>
    </row>
    <row r="290" spans="1:13" ht="28.5">
      <c r="A290" s="54" t="s">
        <v>1163</v>
      </c>
      <c r="B290" s="115" t="s">
        <v>280</v>
      </c>
      <c r="C290" s="113" t="s">
        <v>38</v>
      </c>
      <c r="D290" s="167"/>
      <c r="E290" s="89" t="s">
        <v>84</v>
      </c>
      <c r="F290" s="90" t="s">
        <v>586</v>
      </c>
      <c r="G290" s="90" t="str">
        <f t="shared" si="5"/>
        <v/>
      </c>
      <c r="H290" s="3"/>
      <c r="L290" s="3"/>
      <c r="M290" s="3"/>
    </row>
    <row r="291" spans="1:13" ht="28.5">
      <c r="A291" s="54" t="s">
        <v>1164</v>
      </c>
      <c r="B291" s="115" t="s">
        <v>281</v>
      </c>
      <c r="C291" s="113" t="s">
        <v>38</v>
      </c>
      <c r="D291" s="167"/>
      <c r="E291" s="89" t="s">
        <v>84</v>
      </c>
      <c r="F291" s="90" t="s">
        <v>586</v>
      </c>
      <c r="G291" s="90" t="str">
        <f t="shared" si="5"/>
        <v/>
      </c>
      <c r="H291" s="3"/>
      <c r="L291" s="3"/>
      <c r="M291" s="3"/>
    </row>
    <row r="292" spans="1:13" ht="28.5">
      <c r="A292" s="54" t="s">
        <v>1165</v>
      </c>
      <c r="B292" s="115" t="s">
        <v>282</v>
      </c>
      <c r="C292" s="113" t="s">
        <v>38</v>
      </c>
      <c r="D292" s="167"/>
      <c r="E292" s="89" t="s">
        <v>84</v>
      </c>
      <c r="F292" s="90" t="s">
        <v>586</v>
      </c>
      <c r="G292" s="90" t="str">
        <f t="shared" si="5"/>
        <v/>
      </c>
      <c r="H292" s="3"/>
      <c r="L292" s="3"/>
      <c r="M292" s="3"/>
    </row>
    <row r="293" spans="1:13" ht="57">
      <c r="A293" s="54" t="s">
        <v>1166</v>
      </c>
      <c r="B293" s="115" t="s">
        <v>1167</v>
      </c>
      <c r="C293" s="113" t="s">
        <v>38</v>
      </c>
      <c r="D293" s="167"/>
      <c r="E293" s="89" t="s">
        <v>84</v>
      </c>
      <c r="F293" s="90" t="s">
        <v>586</v>
      </c>
      <c r="G293" s="90"/>
      <c r="H293" s="3"/>
      <c r="L293" s="3"/>
      <c r="M293" s="3"/>
    </row>
    <row r="294" spans="1:13" ht="45">
      <c r="A294" s="118" t="s">
        <v>1168</v>
      </c>
      <c r="B294" s="119" t="s">
        <v>1169</v>
      </c>
      <c r="C294" s="116"/>
      <c r="D294" s="168"/>
      <c r="E294" s="92"/>
      <c r="F294" s="93"/>
      <c r="G294" s="94" t="str">
        <f t="shared" ref="G294:G299" si="6">IF(D294="0","0",IF(AND(C294="W",E294="ja / nein",D294="ja"),IF(F294="Doppelte Punktzahl",4,2),IF(AND(E294&lt;&gt;"ja / nein",C294="w",D294&lt;&gt;0),"indivduelle Prüfung","")))</f>
        <v/>
      </c>
      <c r="L294" s="3"/>
      <c r="M294" s="3"/>
    </row>
    <row r="295" spans="1:13" ht="42.75">
      <c r="A295" s="54" t="s">
        <v>1170</v>
      </c>
      <c r="B295" s="115" t="s">
        <v>1171</v>
      </c>
      <c r="C295" s="113" t="s">
        <v>38</v>
      </c>
      <c r="D295" s="167"/>
      <c r="E295" s="89" t="s">
        <v>84</v>
      </c>
      <c r="F295" s="90" t="s">
        <v>586</v>
      </c>
      <c r="G295" s="90" t="str">
        <f t="shared" si="6"/>
        <v/>
      </c>
      <c r="H295" s="3"/>
      <c r="L295" s="3"/>
      <c r="M295" s="3"/>
    </row>
    <row r="296" spans="1:13" ht="14.25">
      <c r="A296" s="54" t="s">
        <v>1172</v>
      </c>
      <c r="B296" s="115" t="s">
        <v>1190</v>
      </c>
      <c r="C296" s="113" t="s">
        <v>37</v>
      </c>
      <c r="D296" s="167"/>
      <c r="E296" s="89" t="s">
        <v>178</v>
      </c>
      <c r="F296" s="101"/>
      <c r="G296" s="90" t="str">
        <f t="shared" si="6"/>
        <v/>
      </c>
      <c r="L296" s="3"/>
      <c r="M296" s="3"/>
    </row>
    <row r="297" spans="1:13" ht="28.5">
      <c r="A297" s="54" t="s">
        <v>1173</v>
      </c>
      <c r="B297" s="115" t="s">
        <v>513</v>
      </c>
      <c r="C297" s="113" t="s">
        <v>38</v>
      </c>
      <c r="D297" s="167"/>
      <c r="E297" s="89" t="s">
        <v>84</v>
      </c>
      <c r="F297" s="90" t="s">
        <v>586</v>
      </c>
      <c r="G297" s="90" t="str">
        <f t="shared" si="6"/>
        <v/>
      </c>
      <c r="H297" s="3"/>
      <c r="L297" s="3"/>
      <c r="M297" s="3"/>
    </row>
    <row r="298" spans="1:13" ht="28.5">
      <c r="A298" s="54" t="s">
        <v>1174</v>
      </c>
      <c r="B298" s="115" t="s">
        <v>398</v>
      </c>
      <c r="C298" s="113" t="s">
        <v>38</v>
      </c>
      <c r="D298" s="167"/>
      <c r="E298" s="89" t="s">
        <v>84</v>
      </c>
      <c r="F298" s="90" t="s">
        <v>586</v>
      </c>
      <c r="G298" s="90" t="str">
        <f t="shared" si="6"/>
        <v/>
      </c>
      <c r="H298" s="3"/>
      <c r="L298" s="3"/>
      <c r="M298" s="3"/>
    </row>
    <row r="299" spans="1:13" ht="28.5">
      <c r="A299" s="54" t="s">
        <v>1175</v>
      </c>
      <c r="B299" s="115" t="s">
        <v>397</v>
      </c>
      <c r="C299" s="113" t="s">
        <v>38</v>
      </c>
      <c r="D299" s="167"/>
      <c r="E299" s="89" t="s">
        <v>84</v>
      </c>
      <c r="F299" s="90" t="s">
        <v>586</v>
      </c>
      <c r="G299" s="90" t="str">
        <f t="shared" si="6"/>
        <v/>
      </c>
      <c r="H299" s="3"/>
      <c r="L299" s="3"/>
      <c r="M299" s="3"/>
    </row>
    <row r="300" spans="1:13" ht="36">
      <c r="A300" s="108">
        <v>4</v>
      </c>
      <c r="B300" s="109" t="s">
        <v>341</v>
      </c>
      <c r="C300" s="87"/>
      <c r="D300" s="6"/>
      <c r="E300" s="87"/>
      <c r="F300" s="87"/>
      <c r="G300" s="95" t="str">
        <f t="shared" si="5"/>
        <v/>
      </c>
      <c r="L300" s="3"/>
    </row>
    <row r="301" spans="1:13" ht="57">
      <c r="A301" s="54" t="s">
        <v>701</v>
      </c>
      <c r="B301" s="115" t="s">
        <v>418</v>
      </c>
      <c r="C301" s="113" t="s">
        <v>38</v>
      </c>
      <c r="D301" s="26"/>
      <c r="E301" s="89" t="s">
        <v>84</v>
      </c>
      <c r="F301" s="90" t="s">
        <v>586</v>
      </c>
      <c r="G301" s="90" t="str">
        <f t="shared" si="5"/>
        <v/>
      </c>
      <c r="H301" s="3"/>
      <c r="L301" s="3"/>
      <c r="M301" s="3"/>
    </row>
    <row r="302" spans="1:13" ht="42.75">
      <c r="A302" s="54" t="s">
        <v>711</v>
      </c>
      <c r="B302" s="115" t="s">
        <v>343</v>
      </c>
      <c r="C302" s="113" t="s">
        <v>38</v>
      </c>
      <c r="D302" s="26"/>
      <c r="E302" s="89" t="s">
        <v>84</v>
      </c>
      <c r="F302" s="90" t="s">
        <v>586</v>
      </c>
      <c r="G302" s="90" t="str">
        <f t="shared" si="5"/>
        <v/>
      </c>
      <c r="H302" s="3"/>
      <c r="L302" s="3"/>
      <c r="M302" s="3"/>
    </row>
    <row r="303" spans="1:13" ht="28.5">
      <c r="A303" s="54" t="s">
        <v>715</v>
      </c>
      <c r="B303" s="115" t="s">
        <v>342</v>
      </c>
      <c r="C303" s="113" t="s">
        <v>38</v>
      </c>
      <c r="D303" s="26"/>
      <c r="E303" s="89" t="s">
        <v>84</v>
      </c>
      <c r="F303" s="90" t="s">
        <v>586</v>
      </c>
      <c r="G303" s="90" t="str">
        <f t="shared" si="5"/>
        <v/>
      </c>
      <c r="H303" s="3"/>
      <c r="L303" s="3"/>
      <c r="M303" s="3"/>
    </row>
    <row r="304" spans="1:13" ht="28.5">
      <c r="A304" s="54" t="s">
        <v>722</v>
      </c>
      <c r="B304" s="115" t="s">
        <v>345</v>
      </c>
      <c r="C304" s="113" t="s">
        <v>37</v>
      </c>
      <c r="D304" s="26"/>
      <c r="E304" s="89" t="s">
        <v>344</v>
      </c>
      <c r="F304" s="90" t="s">
        <v>587</v>
      </c>
      <c r="G304" s="90" t="str">
        <f t="shared" si="5"/>
        <v/>
      </c>
      <c r="L304" s="3"/>
      <c r="M304" s="3"/>
    </row>
    <row r="305" spans="1:13" ht="28.5">
      <c r="A305" s="54" t="s">
        <v>728</v>
      </c>
      <c r="B305" s="115" t="s">
        <v>346</v>
      </c>
      <c r="C305" s="113" t="s">
        <v>38</v>
      </c>
      <c r="D305" s="26"/>
      <c r="E305" s="89" t="s">
        <v>84</v>
      </c>
      <c r="F305" s="90" t="s">
        <v>586</v>
      </c>
      <c r="G305" s="90" t="str">
        <f t="shared" si="5"/>
        <v/>
      </c>
      <c r="H305" s="3"/>
      <c r="L305" s="3"/>
      <c r="M305" s="3"/>
    </row>
    <row r="306" spans="1:13" ht="28.5">
      <c r="A306" s="54" t="s">
        <v>738</v>
      </c>
      <c r="B306" s="115" t="s">
        <v>415</v>
      </c>
      <c r="C306" s="113" t="s">
        <v>38</v>
      </c>
      <c r="D306" s="26"/>
      <c r="E306" s="89" t="s">
        <v>84</v>
      </c>
      <c r="F306" s="90" t="s">
        <v>586</v>
      </c>
      <c r="G306" s="90" t="str">
        <f t="shared" si="5"/>
        <v/>
      </c>
      <c r="H306" s="3"/>
      <c r="L306" s="3"/>
      <c r="M306" s="3"/>
    </row>
    <row r="307" spans="1:13" ht="42.75">
      <c r="A307" s="54" t="s">
        <v>757</v>
      </c>
      <c r="B307" s="115" t="s">
        <v>419</v>
      </c>
      <c r="C307" s="113" t="s">
        <v>38</v>
      </c>
      <c r="D307" s="26"/>
      <c r="E307" s="89" t="s">
        <v>84</v>
      </c>
      <c r="F307" s="90" t="s">
        <v>586</v>
      </c>
      <c r="G307" s="90" t="str">
        <f t="shared" si="5"/>
        <v/>
      </c>
      <c r="H307" s="3"/>
      <c r="L307" s="3"/>
      <c r="M307" s="3"/>
    </row>
    <row r="308" spans="1:13" ht="42.75">
      <c r="A308" s="54" t="s">
        <v>769</v>
      </c>
      <c r="B308" s="115" t="s">
        <v>347</v>
      </c>
      <c r="C308" s="113" t="s">
        <v>38</v>
      </c>
      <c r="D308" s="26"/>
      <c r="E308" s="89" t="s">
        <v>84</v>
      </c>
      <c r="F308" s="90" t="s">
        <v>586</v>
      </c>
      <c r="G308" s="90" t="str">
        <f t="shared" si="5"/>
        <v/>
      </c>
      <c r="H308" s="3"/>
      <c r="L308" s="3"/>
      <c r="M308" s="3"/>
    </row>
    <row r="309" spans="1:13" ht="28.5">
      <c r="A309" s="54" t="s">
        <v>1048</v>
      </c>
      <c r="B309" s="115" t="s">
        <v>348</v>
      </c>
      <c r="C309" s="113" t="s">
        <v>38</v>
      </c>
      <c r="D309" s="26"/>
      <c r="E309" s="89" t="s">
        <v>84</v>
      </c>
      <c r="F309" s="90" t="s">
        <v>586</v>
      </c>
      <c r="G309" s="90" t="str">
        <f t="shared" si="5"/>
        <v/>
      </c>
      <c r="H309" s="3"/>
      <c r="L309" s="3"/>
      <c r="M309" s="3"/>
    </row>
    <row r="310" spans="1:13" ht="42.75">
      <c r="A310" s="54" t="s">
        <v>1049</v>
      </c>
      <c r="B310" s="115" t="s">
        <v>349</v>
      </c>
      <c r="C310" s="113" t="s">
        <v>38</v>
      </c>
      <c r="D310" s="26"/>
      <c r="E310" s="89" t="s">
        <v>84</v>
      </c>
      <c r="F310" s="90" t="s">
        <v>586</v>
      </c>
      <c r="G310" s="90" t="str">
        <f t="shared" si="5"/>
        <v/>
      </c>
      <c r="H310" s="3"/>
      <c r="L310" s="3"/>
      <c r="M310" s="3"/>
    </row>
    <row r="311" spans="1:13" ht="42.75">
      <c r="A311" s="54" t="s">
        <v>1050</v>
      </c>
      <c r="B311" s="115" t="s">
        <v>350</v>
      </c>
      <c r="C311" s="113" t="s">
        <v>38</v>
      </c>
      <c r="D311" s="26"/>
      <c r="E311" s="89" t="s">
        <v>84</v>
      </c>
      <c r="F311" s="90" t="s">
        <v>586</v>
      </c>
      <c r="G311" s="90" t="str">
        <f t="shared" si="5"/>
        <v/>
      </c>
      <c r="H311" s="3"/>
      <c r="L311" s="3"/>
      <c r="M311" s="3"/>
    </row>
    <row r="312" spans="1:13" ht="42.75">
      <c r="A312" s="54" t="s">
        <v>1051</v>
      </c>
      <c r="B312" s="115" t="s">
        <v>351</v>
      </c>
      <c r="C312" s="113" t="s">
        <v>38</v>
      </c>
      <c r="D312" s="26"/>
      <c r="E312" s="89" t="s">
        <v>84</v>
      </c>
      <c r="F312" s="90" t="s">
        <v>586</v>
      </c>
      <c r="G312" s="90" t="str">
        <f t="shared" si="5"/>
        <v/>
      </c>
      <c r="H312" s="3"/>
      <c r="L312" s="3"/>
      <c r="M312" s="3"/>
    </row>
    <row r="313" spans="1:13" ht="28.5">
      <c r="A313" s="54" t="s">
        <v>1052</v>
      </c>
      <c r="B313" s="115" t="s">
        <v>420</v>
      </c>
      <c r="C313" s="113" t="s">
        <v>37</v>
      </c>
      <c r="D313" s="26"/>
      <c r="E313" s="89" t="s">
        <v>84</v>
      </c>
      <c r="F313" s="90" t="s">
        <v>587</v>
      </c>
      <c r="G313" s="90" t="str">
        <f t="shared" si="5"/>
        <v/>
      </c>
      <c r="L313" s="3"/>
      <c r="M313" s="3"/>
    </row>
    <row r="314" spans="1:13" ht="42.75">
      <c r="A314" s="54" t="s">
        <v>1053</v>
      </c>
      <c r="B314" s="115" t="s">
        <v>421</v>
      </c>
      <c r="C314" s="113" t="s">
        <v>38</v>
      </c>
      <c r="D314" s="26"/>
      <c r="E314" s="89" t="s">
        <v>84</v>
      </c>
      <c r="F314" s="90" t="s">
        <v>586</v>
      </c>
      <c r="G314" s="90" t="str">
        <f t="shared" si="5"/>
        <v/>
      </c>
      <c r="H314" s="3"/>
      <c r="L314" s="3"/>
      <c r="M314" s="3"/>
    </row>
    <row r="315" spans="1:13" ht="42.75">
      <c r="A315" s="54" t="s">
        <v>1054</v>
      </c>
      <c r="B315" s="115" t="s">
        <v>352</v>
      </c>
      <c r="C315" s="113" t="s">
        <v>38</v>
      </c>
      <c r="D315" s="26"/>
      <c r="E315" s="89" t="s">
        <v>84</v>
      </c>
      <c r="F315" s="90" t="s">
        <v>586</v>
      </c>
      <c r="G315" s="90" t="str">
        <f t="shared" si="5"/>
        <v/>
      </c>
      <c r="H315" s="3"/>
      <c r="L315" s="3"/>
      <c r="M315" s="3"/>
    </row>
    <row r="316" spans="1:13" ht="33.75">
      <c r="A316" s="108">
        <v>5</v>
      </c>
      <c r="B316" s="109" t="s">
        <v>617</v>
      </c>
      <c r="C316" s="97"/>
      <c r="D316" s="9"/>
      <c r="E316" s="97"/>
      <c r="F316" s="97"/>
      <c r="G316" s="98" t="str">
        <f t="shared" si="5"/>
        <v/>
      </c>
      <c r="J316" s="1"/>
      <c r="K316" s="1"/>
      <c r="M316" s="3"/>
    </row>
    <row r="317" spans="1:13" ht="15">
      <c r="A317" s="118" t="s">
        <v>772</v>
      </c>
      <c r="B317" s="119" t="s">
        <v>399</v>
      </c>
      <c r="C317" s="116"/>
      <c r="D317" s="7"/>
      <c r="E317" s="92"/>
      <c r="F317" s="93"/>
      <c r="G317" s="94" t="str">
        <f t="shared" si="5"/>
        <v/>
      </c>
      <c r="L317" s="3"/>
      <c r="M317" s="3"/>
    </row>
    <row r="318" spans="1:13" ht="14.25" customHeight="1">
      <c r="A318" s="54" t="s">
        <v>1055</v>
      </c>
      <c r="B318" s="115" t="s">
        <v>364</v>
      </c>
      <c r="C318" s="113" t="s">
        <v>37</v>
      </c>
      <c r="D318" s="26"/>
      <c r="E318" s="89" t="s">
        <v>178</v>
      </c>
      <c r="F318" s="90" t="s">
        <v>587</v>
      </c>
      <c r="G318" s="90" t="str">
        <f t="shared" si="5"/>
        <v/>
      </c>
      <c r="L318" s="3"/>
      <c r="M318" s="3"/>
    </row>
    <row r="319" spans="1:13" ht="14.25">
      <c r="A319" s="54" t="s">
        <v>1056</v>
      </c>
      <c r="B319" s="115" t="s">
        <v>354</v>
      </c>
      <c r="C319" s="113" t="s">
        <v>37</v>
      </c>
      <c r="D319" s="26"/>
      <c r="E319" s="89" t="s">
        <v>357</v>
      </c>
      <c r="F319" s="90" t="s">
        <v>587</v>
      </c>
      <c r="G319" s="90" t="str">
        <f t="shared" si="5"/>
        <v/>
      </c>
      <c r="L319" s="3"/>
      <c r="M319" s="3"/>
    </row>
    <row r="320" spans="1:13" ht="14.25">
      <c r="A320" s="54" t="s">
        <v>1057</v>
      </c>
      <c r="B320" s="115" t="s">
        <v>355</v>
      </c>
      <c r="C320" s="113" t="s">
        <v>37</v>
      </c>
      <c r="D320" s="26"/>
      <c r="E320" s="89" t="s">
        <v>358</v>
      </c>
      <c r="F320" s="90" t="s">
        <v>587</v>
      </c>
      <c r="G320" s="90" t="str">
        <f t="shared" si="5"/>
        <v/>
      </c>
      <c r="L320" s="3"/>
      <c r="M320" s="3"/>
    </row>
    <row r="321" spans="1:13" ht="28.5">
      <c r="A321" s="54" t="s">
        <v>1058</v>
      </c>
      <c r="B321" s="115" t="s">
        <v>416</v>
      </c>
      <c r="C321" s="113" t="s">
        <v>37</v>
      </c>
      <c r="D321" s="26"/>
      <c r="E321" s="89" t="s">
        <v>84</v>
      </c>
      <c r="F321" s="90" t="s">
        <v>587</v>
      </c>
      <c r="G321" s="90" t="str">
        <f t="shared" si="5"/>
        <v/>
      </c>
      <c r="L321" s="3"/>
      <c r="M321" s="3"/>
    </row>
    <row r="322" spans="1:13" ht="14.25">
      <c r="A322" s="54" t="s">
        <v>1059</v>
      </c>
      <c r="B322" s="115" t="s">
        <v>356</v>
      </c>
      <c r="C322" s="113" t="s">
        <v>37</v>
      </c>
      <c r="D322" s="26"/>
      <c r="E322" s="89" t="s">
        <v>150</v>
      </c>
      <c r="F322" s="90" t="s">
        <v>587</v>
      </c>
      <c r="G322" s="90" t="str">
        <f t="shared" si="5"/>
        <v/>
      </c>
      <c r="L322" s="3"/>
      <c r="M322" s="3"/>
    </row>
    <row r="323" spans="1:13" ht="14.25">
      <c r="A323" s="54" t="s">
        <v>1060</v>
      </c>
      <c r="B323" s="115" t="s">
        <v>359</v>
      </c>
      <c r="C323" s="113" t="s">
        <v>37</v>
      </c>
      <c r="D323" s="26"/>
      <c r="E323" s="89" t="s">
        <v>86</v>
      </c>
      <c r="F323" s="90" t="s">
        <v>587</v>
      </c>
      <c r="G323" s="90" t="str">
        <f t="shared" si="5"/>
        <v/>
      </c>
      <c r="L323" s="3"/>
      <c r="M323" s="3"/>
    </row>
    <row r="324" spans="1:13" ht="45">
      <c r="A324" s="118" t="s">
        <v>773</v>
      </c>
      <c r="B324" s="119" t="s">
        <v>495</v>
      </c>
      <c r="C324" s="116"/>
      <c r="D324" s="7"/>
      <c r="E324" s="92"/>
      <c r="F324" s="93"/>
      <c r="G324" s="94" t="str">
        <f t="shared" si="5"/>
        <v/>
      </c>
      <c r="L324" s="3"/>
      <c r="M324" s="3"/>
    </row>
    <row r="325" spans="1:13" ht="14.25" customHeight="1">
      <c r="A325" s="54" t="s">
        <v>1061</v>
      </c>
      <c r="B325" s="115" t="s">
        <v>363</v>
      </c>
      <c r="C325" s="113" t="s">
        <v>37</v>
      </c>
      <c r="D325" s="26"/>
      <c r="E325" s="89" t="s">
        <v>178</v>
      </c>
      <c r="F325" s="90" t="s">
        <v>587</v>
      </c>
      <c r="G325" s="90" t="str">
        <f t="shared" si="5"/>
        <v/>
      </c>
      <c r="L325" s="3"/>
      <c r="M325" s="3"/>
    </row>
    <row r="326" spans="1:13" ht="14.25">
      <c r="A326" s="54" t="s">
        <v>1062</v>
      </c>
      <c r="B326" s="115" t="s">
        <v>360</v>
      </c>
      <c r="C326" s="113" t="s">
        <v>37</v>
      </c>
      <c r="D326" s="26"/>
      <c r="E326" s="89" t="s">
        <v>357</v>
      </c>
      <c r="F326" s="90" t="s">
        <v>587</v>
      </c>
      <c r="G326" s="90" t="str">
        <f t="shared" si="5"/>
        <v/>
      </c>
      <c r="L326" s="3"/>
      <c r="M326" s="3"/>
    </row>
    <row r="327" spans="1:13" ht="14.25">
      <c r="A327" s="54" t="s">
        <v>1063</v>
      </c>
      <c r="B327" s="115" t="s">
        <v>355</v>
      </c>
      <c r="C327" s="113" t="s">
        <v>37</v>
      </c>
      <c r="D327" s="26"/>
      <c r="E327" s="89" t="s">
        <v>358</v>
      </c>
      <c r="F327" s="90" t="s">
        <v>587</v>
      </c>
      <c r="G327" s="90" t="str">
        <f t="shared" si="5"/>
        <v/>
      </c>
      <c r="L327" s="3"/>
      <c r="M327" s="3"/>
    </row>
    <row r="328" spans="1:13" ht="28.5">
      <c r="A328" s="54" t="s">
        <v>1064</v>
      </c>
      <c r="B328" s="115" t="s">
        <v>362</v>
      </c>
      <c r="C328" s="113" t="s">
        <v>37</v>
      </c>
      <c r="D328" s="26"/>
      <c r="E328" s="89" t="s">
        <v>84</v>
      </c>
      <c r="F328" s="90" t="s">
        <v>587</v>
      </c>
      <c r="G328" s="90" t="str">
        <f t="shared" si="5"/>
        <v/>
      </c>
      <c r="L328" s="3"/>
      <c r="M328" s="3"/>
    </row>
    <row r="329" spans="1:13" ht="28.5">
      <c r="A329" s="54" t="s">
        <v>1065</v>
      </c>
      <c r="B329" s="115" t="s">
        <v>361</v>
      </c>
      <c r="C329" s="113" t="s">
        <v>37</v>
      </c>
      <c r="D329" s="26"/>
      <c r="E329" s="89" t="s">
        <v>84</v>
      </c>
      <c r="F329" s="90" t="s">
        <v>587</v>
      </c>
      <c r="G329" s="90" t="str">
        <f t="shared" si="5"/>
        <v/>
      </c>
      <c r="L329" s="3"/>
      <c r="M329" s="3"/>
    </row>
    <row r="330" spans="1:13" ht="28.5">
      <c r="A330" s="54" t="s">
        <v>1066</v>
      </c>
      <c r="B330" s="115" t="s">
        <v>494</v>
      </c>
      <c r="C330" s="113" t="s">
        <v>37</v>
      </c>
      <c r="D330" s="26"/>
      <c r="E330" s="89" t="s">
        <v>84</v>
      </c>
      <c r="F330" s="90" t="s">
        <v>587</v>
      </c>
      <c r="G330" s="90" t="str">
        <f t="shared" si="5"/>
        <v/>
      </c>
      <c r="L330" s="3"/>
      <c r="M330" s="3"/>
    </row>
    <row r="331" spans="1:13" ht="14.25">
      <c r="A331" s="54" t="s">
        <v>1067</v>
      </c>
      <c r="B331" s="115" t="s">
        <v>554</v>
      </c>
      <c r="C331" s="113" t="s">
        <v>37</v>
      </c>
      <c r="D331" s="26"/>
      <c r="E331" s="89" t="s">
        <v>357</v>
      </c>
      <c r="F331" s="90" t="s">
        <v>587</v>
      </c>
      <c r="G331" s="90" t="str">
        <f t="shared" si="5"/>
        <v/>
      </c>
      <c r="L331" s="3"/>
      <c r="M331" s="3"/>
    </row>
    <row r="332" spans="1:13" ht="15">
      <c r="A332" s="118" t="s">
        <v>774</v>
      </c>
      <c r="B332" s="119" t="s">
        <v>365</v>
      </c>
      <c r="C332" s="116"/>
      <c r="D332" s="7"/>
      <c r="E332" s="92"/>
      <c r="F332" s="93"/>
      <c r="G332" s="94" t="str">
        <f t="shared" si="5"/>
        <v/>
      </c>
      <c r="L332" s="3"/>
      <c r="M332" s="3"/>
    </row>
    <row r="333" spans="1:13" ht="14.25">
      <c r="A333" s="54" t="s">
        <v>1068</v>
      </c>
      <c r="B333" s="115" t="s">
        <v>367</v>
      </c>
      <c r="C333" s="113" t="s">
        <v>37</v>
      </c>
      <c r="D333" s="26"/>
      <c r="E333" s="89" t="s">
        <v>178</v>
      </c>
      <c r="F333" s="90" t="s">
        <v>587</v>
      </c>
      <c r="G333" s="90" t="str">
        <f t="shared" si="5"/>
        <v/>
      </c>
      <c r="L333" s="3"/>
      <c r="M333" s="3"/>
    </row>
    <row r="334" spans="1:13" ht="30">
      <c r="A334" s="118" t="s">
        <v>775</v>
      </c>
      <c r="B334" s="119" t="s">
        <v>520</v>
      </c>
      <c r="C334" s="116"/>
      <c r="D334" s="7"/>
      <c r="E334" s="92"/>
      <c r="F334" s="93"/>
      <c r="G334" s="94" t="str">
        <f t="shared" ref="G334:G386" si="7">IF(D334="0","0",IF(AND(C334="W",E334="ja / nein",D334="ja"),IF(F334="Doppelte Punktzahl",4,2),IF(AND(E334&lt;&gt;"ja / nein",C334="w",D334&lt;&gt;0),"indivduelle Prüfung","")))</f>
        <v/>
      </c>
      <c r="L334" s="3"/>
      <c r="M334" s="3"/>
    </row>
    <row r="335" spans="1:13" ht="14.25">
      <c r="A335" s="54" t="s">
        <v>1069</v>
      </c>
      <c r="B335" s="115" t="s">
        <v>368</v>
      </c>
      <c r="C335" s="113" t="s">
        <v>37</v>
      </c>
      <c r="D335" s="26"/>
      <c r="E335" s="89" t="s">
        <v>178</v>
      </c>
      <c r="F335" s="90" t="s">
        <v>587</v>
      </c>
      <c r="G335" s="90" t="str">
        <f t="shared" si="7"/>
        <v/>
      </c>
      <c r="J335" s="1"/>
      <c r="K335" s="1"/>
      <c r="M335" s="3"/>
    </row>
    <row r="336" spans="1:13" ht="14.25">
      <c r="A336" s="54" t="s">
        <v>1070</v>
      </c>
      <c r="B336" s="115" t="s">
        <v>429</v>
      </c>
      <c r="C336" s="113" t="s">
        <v>37</v>
      </c>
      <c r="D336" s="26"/>
      <c r="E336" s="89" t="s">
        <v>428</v>
      </c>
      <c r="F336" s="90" t="s">
        <v>587</v>
      </c>
      <c r="G336" s="90" t="str">
        <f t="shared" si="7"/>
        <v/>
      </c>
      <c r="J336" s="1"/>
      <c r="K336" s="1"/>
      <c r="M336" s="3"/>
    </row>
    <row r="337" spans="1:14" ht="14.25">
      <c r="A337" s="54" t="s">
        <v>1071</v>
      </c>
      <c r="B337" s="115" t="s">
        <v>433</v>
      </c>
      <c r="C337" s="113" t="s">
        <v>37</v>
      </c>
      <c r="D337" s="26"/>
      <c r="E337" s="89" t="s">
        <v>432</v>
      </c>
      <c r="F337" s="90" t="s">
        <v>587</v>
      </c>
      <c r="G337" s="90" t="str">
        <f t="shared" si="7"/>
        <v/>
      </c>
      <c r="J337" s="1"/>
      <c r="K337" s="1"/>
      <c r="M337" s="3"/>
    </row>
    <row r="338" spans="1:14" ht="14.25">
      <c r="A338" s="54" t="s">
        <v>1072</v>
      </c>
      <c r="B338" s="115" t="s">
        <v>430</v>
      </c>
      <c r="C338" s="113" t="s">
        <v>37</v>
      </c>
      <c r="D338" s="26"/>
      <c r="E338" s="89" t="s">
        <v>431</v>
      </c>
      <c r="F338" s="90" t="s">
        <v>587</v>
      </c>
      <c r="G338" s="90" t="str">
        <f t="shared" si="7"/>
        <v/>
      </c>
      <c r="J338" s="1"/>
      <c r="K338" s="1"/>
      <c r="M338" s="3"/>
    </row>
    <row r="339" spans="1:14" ht="18">
      <c r="A339" s="108">
        <v>6</v>
      </c>
      <c r="B339" s="109" t="s">
        <v>371</v>
      </c>
      <c r="C339" s="97"/>
      <c r="D339" s="9"/>
      <c r="E339" s="97"/>
      <c r="F339" s="97"/>
      <c r="G339" s="98" t="str">
        <f t="shared" si="7"/>
        <v/>
      </c>
      <c r="J339" s="1"/>
      <c r="K339" s="1"/>
      <c r="M339" s="3"/>
    </row>
    <row r="340" spans="1:14" ht="28.5">
      <c r="A340" s="54" t="s">
        <v>781</v>
      </c>
      <c r="B340" s="115" t="s">
        <v>372</v>
      </c>
      <c r="C340" s="113" t="s">
        <v>38</v>
      </c>
      <c r="D340" s="26"/>
      <c r="E340" s="89" t="s">
        <v>375</v>
      </c>
      <c r="F340" s="90" t="s">
        <v>594</v>
      </c>
      <c r="G340" s="90" t="str">
        <f t="shared" si="7"/>
        <v/>
      </c>
      <c r="H340" s="3"/>
      <c r="L340" s="3"/>
      <c r="M340" s="3"/>
    </row>
    <row r="341" spans="1:14" ht="28.5">
      <c r="A341" s="54" t="s">
        <v>791</v>
      </c>
      <c r="B341" s="115" t="s">
        <v>376</v>
      </c>
      <c r="C341" s="113" t="s">
        <v>38</v>
      </c>
      <c r="D341" s="26"/>
      <c r="E341" s="89" t="s">
        <v>375</v>
      </c>
      <c r="F341" s="90" t="s">
        <v>594</v>
      </c>
      <c r="G341" s="90" t="str">
        <f t="shared" si="7"/>
        <v/>
      </c>
      <c r="H341" s="3"/>
      <c r="L341" s="3"/>
      <c r="M341" s="3"/>
    </row>
    <row r="342" spans="1:14" ht="28.5">
      <c r="A342" s="54" t="s">
        <v>1073</v>
      </c>
      <c r="B342" s="115" t="s">
        <v>373</v>
      </c>
      <c r="C342" s="113" t="s">
        <v>37</v>
      </c>
      <c r="D342" s="26"/>
      <c r="E342" s="89" t="s">
        <v>375</v>
      </c>
      <c r="F342" s="90" t="s">
        <v>587</v>
      </c>
      <c r="G342" s="90" t="str">
        <f t="shared" si="7"/>
        <v/>
      </c>
      <c r="L342" s="3"/>
      <c r="M342" s="3"/>
    </row>
    <row r="343" spans="1:14" ht="14.25">
      <c r="A343" s="54" t="s">
        <v>1074</v>
      </c>
      <c r="B343" s="115" t="s">
        <v>374</v>
      </c>
      <c r="C343" s="113" t="s">
        <v>37</v>
      </c>
      <c r="D343" s="26"/>
      <c r="E343" s="89" t="s">
        <v>377</v>
      </c>
      <c r="F343" s="90" t="s">
        <v>587</v>
      </c>
      <c r="G343" s="90" t="str">
        <f t="shared" si="7"/>
        <v/>
      </c>
      <c r="L343" s="3"/>
      <c r="M343" s="3"/>
    </row>
    <row r="344" spans="1:14" ht="18">
      <c r="A344" s="108">
        <v>7</v>
      </c>
      <c r="B344" s="109" t="s">
        <v>234</v>
      </c>
      <c r="C344" s="97"/>
      <c r="D344" s="9"/>
      <c r="E344" s="97"/>
      <c r="F344" s="97"/>
      <c r="G344" s="98" t="str">
        <f t="shared" si="7"/>
        <v/>
      </c>
      <c r="J344" s="1"/>
      <c r="K344" s="1"/>
      <c r="M344" s="3"/>
    </row>
    <row r="345" spans="1:14" ht="28.5">
      <c r="A345" s="54" t="s">
        <v>794</v>
      </c>
      <c r="B345" s="115" t="s">
        <v>235</v>
      </c>
      <c r="C345" s="113" t="s">
        <v>38</v>
      </c>
      <c r="D345" s="26"/>
      <c r="E345" s="89" t="s">
        <v>236</v>
      </c>
      <c r="F345" s="90" t="s">
        <v>595</v>
      </c>
      <c r="G345" s="90" t="str">
        <f t="shared" si="7"/>
        <v/>
      </c>
      <c r="H345" s="3"/>
      <c r="L345" s="3"/>
      <c r="M345" s="3"/>
    </row>
    <row r="346" spans="1:14" ht="28.5">
      <c r="A346" s="54" t="s">
        <v>797</v>
      </c>
      <c r="B346" s="115" t="s">
        <v>237</v>
      </c>
      <c r="C346" s="113" t="s">
        <v>38</v>
      </c>
      <c r="D346" s="26"/>
      <c r="E346" s="89" t="s">
        <v>236</v>
      </c>
      <c r="F346" s="90" t="s">
        <v>595</v>
      </c>
      <c r="G346" s="90" t="str">
        <f t="shared" si="7"/>
        <v/>
      </c>
      <c r="H346" s="3"/>
      <c r="L346" s="3"/>
      <c r="M346" s="3"/>
    </row>
    <row r="347" spans="1:14" ht="28.5">
      <c r="A347" s="54" t="s">
        <v>798</v>
      </c>
      <c r="B347" s="115" t="s">
        <v>238</v>
      </c>
      <c r="C347" s="113" t="s">
        <v>38</v>
      </c>
      <c r="D347" s="26"/>
      <c r="E347" s="89" t="s">
        <v>236</v>
      </c>
      <c r="F347" s="90" t="s">
        <v>595</v>
      </c>
      <c r="G347" s="90" t="str">
        <f t="shared" si="7"/>
        <v/>
      </c>
      <c r="H347" s="3"/>
      <c r="L347" s="3"/>
      <c r="M347" s="3"/>
    </row>
    <row r="348" spans="1:14" ht="18">
      <c r="A348" s="108">
        <v>8</v>
      </c>
      <c r="B348" s="109" t="s">
        <v>627</v>
      </c>
      <c r="C348" s="97"/>
      <c r="D348" s="9"/>
      <c r="E348" s="97"/>
      <c r="F348" s="97"/>
      <c r="G348" s="98" t="str">
        <f t="shared" si="7"/>
        <v/>
      </c>
      <c r="L348" s="3"/>
      <c r="M348" s="3"/>
    </row>
    <row r="349" spans="1:14" ht="57">
      <c r="A349" s="54" t="s">
        <v>795</v>
      </c>
      <c r="B349" s="115" t="s">
        <v>496</v>
      </c>
      <c r="C349" s="113" t="s">
        <v>38</v>
      </c>
      <c r="D349" s="26"/>
      <c r="E349" s="99" t="s">
        <v>240</v>
      </c>
      <c r="F349" s="100" t="s">
        <v>607</v>
      </c>
      <c r="G349" s="90" t="str">
        <f t="shared" si="7"/>
        <v/>
      </c>
      <c r="H349" s="3"/>
      <c r="L349" s="3"/>
      <c r="M349" s="3"/>
      <c r="N349" s="31"/>
    </row>
    <row r="350" spans="1:14" ht="71.25">
      <c r="A350" s="54" t="s">
        <v>804</v>
      </c>
      <c r="B350" s="115" t="s">
        <v>497</v>
      </c>
      <c r="C350" s="113" t="s">
        <v>38</v>
      </c>
      <c r="D350" s="26"/>
      <c r="E350" s="99" t="s">
        <v>498</v>
      </c>
      <c r="F350" s="100" t="s">
        <v>607</v>
      </c>
      <c r="G350" s="90" t="str">
        <f t="shared" si="7"/>
        <v/>
      </c>
      <c r="H350" s="3"/>
      <c r="L350" s="3"/>
      <c r="M350" s="3"/>
      <c r="N350" s="31"/>
    </row>
    <row r="351" spans="1:14" ht="28.5">
      <c r="A351" s="54" t="s">
        <v>805</v>
      </c>
      <c r="B351" s="115" t="s">
        <v>499</v>
      </c>
      <c r="C351" s="113" t="s">
        <v>38</v>
      </c>
      <c r="D351" s="26"/>
      <c r="E351" s="99" t="s">
        <v>236</v>
      </c>
      <c r="F351" s="100" t="s">
        <v>608</v>
      </c>
      <c r="G351" s="90" t="str">
        <f t="shared" si="7"/>
        <v/>
      </c>
      <c r="H351" s="170"/>
      <c r="L351" s="3"/>
      <c r="M351" s="3"/>
      <c r="N351" s="31"/>
    </row>
    <row r="352" spans="1:14" ht="28.5">
      <c r="A352" s="54" t="s">
        <v>806</v>
      </c>
      <c r="B352" s="115" t="s">
        <v>500</v>
      </c>
      <c r="C352" s="113" t="s">
        <v>38</v>
      </c>
      <c r="D352" s="26"/>
      <c r="E352" s="99" t="s">
        <v>236</v>
      </c>
      <c r="F352" s="100" t="s">
        <v>608</v>
      </c>
      <c r="G352" s="90" t="str">
        <f t="shared" si="7"/>
        <v/>
      </c>
      <c r="H352" s="170"/>
      <c r="L352" s="3"/>
      <c r="M352" s="3"/>
      <c r="N352" s="31"/>
    </row>
    <row r="353" spans="1:13" ht="14.25">
      <c r="A353" s="54" t="s">
        <v>807</v>
      </c>
      <c r="B353" s="115" t="s">
        <v>501</v>
      </c>
      <c r="C353" s="113" t="s">
        <v>37</v>
      </c>
      <c r="D353" s="26"/>
      <c r="E353" s="99" t="s">
        <v>236</v>
      </c>
      <c r="F353" s="90" t="s">
        <v>587</v>
      </c>
      <c r="G353" s="90" t="str">
        <f t="shared" si="7"/>
        <v/>
      </c>
      <c r="L353" s="3"/>
      <c r="M353" s="3"/>
    </row>
    <row r="354" spans="1:13" ht="18">
      <c r="A354" s="108">
        <v>9</v>
      </c>
      <c r="B354" s="109" t="s">
        <v>378</v>
      </c>
      <c r="C354" s="97"/>
      <c r="D354" s="9"/>
      <c r="E354" s="97"/>
      <c r="F354" s="97"/>
      <c r="G354" s="98" t="str">
        <f t="shared" ref="G354:G363" si="8">IF(D354="0","0",IF(AND(C354="W",E354="ja / nein",D354="ja"),IF(F354="Doppelte Punktzahl",4,2),IF(AND(E354&lt;&gt;"ja / nein",C354="w",D354&lt;&gt;0),"indivduelle Prüfung","")))</f>
        <v/>
      </c>
      <c r="L354" s="3"/>
      <c r="M354" s="3"/>
    </row>
    <row r="355" spans="1:13" ht="14.25">
      <c r="A355" s="54" t="s">
        <v>818</v>
      </c>
      <c r="B355" s="115" t="s">
        <v>380</v>
      </c>
      <c r="C355" s="113" t="s">
        <v>37</v>
      </c>
      <c r="D355" s="26"/>
      <c r="E355" s="89" t="s">
        <v>84</v>
      </c>
      <c r="F355" s="90" t="s">
        <v>587</v>
      </c>
      <c r="G355" s="90" t="str">
        <f t="shared" si="8"/>
        <v/>
      </c>
      <c r="L355" s="3"/>
      <c r="M355" s="3"/>
    </row>
    <row r="356" spans="1:13" ht="14.25">
      <c r="A356" s="54" t="s">
        <v>819</v>
      </c>
      <c r="B356" s="115" t="s">
        <v>381</v>
      </c>
      <c r="C356" s="113" t="s">
        <v>37</v>
      </c>
      <c r="D356" s="26"/>
      <c r="E356" s="89" t="s">
        <v>84</v>
      </c>
      <c r="F356" s="90" t="s">
        <v>587</v>
      </c>
      <c r="G356" s="90" t="str">
        <f t="shared" si="8"/>
        <v/>
      </c>
      <c r="L356" s="3"/>
      <c r="M356" s="3"/>
    </row>
    <row r="357" spans="1:13" ht="14.25">
      <c r="A357" s="54" t="s">
        <v>820</v>
      </c>
      <c r="B357" s="115" t="s">
        <v>382</v>
      </c>
      <c r="C357" s="113" t="s">
        <v>37</v>
      </c>
      <c r="D357" s="26"/>
      <c r="E357" s="89" t="s">
        <v>84</v>
      </c>
      <c r="F357" s="90" t="s">
        <v>587</v>
      </c>
      <c r="G357" s="90" t="str">
        <f t="shared" si="8"/>
        <v/>
      </c>
      <c r="L357" s="3"/>
      <c r="M357" s="3"/>
    </row>
    <row r="358" spans="1:13" ht="18">
      <c r="A358" s="108">
        <v>10</v>
      </c>
      <c r="B358" s="109" t="s">
        <v>474</v>
      </c>
      <c r="C358" s="97"/>
      <c r="D358" s="9"/>
      <c r="E358" s="97"/>
      <c r="F358" s="97"/>
      <c r="G358" s="98" t="str">
        <f t="shared" si="7"/>
        <v/>
      </c>
      <c r="L358" s="3"/>
      <c r="M358" s="3"/>
    </row>
    <row r="359" spans="1:13" ht="42.75">
      <c r="A359" s="54" t="s">
        <v>1075</v>
      </c>
      <c r="B359" s="115" t="s">
        <v>526</v>
      </c>
      <c r="C359" s="113" t="s">
        <v>38</v>
      </c>
      <c r="D359" s="26"/>
      <c r="E359" s="89" t="s">
        <v>84</v>
      </c>
      <c r="F359" s="90" t="s">
        <v>586</v>
      </c>
      <c r="G359" s="90" t="str">
        <f t="shared" si="8"/>
        <v/>
      </c>
      <c r="H359" s="3"/>
      <c r="L359" s="3"/>
      <c r="M359" s="3"/>
    </row>
    <row r="360" spans="1:13" ht="42.75">
      <c r="A360" s="54" t="s">
        <v>1076</v>
      </c>
      <c r="B360" s="115" t="s">
        <v>527</v>
      </c>
      <c r="C360" s="113" t="s">
        <v>38</v>
      </c>
      <c r="D360" s="26"/>
      <c r="E360" s="89" t="s">
        <v>84</v>
      </c>
      <c r="F360" s="90" t="s">
        <v>586</v>
      </c>
      <c r="G360" s="90" t="str">
        <f t="shared" si="8"/>
        <v/>
      </c>
      <c r="H360" s="3"/>
      <c r="L360" s="3"/>
      <c r="M360" s="3"/>
    </row>
    <row r="361" spans="1:13" ht="42.75">
      <c r="A361" s="54" t="s">
        <v>1077</v>
      </c>
      <c r="B361" s="115" t="s">
        <v>528</v>
      </c>
      <c r="C361" s="113" t="s">
        <v>38</v>
      </c>
      <c r="D361" s="26"/>
      <c r="E361" s="89" t="s">
        <v>84</v>
      </c>
      <c r="F361" s="90" t="s">
        <v>586</v>
      </c>
      <c r="G361" s="90" t="str">
        <f t="shared" si="8"/>
        <v/>
      </c>
      <c r="H361" s="3"/>
      <c r="L361" s="3"/>
      <c r="M361" s="3"/>
    </row>
    <row r="362" spans="1:13" ht="28.5">
      <c r="A362" s="54" t="s">
        <v>1078</v>
      </c>
      <c r="B362" s="115" t="s">
        <v>529</v>
      </c>
      <c r="C362" s="113" t="s">
        <v>38</v>
      </c>
      <c r="D362" s="26"/>
      <c r="E362" s="89" t="s">
        <v>84</v>
      </c>
      <c r="F362" s="90" t="s">
        <v>586</v>
      </c>
      <c r="G362" s="90" t="str">
        <f t="shared" si="8"/>
        <v/>
      </c>
      <c r="H362" s="3"/>
      <c r="L362" s="3"/>
      <c r="M362" s="3"/>
    </row>
    <row r="363" spans="1:13" ht="28.5">
      <c r="A363" s="54" t="s">
        <v>1079</v>
      </c>
      <c r="B363" s="115" t="s">
        <v>555</v>
      </c>
      <c r="C363" s="113" t="s">
        <v>38</v>
      </c>
      <c r="D363" s="26"/>
      <c r="E363" s="89" t="s">
        <v>84</v>
      </c>
      <c r="F363" s="90" t="s">
        <v>586</v>
      </c>
      <c r="G363" s="90" t="str">
        <f t="shared" si="8"/>
        <v/>
      </c>
      <c r="H363" s="3"/>
      <c r="L363" s="3"/>
      <c r="M363" s="3"/>
    </row>
    <row r="364" spans="1:13" ht="28.5">
      <c r="A364" s="54" t="s">
        <v>1080</v>
      </c>
      <c r="B364" s="115" t="s">
        <v>556</v>
      </c>
      <c r="C364" s="113" t="s">
        <v>38</v>
      </c>
      <c r="D364" s="26"/>
      <c r="E364" s="89" t="s">
        <v>84</v>
      </c>
      <c r="F364" s="90" t="s">
        <v>586</v>
      </c>
      <c r="G364" s="90" t="str">
        <f t="shared" ref="G364" si="9">IF(D364="0","0",IF(AND(C364="W",E364="ja / nein",D364="ja"),IF(F364="Doppelte Punktzahl",4,2),IF(AND(E364&lt;&gt;"ja / nein",C364="w",D364&lt;&gt;0),"indivduelle Prüfung","")))</f>
        <v/>
      </c>
      <c r="H364" s="3"/>
      <c r="L364" s="3"/>
      <c r="M364" s="3"/>
    </row>
    <row r="365" spans="1:13" ht="14.25">
      <c r="A365" s="54" t="s">
        <v>1081</v>
      </c>
      <c r="B365" s="115" t="s">
        <v>557</v>
      </c>
      <c r="C365" s="113" t="s">
        <v>37</v>
      </c>
      <c r="D365" s="26"/>
      <c r="E365" s="89" t="s">
        <v>84</v>
      </c>
      <c r="F365" s="90" t="s">
        <v>587</v>
      </c>
      <c r="G365" s="90"/>
      <c r="L365" s="3"/>
      <c r="M365" s="3"/>
    </row>
    <row r="366" spans="1:13" ht="42.75">
      <c r="A366" s="54" t="s">
        <v>1082</v>
      </c>
      <c r="B366" s="115" t="s">
        <v>558</v>
      </c>
      <c r="C366" s="113" t="s">
        <v>38</v>
      </c>
      <c r="D366" s="26"/>
      <c r="E366" s="89" t="s">
        <v>84</v>
      </c>
      <c r="F366" s="90" t="s">
        <v>586</v>
      </c>
      <c r="G366" s="90" t="str">
        <f t="shared" ref="G366" si="10">IF(D366="0","0",IF(AND(C366="W",E366="ja / nein",D366="ja"),IF(F366="Doppelte Punktzahl",4,2),IF(AND(E366&lt;&gt;"ja / nein",C366="w",D366&lt;&gt;0),"indivduelle Prüfung","")))</f>
        <v/>
      </c>
      <c r="H366" s="3"/>
      <c r="L366" s="3"/>
      <c r="M366" s="3"/>
    </row>
    <row r="367" spans="1:13" ht="18">
      <c r="A367" s="108">
        <v>11</v>
      </c>
      <c r="B367" s="109" t="s">
        <v>631</v>
      </c>
      <c r="C367" s="97"/>
      <c r="D367" s="9"/>
      <c r="E367" s="97"/>
      <c r="F367" s="97"/>
      <c r="G367" s="98" t="str">
        <f t="shared" si="7"/>
        <v/>
      </c>
      <c r="J367" s="1"/>
      <c r="K367" s="1"/>
      <c r="M367" s="3"/>
    </row>
    <row r="368" spans="1:13" ht="42.75">
      <c r="A368" s="54" t="s">
        <v>1085</v>
      </c>
      <c r="B368" s="115" t="s">
        <v>596</v>
      </c>
      <c r="C368" s="113" t="s">
        <v>38</v>
      </c>
      <c r="D368" s="26"/>
      <c r="E368" s="89" t="s">
        <v>141</v>
      </c>
      <c r="F368" s="90" t="s">
        <v>594</v>
      </c>
      <c r="G368" s="90" t="str">
        <f t="shared" si="7"/>
        <v/>
      </c>
      <c r="H368" s="3"/>
      <c r="L368" s="3"/>
      <c r="M368" s="3"/>
    </row>
    <row r="369" spans="1:13" ht="28.5">
      <c r="A369" s="54" t="s">
        <v>1086</v>
      </c>
      <c r="B369" s="115" t="s">
        <v>597</v>
      </c>
      <c r="C369" s="113" t="s">
        <v>38</v>
      </c>
      <c r="D369" s="26"/>
      <c r="E369" s="89" t="s">
        <v>141</v>
      </c>
      <c r="F369" s="90" t="s">
        <v>594</v>
      </c>
      <c r="G369" s="90" t="str">
        <f t="shared" si="7"/>
        <v/>
      </c>
      <c r="H369" s="3"/>
      <c r="L369" s="3"/>
      <c r="M369" s="3"/>
    </row>
    <row r="370" spans="1:13" ht="14.25">
      <c r="A370" s="54" t="s">
        <v>1087</v>
      </c>
      <c r="B370" s="115" t="s">
        <v>435</v>
      </c>
      <c r="C370" s="113" t="s">
        <v>37</v>
      </c>
      <c r="D370" s="26"/>
      <c r="E370" s="89" t="s">
        <v>394</v>
      </c>
      <c r="F370" s="90" t="s">
        <v>587</v>
      </c>
      <c r="G370" s="90" t="str">
        <f t="shared" si="7"/>
        <v/>
      </c>
      <c r="L370" s="3"/>
      <c r="M370" s="3"/>
    </row>
    <row r="371" spans="1:13" ht="28.5">
      <c r="A371" s="54" t="s">
        <v>1088</v>
      </c>
      <c r="B371" s="115" t="s">
        <v>514</v>
      </c>
      <c r="C371" s="113" t="s">
        <v>38</v>
      </c>
      <c r="D371" s="26"/>
      <c r="E371" s="89" t="s">
        <v>84</v>
      </c>
      <c r="F371" s="90" t="s">
        <v>586</v>
      </c>
      <c r="G371" s="90" t="str">
        <f t="shared" si="7"/>
        <v/>
      </c>
      <c r="H371" s="3"/>
      <c r="L371" s="3"/>
      <c r="M371" s="3"/>
    </row>
    <row r="372" spans="1:13" ht="28.5">
      <c r="A372" s="54" t="s">
        <v>1089</v>
      </c>
      <c r="B372" s="115" t="s">
        <v>383</v>
      </c>
      <c r="C372" s="113" t="s">
        <v>38</v>
      </c>
      <c r="D372" s="26"/>
      <c r="E372" s="89" t="s">
        <v>84</v>
      </c>
      <c r="F372" s="90" t="s">
        <v>586</v>
      </c>
      <c r="G372" s="90" t="str">
        <f t="shared" si="7"/>
        <v/>
      </c>
      <c r="H372" s="3"/>
      <c r="L372" s="3"/>
      <c r="M372" s="3"/>
    </row>
    <row r="373" spans="1:13" ht="14.25">
      <c r="A373" s="54" t="s">
        <v>1090</v>
      </c>
      <c r="B373" s="115" t="s">
        <v>384</v>
      </c>
      <c r="C373" s="113" t="s">
        <v>37</v>
      </c>
      <c r="D373" s="26"/>
      <c r="E373" s="89" t="s">
        <v>395</v>
      </c>
      <c r="F373" s="90" t="s">
        <v>587</v>
      </c>
      <c r="G373" s="90" t="str">
        <f t="shared" si="7"/>
        <v/>
      </c>
      <c r="J373" s="1"/>
      <c r="K373" s="1"/>
      <c r="M373" s="3"/>
    </row>
    <row r="374" spans="1:13" ht="28.5">
      <c r="A374" s="54" t="s">
        <v>1091</v>
      </c>
      <c r="B374" s="115" t="s">
        <v>385</v>
      </c>
      <c r="C374" s="113" t="s">
        <v>38</v>
      </c>
      <c r="D374" s="26"/>
      <c r="E374" s="89" t="s">
        <v>84</v>
      </c>
      <c r="F374" s="90" t="s">
        <v>586</v>
      </c>
      <c r="G374" s="90" t="str">
        <f t="shared" si="7"/>
        <v/>
      </c>
      <c r="H374" s="3"/>
      <c r="L374" s="3"/>
      <c r="M374" s="3"/>
    </row>
    <row r="375" spans="1:13" ht="28.5">
      <c r="A375" s="54" t="s">
        <v>1092</v>
      </c>
      <c r="B375" s="115" t="s">
        <v>386</v>
      </c>
      <c r="C375" s="113" t="s">
        <v>38</v>
      </c>
      <c r="D375" s="26"/>
      <c r="E375" s="89" t="s">
        <v>84</v>
      </c>
      <c r="F375" s="90" t="s">
        <v>586</v>
      </c>
      <c r="G375" s="90" t="str">
        <f t="shared" si="7"/>
        <v/>
      </c>
      <c r="H375" s="3"/>
      <c r="L375" s="3"/>
      <c r="M375" s="3"/>
    </row>
    <row r="376" spans="1:13" ht="28.5">
      <c r="A376" s="54" t="s">
        <v>1093</v>
      </c>
      <c r="B376" s="115" t="s">
        <v>387</v>
      </c>
      <c r="C376" s="113" t="s">
        <v>38</v>
      </c>
      <c r="D376" s="26"/>
      <c r="E376" s="89" t="s">
        <v>84</v>
      </c>
      <c r="F376" s="90" t="s">
        <v>586</v>
      </c>
      <c r="G376" s="90" t="str">
        <f t="shared" si="7"/>
        <v/>
      </c>
      <c r="H376" s="3"/>
      <c r="L376" s="3"/>
      <c r="M376" s="3"/>
    </row>
    <row r="377" spans="1:13" ht="14.25">
      <c r="A377" s="54" t="s">
        <v>1094</v>
      </c>
      <c r="B377" s="115" t="s">
        <v>388</v>
      </c>
      <c r="C377" s="113" t="s">
        <v>37</v>
      </c>
      <c r="D377" s="26"/>
      <c r="E377" s="89" t="s">
        <v>396</v>
      </c>
      <c r="F377" s="90" t="s">
        <v>587</v>
      </c>
      <c r="G377" s="90" t="str">
        <f t="shared" si="7"/>
        <v/>
      </c>
      <c r="L377" s="3"/>
      <c r="M377" s="3"/>
    </row>
    <row r="378" spans="1:13" ht="28.5">
      <c r="A378" s="54" t="s">
        <v>1095</v>
      </c>
      <c r="B378" s="115" t="s">
        <v>389</v>
      </c>
      <c r="C378" s="113" t="s">
        <v>38</v>
      </c>
      <c r="D378" s="26"/>
      <c r="E378" s="89" t="s">
        <v>84</v>
      </c>
      <c r="F378" s="90" t="s">
        <v>586</v>
      </c>
      <c r="G378" s="90" t="str">
        <f t="shared" si="7"/>
        <v/>
      </c>
      <c r="H378" s="3"/>
      <c r="L378" s="3"/>
      <c r="M378" s="3"/>
    </row>
    <row r="379" spans="1:13" ht="28.5">
      <c r="A379" s="54" t="s">
        <v>1096</v>
      </c>
      <c r="B379" s="115" t="s">
        <v>390</v>
      </c>
      <c r="C379" s="113" t="s">
        <v>38</v>
      </c>
      <c r="D379" s="26"/>
      <c r="E379" s="89" t="s">
        <v>396</v>
      </c>
      <c r="F379" s="100" t="s">
        <v>595</v>
      </c>
      <c r="G379" s="90" t="str">
        <f t="shared" si="7"/>
        <v/>
      </c>
      <c r="H379" s="3"/>
      <c r="L379" s="3"/>
      <c r="M379" s="3"/>
    </row>
    <row r="380" spans="1:13" ht="28.5">
      <c r="A380" s="54" t="s">
        <v>1097</v>
      </c>
      <c r="B380" s="115" t="s">
        <v>391</v>
      </c>
      <c r="C380" s="113" t="s">
        <v>38</v>
      </c>
      <c r="D380" s="26"/>
      <c r="E380" s="89" t="s">
        <v>84</v>
      </c>
      <c r="F380" s="90" t="s">
        <v>586</v>
      </c>
      <c r="G380" s="90" t="str">
        <f t="shared" si="7"/>
        <v/>
      </c>
      <c r="H380" s="3"/>
      <c r="L380" s="3"/>
      <c r="M380" s="3"/>
    </row>
    <row r="381" spans="1:13" ht="14.25">
      <c r="A381" s="54" t="s">
        <v>1098</v>
      </c>
      <c r="B381" s="115" t="s">
        <v>392</v>
      </c>
      <c r="C381" s="113" t="s">
        <v>37</v>
      </c>
      <c r="D381" s="26"/>
      <c r="E381" s="89" t="s">
        <v>178</v>
      </c>
      <c r="F381" s="90" t="s">
        <v>587</v>
      </c>
      <c r="G381" s="90" t="str">
        <f t="shared" si="7"/>
        <v/>
      </c>
      <c r="J381" s="1"/>
      <c r="K381" s="1"/>
    </row>
    <row r="382" spans="1:13" ht="14.25">
      <c r="A382" s="54" t="s">
        <v>1099</v>
      </c>
      <c r="B382" s="115" t="s">
        <v>393</v>
      </c>
      <c r="C382" s="113" t="s">
        <v>37</v>
      </c>
      <c r="D382" s="26"/>
      <c r="E382" s="89" t="s">
        <v>178</v>
      </c>
      <c r="F382" s="90" t="s">
        <v>587</v>
      </c>
      <c r="G382" s="90" t="str">
        <f t="shared" si="7"/>
        <v/>
      </c>
      <c r="J382" s="1"/>
      <c r="K382" s="1"/>
    </row>
    <row r="383" spans="1:13" ht="18">
      <c r="A383" s="108">
        <v>12</v>
      </c>
      <c r="B383" s="109" t="s">
        <v>632</v>
      </c>
      <c r="C383" s="97"/>
      <c r="D383" s="9"/>
      <c r="E383" s="97"/>
      <c r="F383" s="97"/>
      <c r="G383" s="98" t="str">
        <f t="shared" si="7"/>
        <v/>
      </c>
      <c r="L383" s="3"/>
    </row>
    <row r="384" spans="1:13" ht="245.25" customHeight="1">
      <c r="A384" s="54" t="s">
        <v>1083</v>
      </c>
      <c r="B384" s="115" t="s">
        <v>1176</v>
      </c>
      <c r="C384" s="113" t="s">
        <v>37</v>
      </c>
      <c r="D384" s="26"/>
      <c r="E384" s="89" t="s">
        <v>437</v>
      </c>
      <c r="F384" s="90" t="s">
        <v>587</v>
      </c>
      <c r="G384" s="90" t="str">
        <f t="shared" si="7"/>
        <v/>
      </c>
      <c r="L384" s="3"/>
    </row>
    <row r="385" spans="1:13" ht="14.25">
      <c r="A385" s="54" t="s">
        <v>1100</v>
      </c>
      <c r="B385" s="115" t="s">
        <v>1142</v>
      </c>
      <c r="C385" s="113" t="s">
        <v>37</v>
      </c>
      <c r="D385" s="26"/>
      <c r="E385" s="89" t="s">
        <v>178</v>
      </c>
      <c r="F385" s="90" t="s">
        <v>587</v>
      </c>
      <c r="G385" s="90" t="str">
        <f t="shared" si="7"/>
        <v/>
      </c>
      <c r="L385" s="3"/>
    </row>
    <row r="386" spans="1:13" ht="14.25">
      <c r="A386" s="54" t="s">
        <v>1084</v>
      </c>
      <c r="B386" s="115" t="s">
        <v>1143</v>
      </c>
      <c r="C386" s="113" t="s">
        <v>37</v>
      </c>
      <c r="D386" s="26"/>
      <c r="E386" s="89" t="s">
        <v>141</v>
      </c>
      <c r="F386" s="90" t="s">
        <v>587</v>
      </c>
      <c r="G386" s="90" t="str">
        <f t="shared" si="7"/>
        <v/>
      </c>
      <c r="L386" s="3"/>
    </row>
    <row r="387" spans="1:13" ht="57" customHeight="1">
      <c r="A387" s="54" t="s">
        <v>1101</v>
      </c>
      <c r="B387" s="115" t="s">
        <v>469</v>
      </c>
      <c r="C387" s="113" t="s">
        <v>38</v>
      </c>
      <c r="D387" s="26"/>
      <c r="E387" s="89" t="s">
        <v>84</v>
      </c>
      <c r="F387" s="90" t="s">
        <v>586</v>
      </c>
      <c r="G387" s="90" t="str">
        <f t="shared" ref="G387" si="11">IF(D387="0","0",IF(AND(C387="W",E387="ja / nein",D387="ja"),IF(F387="Doppelte Punktzahl",4,2),IF(AND(E387&lt;&gt;"ja / nein",C387="w",D387&lt;&gt;0),"indivduelle Prüfung","")))</f>
        <v/>
      </c>
      <c r="H387" s="3"/>
      <c r="L387" s="3"/>
      <c r="M387" s="3"/>
    </row>
    <row r="388" spans="1:13" ht="18">
      <c r="A388" s="108">
        <v>13</v>
      </c>
      <c r="B388" s="109" t="s">
        <v>273</v>
      </c>
      <c r="C388" s="97"/>
      <c r="D388" s="9"/>
      <c r="E388" s="97"/>
      <c r="F388" s="97"/>
      <c r="G388" s="98" t="str">
        <f t="shared" ref="G388:G394" si="12">IF(D388="0","0",IF(AND(C388="W",E388="ja / nein",D388="ja"),IF(F388="Doppelte Punktzahl",4,2),IF(AND(E388&lt;&gt;"ja / nein",C388="w",D388&lt;&gt;0),"indivduelle Prüfung","")))</f>
        <v/>
      </c>
    </row>
    <row r="389" spans="1:13" ht="30">
      <c r="A389" s="118" t="s">
        <v>1180</v>
      </c>
      <c r="B389" s="119" t="s">
        <v>438</v>
      </c>
      <c r="C389" s="116"/>
      <c r="D389" s="5"/>
      <c r="E389" s="92"/>
      <c r="F389" s="93"/>
      <c r="G389" s="94" t="str">
        <f t="shared" si="12"/>
        <v/>
      </c>
    </row>
    <row r="390" spans="1:13" ht="14.25">
      <c r="A390" s="54" t="s">
        <v>1181</v>
      </c>
      <c r="B390" s="115" t="s">
        <v>265</v>
      </c>
      <c r="C390" s="113" t="s">
        <v>37</v>
      </c>
      <c r="D390" s="26"/>
      <c r="E390" s="89" t="s">
        <v>178</v>
      </c>
      <c r="F390" s="90" t="s">
        <v>587</v>
      </c>
      <c r="G390" s="90" t="str">
        <f t="shared" si="12"/>
        <v/>
      </c>
    </row>
    <row r="391" spans="1:13" ht="14.25">
      <c r="A391" s="54" t="s">
        <v>1182</v>
      </c>
      <c r="B391" s="115" t="s">
        <v>266</v>
      </c>
      <c r="C391" s="113" t="s">
        <v>37</v>
      </c>
      <c r="D391" s="26"/>
      <c r="E391" s="89" t="s">
        <v>178</v>
      </c>
      <c r="F391" s="90" t="s">
        <v>587</v>
      </c>
      <c r="G391" s="90" t="str">
        <f t="shared" si="12"/>
        <v/>
      </c>
    </row>
    <row r="392" spans="1:13" ht="30">
      <c r="A392" s="118" t="s">
        <v>1183</v>
      </c>
      <c r="B392" s="119" t="s">
        <v>510</v>
      </c>
      <c r="C392" s="116"/>
      <c r="D392" s="5"/>
      <c r="E392" s="92"/>
      <c r="F392" s="93"/>
      <c r="G392" s="94" t="str">
        <f t="shared" si="12"/>
        <v/>
      </c>
    </row>
    <row r="393" spans="1:13" ht="14.25">
      <c r="A393" s="54" t="s">
        <v>1184</v>
      </c>
      <c r="B393" s="115" t="s">
        <v>502</v>
      </c>
      <c r="C393" s="113" t="s">
        <v>37</v>
      </c>
      <c r="D393" s="26"/>
      <c r="E393" s="89" t="s">
        <v>178</v>
      </c>
      <c r="F393" s="90" t="s">
        <v>587</v>
      </c>
      <c r="G393" s="90" t="str">
        <f t="shared" si="12"/>
        <v/>
      </c>
    </row>
    <row r="394" spans="1:13" ht="15" thickBot="1">
      <c r="A394" s="54" t="s">
        <v>1185</v>
      </c>
      <c r="B394" s="120" t="s">
        <v>266</v>
      </c>
      <c r="C394" s="121" t="s">
        <v>37</v>
      </c>
      <c r="D394" s="32"/>
      <c r="E394" s="102" t="s">
        <v>178</v>
      </c>
      <c r="F394" s="103" t="s">
        <v>587</v>
      </c>
      <c r="G394" s="103" t="str">
        <f t="shared" si="12"/>
        <v/>
      </c>
    </row>
    <row r="395" spans="1:13" ht="27" customHeight="1" thickBot="1">
      <c r="A395" s="122"/>
      <c r="B395" s="123"/>
      <c r="C395" s="124"/>
      <c r="D395" s="33"/>
      <c r="E395" s="186" t="s">
        <v>628</v>
      </c>
      <c r="F395" s="187"/>
      <c r="G395" s="104">
        <f>SUM(G18:G394)</f>
        <v>0</v>
      </c>
      <c r="H395" s="3"/>
    </row>
    <row r="396" spans="1:13">
      <c r="G396" s="10"/>
    </row>
    <row r="398" spans="1:13">
      <c r="G398" s="11"/>
    </row>
  </sheetData>
  <sheetProtection algorithmName="SHA-512" hashValue="awA/V/O/KCXnZ6lnqBinr0KPg6fHJy0k1Zcmt5oW/Q/rzP7Jd4KtCMaJSWCIVec41qdBw/5j35Yxefr1lNgt2A==" saltValue="hmJhWKcGbVtTzuUSMDK/SQ==" spinCount="100000" sheet="1" objects="1" scenarios="1"/>
  <mergeCells count="17">
    <mergeCell ref="A14:A15"/>
    <mergeCell ref="B1:G2"/>
    <mergeCell ref="A5:G5"/>
    <mergeCell ref="A6:G7"/>
    <mergeCell ref="B3:E3"/>
    <mergeCell ref="E10:G10"/>
    <mergeCell ref="E11:G11"/>
    <mergeCell ref="C8:G8"/>
    <mergeCell ref="C9:G9"/>
    <mergeCell ref="G14:G15"/>
    <mergeCell ref="E395:F395"/>
    <mergeCell ref="D12:D13"/>
    <mergeCell ref="B14:B15"/>
    <mergeCell ref="D14:D15"/>
    <mergeCell ref="C14:C15"/>
    <mergeCell ref="F14:F15"/>
    <mergeCell ref="E14:E15"/>
  </mergeCells>
  <phoneticPr fontId="37" type="noConversion"/>
  <conditionalFormatting sqref="C69:C70 C359:C366 C384:C387">
    <cfRule type="cellIs" dxfId="45" priority="205" operator="equal">
      <formula>"Ja"</formula>
    </cfRule>
  </conditionalFormatting>
  <conditionalFormatting sqref="C73:C75">
    <cfRule type="cellIs" dxfId="44" priority="201" operator="equal">
      <formula>"Ja"</formula>
    </cfRule>
  </conditionalFormatting>
  <conditionalFormatting sqref="C82:C86">
    <cfRule type="cellIs" dxfId="43" priority="87" operator="equal">
      <formula>"Ja"</formula>
    </cfRule>
  </conditionalFormatting>
  <conditionalFormatting sqref="C131">
    <cfRule type="cellIs" dxfId="42" priority="190" operator="equal">
      <formula>"Ja"</formula>
    </cfRule>
  </conditionalFormatting>
  <conditionalFormatting sqref="C222">
    <cfRule type="cellIs" dxfId="41" priority="120" operator="equal">
      <formula>"Ja"</formula>
    </cfRule>
  </conditionalFormatting>
  <conditionalFormatting sqref="C239:C244 C246:C251">
    <cfRule type="cellIs" dxfId="40" priority="108" operator="equal">
      <formula>"Ja"</formula>
    </cfRule>
  </conditionalFormatting>
  <conditionalFormatting sqref="C283:C299">
    <cfRule type="cellIs" dxfId="39" priority="1" operator="equal">
      <formula>"Ja"</formula>
    </cfRule>
  </conditionalFormatting>
  <conditionalFormatting sqref="C345:C347">
    <cfRule type="cellIs" dxfId="38" priority="140" operator="equal">
      <formula>"Ja"</formula>
    </cfRule>
  </conditionalFormatting>
  <conditionalFormatting sqref="C349:C353">
    <cfRule type="cellIs" dxfId="37" priority="20" operator="equal">
      <formula>"Ja"</formula>
    </cfRule>
  </conditionalFormatting>
  <conditionalFormatting sqref="C355:C357">
    <cfRule type="cellIs" dxfId="36" priority="16" operator="equal">
      <formula>"Ja"</formula>
    </cfRule>
  </conditionalFormatting>
  <conditionalFormatting sqref="C368:C382">
    <cfRule type="cellIs" dxfId="35" priority="32" operator="equal">
      <formula>"Ja"</formula>
    </cfRule>
  </conditionalFormatting>
  <conditionalFormatting sqref="C389">
    <cfRule type="cellIs" dxfId="34" priority="31" operator="equal">
      <formula>"Ja"</formula>
    </cfRule>
  </conditionalFormatting>
  <conditionalFormatting sqref="C392">
    <cfRule type="cellIs" dxfId="33" priority="19" operator="equal">
      <formula>"Ja"</formula>
    </cfRule>
  </conditionalFormatting>
  <conditionalFormatting sqref="C12:D12">
    <cfRule type="cellIs" dxfId="32" priority="220" operator="equal">
      <formula>"Ja"</formula>
    </cfRule>
  </conditionalFormatting>
  <pageMargins left="0.7" right="0.7" top="0.78740157499999996" bottom="0.78740157499999996" header="0.3" footer="0.3"/>
  <pageSetup scale="3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08"/>
  <sheetViews>
    <sheetView zoomScale="90" zoomScaleNormal="90" workbookViewId="0">
      <pane ySplit="14" topLeftCell="A189" activePane="bottomLeft" state="frozen"/>
      <selection pane="bottomLeft" activeCell="B22" sqref="B22"/>
    </sheetView>
  </sheetViews>
  <sheetFormatPr baseColWidth="10" defaultColWidth="9.33203125" defaultRowHeight="12.75"/>
  <cols>
    <col min="1" max="1" width="9.83203125" style="3" customWidth="1"/>
    <col min="2" max="2" width="107.83203125" style="1" customWidth="1"/>
    <col min="3" max="3" width="17.1640625" style="3" customWidth="1"/>
    <col min="4" max="4" width="73.33203125" style="3" customWidth="1"/>
    <col min="5" max="5" width="69.1640625" style="19" customWidth="1"/>
    <col min="6" max="6" width="20.33203125" style="1" customWidth="1"/>
    <col min="7" max="7" width="9.33203125" style="1" customWidth="1"/>
    <col min="8" max="16384" width="9.33203125" style="1"/>
  </cols>
  <sheetData>
    <row r="1" spans="1:5" ht="12.75" customHeight="1">
      <c r="A1" s="38" t="s">
        <v>610</v>
      </c>
      <c r="B1" s="204" t="s">
        <v>56</v>
      </c>
      <c r="C1" s="204"/>
      <c r="D1" s="205"/>
    </row>
    <row r="2" spans="1:5" ht="12.75" customHeight="1">
      <c r="A2" s="39"/>
      <c r="B2" s="178"/>
      <c r="C2" s="178"/>
      <c r="D2" s="206"/>
    </row>
    <row r="3" spans="1:5" ht="20.25">
      <c r="A3" s="40"/>
      <c r="B3" s="41" t="s">
        <v>613</v>
      </c>
      <c r="C3" s="41"/>
      <c r="D3" s="42"/>
    </row>
    <row r="4" spans="1:5" ht="21" thickBot="1">
      <c r="A4" s="126"/>
      <c r="B4" s="44" t="s">
        <v>603</v>
      </c>
      <c r="C4" s="40"/>
      <c r="D4" s="127"/>
    </row>
    <row r="5" spans="1:5" ht="15">
      <c r="A5" s="172" t="s">
        <v>130</v>
      </c>
      <c r="B5" s="173"/>
      <c r="C5" s="173"/>
      <c r="D5" s="174"/>
    </row>
    <row r="6" spans="1:5" ht="15">
      <c r="A6" s="175" t="s">
        <v>131</v>
      </c>
      <c r="B6" s="176"/>
      <c r="C6" s="176"/>
      <c r="D6" s="177"/>
    </row>
    <row r="7" spans="1:5">
      <c r="A7" s="247"/>
      <c r="B7" s="248"/>
      <c r="C7" s="249"/>
      <c r="D7" s="250"/>
    </row>
    <row r="8" spans="1:5" ht="15">
      <c r="A8" s="2"/>
      <c r="B8" s="69" t="s">
        <v>7</v>
      </c>
      <c r="C8" s="208"/>
      <c r="D8" s="209"/>
    </row>
    <row r="9" spans="1:5" ht="15">
      <c r="A9" s="16"/>
      <c r="B9" s="69" t="s">
        <v>8</v>
      </c>
      <c r="C9" s="210"/>
      <c r="D9" s="211"/>
    </row>
    <row r="10" spans="1:5" ht="15">
      <c r="A10" s="37"/>
      <c r="B10" s="48"/>
      <c r="C10" s="49"/>
      <c r="D10" s="70"/>
    </row>
    <row r="11" spans="1:5" ht="12.75" customHeight="1">
      <c r="A11" s="188"/>
      <c r="B11" s="207"/>
      <c r="C11" s="215" t="s">
        <v>1148</v>
      </c>
      <c r="D11" s="216"/>
    </row>
    <row r="12" spans="1:5" ht="13.5" customHeight="1" thickBot="1">
      <c r="A12" s="190"/>
      <c r="B12" s="191"/>
      <c r="C12" s="217"/>
      <c r="D12" s="218"/>
    </row>
    <row r="13" spans="1:5" ht="15">
      <c r="A13" s="244" t="s">
        <v>542</v>
      </c>
      <c r="B13" s="245" t="s">
        <v>135</v>
      </c>
      <c r="C13" s="128" t="s">
        <v>132</v>
      </c>
      <c r="D13" s="246" t="s">
        <v>9</v>
      </c>
    </row>
    <row r="14" spans="1:5" ht="17.25" customHeight="1">
      <c r="A14" s="220"/>
      <c r="B14" s="222"/>
      <c r="C14" s="53" t="s">
        <v>179</v>
      </c>
      <c r="D14" s="224"/>
    </row>
    <row r="15" spans="1:5" ht="15">
      <c r="A15" s="50">
        <v>0</v>
      </c>
      <c r="B15" s="51" t="s">
        <v>530</v>
      </c>
      <c r="C15" s="28"/>
      <c r="D15" s="29"/>
      <c r="E15" s="1"/>
    </row>
    <row r="16" spans="1:5" ht="14.25">
      <c r="A16" s="54" t="s">
        <v>1102</v>
      </c>
      <c r="B16" s="55" t="s">
        <v>531</v>
      </c>
      <c r="C16" s="71"/>
      <c r="D16" s="72"/>
    </row>
    <row r="17" spans="1:5" ht="42.75">
      <c r="A17" s="54" t="s">
        <v>1103</v>
      </c>
      <c r="B17" s="55" t="s">
        <v>532</v>
      </c>
      <c r="C17" s="71"/>
      <c r="D17" s="72"/>
    </row>
    <row r="18" spans="1:5" ht="28.5">
      <c r="A18" s="54" t="s">
        <v>1104</v>
      </c>
      <c r="B18" s="55" t="s">
        <v>533</v>
      </c>
      <c r="C18" s="71"/>
      <c r="D18" s="72"/>
    </row>
    <row r="19" spans="1:5" ht="28.5">
      <c r="A19" s="54" t="s">
        <v>1105</v>
      </c>
      <c r="B19" s="55" t="s">
        <v>534</v>
      </c>
      <c r="C19" s="71"/>
      <c r="D19" s="72"/>
    </row>
    <row r="20" spans="1:5" ht="28.5">
      <c r="A20" s="54" t="s">
        <v>1106</v>
      </c>
      <c r="B20" s="55" t="s">
        <v>535</v>
      </c>
      <c r="C20" s="71"/>
      <c r="D20" s="72"/>
    </row>
    <row r="21" spans="1:5" ht="28.5">
      <c r="A21" s="54" t="s">
        <v>1107</v>
      </c>
      <c r="B21" s="55" t="s">
        <v>536</v>
      </c>
      <c r="C21" s="71"/>
      <c r="D21" s="72"/>
    </row>
    <row r="22" spans="1:5" ht="57">
      <c r="A22" s="54" t="s">
        <v>1108</v>
      </c>
      <c r="B22" s="55" t="s">
        <v>609</v>
      </c>
      <c r="C22" s="71"/>
      <c r="D22" s="72"/>
    </row>
    <row r="23" spans="1:5" ht="14.25">
      <c r="A23" s="54" t="s">
        <v>1109</v>
      </c>
      <c r="B23" s="55" t="s">
        <v>537</v>
      </c>
      <c r="C23" s="71"/>
      <c r="D23" s="72"/>
    </row>
    <row r="24" spans="1:5" ht="28.5">
      <c r="A24" s="54" t="s">
        <v>1110</v>
      </c>
      <c r="B24" s="55" t="s">
        <v>538</v>
      </c>
      <c r="C24" s="71"/>
      <c r="D24" s="72"/>
    </row>
    <row r="25" spans="1:5" ht="85.5">
      <c r="A25" s="54" t="s">
        <v>642</v>
      </c>
      <c r="B25" s="55" t="s">
        <v>1112</v>
      </c>
      <c r="C25" s="71"/>
      <c r="D25" s="72"/>
    </row>
    <row r="26" spans="1:5" ht="85.5">
      <c r="A26" s="54" t="s">
        <v>643</v>
      </c>
      <c r="B26" s="55" t="s">
        <v>568</v>
      </c>
      <c r="C26" s="71"/>
      <c r="D26" s="72"/>
    </row>
    <row r="27" spans="1:5" ht="42.75">
      <c r="A27" s="54" t="s">
        <v>644</v>
      </c>
      <c r="B27" s="55" t="s">
        <v>599</v>
      </c>
      <c r="C27" s="71"/>
      <c r="D27" s="72"/>
      <c r="E27" s="1"/>
    </row>
    <row r="28" spans="1:5" ht="28.5">
      <c r="A28" s="54" t="s">
        <v>645</v>
      </c>
      <c r="B28" s="55" t="s">
        <v>584</v>
      </c>
      <c r="C28" s="71"/>
      <c r="D28" s="72"/>
      <c r="E28" s="1"/>
    </row>
    <row r="29" spans="1:5" ht="28.5">
      <c r="A29" s="54" t="s">
        <v>646</v>
      </c>
      <c r="B29" s="55" t="s">
        <v>477</v>
      </c>
      <c r="C29" s="71"/>
      <c r="D29" s="72"/>
    </row>
    <row r="30" spans="1:5" ht="356.25">
      <c r="A30" s="54" t="s">
        <v>1111</v>
      </c>
      <c r="B30" s="55" t="s">
        <v>1147</v>
      </c>
      <c r="C30" s="71"/>
      <c r="D30" s="72"/>
    </row>
    <row r="31" spans="1:5" ht="42.75">
      <c r="A31" s="54" t="s">
        <v>1144</v>
      </c>
      <c r="B31" s="55" t="s">
        <v>1145</v>
      </c>
      <c r="C31" s="71"/>
      <c r="D31" s="72"/>
    </row>
    <row r="32" spans="1:5" ht="15">
      <c r="A32" s="50">
        <v>1</v>
      </c>
      <c r="B32" s="51" t="s">
        <v>10</v>
      </c>
      <c r="C32" s="28"/>
      <c r="D32" s="29"/>
      <c r="E32" s="1"/>
    </row>
    <row r="33" spans="1:4" ht="43.5">
      <c r="A33" s="54" t="s">
        <v>463</v>
      </c>
      <c r="B33" s="55" t="s">
        <v>468</v>
      </c>
      <c r="C33" s="25"/>
      <c r="D33" s="129" t="str">
        <f>IF(C33="nein","Ausschluss"," ")</f>
        <v xml:space="preserve"> </v>
      </c>
    </row>
    <row r="34" spans="1:4" ht="14.25">
      <c r="A34" s="54" t="s">
        <v>666</v>
      </c>
      <c r="B34" s="55" t="s">
        <v>4</v>
      </c>
      <c r="C34" s="25"/>
      <c r="D34" s="129" t="str">
        <f t="shared" ref="D34:D36" si="0">IF(C34="nein","Ausschluss"," ")</f>
        <v xml:space="preserve"> </v>
      </c>
    </row>
    <row r="35" spans="1:4" ht="14.25">
      <c r="A35" s="54" t="s">
        <v>667</v>
      </c>
      <c r="B35" s="55" t="s">
        <v>5</v>
      </c>
      <c r="C35" s="25"/>
      <c r="D35" s="129" t="str">
        <f t="shared" si="0"/>
        <v xml:space="preserve"> </v>
      </c>
    </row>
    <row r="36" spans="1:4" ht="14.25">
      <c r="A36" s="54" t="s">
        <v>668</v>
      </c>
      <c r="B36" s="55" t="s">
        <v>6</v>
      </c>
      <c r="C36" s="25"/>
      <c r="D36" s="129" t="str">
        <f t="shared" si="0"/>
        <v xml:space="preserve"> </v>
      </c>
    </row>
    <row r="37" spans="1:4" ht="15">
      <c r="A37" s="50">
        <v>2</v>
      </c>
      <c r="B37" s="51" t="s">
        <v>434</v>
      </c>
      <c r="C37" s="28"/>
      <c r="D37" s="29"/>
    </row>
    <row r="38" spans="1:4" ht="28.5">
      <c r="A38" s="54" t="s">
        <v>651</v>
      </c>
      <c r="B38" s="55" t="s">
        <v>569</v>
      </c>
      <c r="C38" s="25"/>
      <c r="D38" s="129" t="str">
        <f t="shared" ref="D38:D43" si="1">IF(C38="nein","Ausschluss"," ")</f>
        <v xml:space="preserve"> </v>
      </c>
    </row>
    <row r="39" spans="1:4" ht="28.5">
      <c r="A39" s="54" t="s">
        <v>652</v>
      </c>
      <c r="B39" s="55" t="s">
        <v>113</v>
      </c>
      <c r="C39" s="25"/>
      <c r="D39" s="129" t="str">
        <f t="shared" si="1"/>
        <v xml:space="preserve"> </v>
      </c>
    </row>
    <row r="40" spans="1:4" ht="42.75">
      <c r="A40" s="54" t="s">
        <v>653</v>
      </c>
      <c r="B40" s="55" t="s">
        <v>598</v>
      </c>
      <c r="C40" s="25"/>
      <c r="D40" s="129" t="str">
        <f t="shared" si="1"/>
        <v xml:space="preserve"> </v>
      </c>
    </row>
    <row r="41" spans="1:4" ht="57.75">
      <c r="A41" s="54" t="s">
        <v>654</v>
      </c>
      <c r="B41" s="55" t="s">
        <v>570</v>
      </c>
      <c r="C41" s="25"/>
      <c r="D41" s="129" t="str">
        <f t="shared" si="1"/>
        <v xml:space="preserve"> </v>
      </c>
    </row>
    <row r="42" spans="1:4" ht="14.25">
      <c r="A42" s="54" t="s">
        <v>655</v>
      </c>
      <c r="B42" s="56" t="s">
        <v>612</v>
      </c>
      <c r="C42" s="25"/>
      <c r="D42" s="129" t="str">
        <f t="shared" si="1"/>
        <v xml:space="preserve"> </v>
      </c>
    </row>
    <row r="43" spans="1:4" ht="14.25">
      <c r="A43" s="54" t="s">
        <v>656</v>
      </c>
      <c r="B43" s="55" t="s">
        <v>439</v>
      </c>
      <c r="C43" s="25"/>
      <c r="D43" s="129" t="str">
        <f t="shared" si="1"/>
        <v xml:space="preserve"> </v>
      </c>
    </row>
    <row r="44" spans="1:4" ht="15">
      <c r="A44" s="50">
        <v>3</v>
      </c>
      <c r="B44" s="51" t="s">
        <v>11</v>
      </c>
      <c r="C44" s="28"/>
      <c r="D44" s="29"/>
    </row>
    <row r="45" spans="1:4" ht="15">
      <c r="A45" s="57" t="s">
        <v>657</v>
      </c>
      <c r="B45" s="58" t="s">
        <v>459</v>
      </c>
      <c r="C45" s="30"/>
      <c r="D45" s="73"/>
    </row>
    <row r="46" spans="1:4" ht="28.5">
      <c r="A46" s="54" t="s">
        <v>658</v>
      </c>
      <c r="B46" s="55" t="s">
        <v>458</v>
      </c>
      <c r="C46" s="25"/>
      <c r="D46" s="129" t="str">
        <f t="shared" ref="D46:D52" si="2">IF(C46="nein","Ausschluss"," ")</f>
        <v xml:space="preserve"> </v>
      </c>
    </row>
    <row r="47" spans="1:4" ht="71.25">
      <c r="A47" s="54" t="s">
        <v>659</v>
      </c>
      <c r="B47" s="55" t="s">
        <v>457</v>
      </c>
      <c r="C47" s="25"/>
      <c r="D47" s="129" t="str">
        <f t="shared" si="2"/>
        <v xml:space="preserve"> </v>
      </c>
    </row>
    <row r="48" spans="1:4" ht="33" customHeight="1">
      <c r="A48" s="54" t="s">
        <v>660</v>
      </c>
      <c r="B48" s="55" t="s">
        <v>456</v>
      </c>
      <c r="C48" s="25"/>
      <c r="D48" s="129" t="str">
        <f t="shared" si="2"/>
        <v xml:space="preserve"> </v>
      </c>
    </row>
    <row r="49" spans="1:5" ht="14.25">
      <c r="A49" s="54" t="s">
        <v>661</v>
      </c>
      <c r="B49" s="55" t="s">
        <v>46</v>
      </c>
      <c r="C49" s="25"/>
      <c r="D49" s="129" t="str">
        <f t="shared" si="2"/>
        <v xml:space="preserve"> </v>
      </c>
    </row>
    <row r="50" spans="1:5" ht="28.5">
      <c r="A50" s="54" t="s">
        <v>662</v>
      </c>
      <c r="B50" s="55" t="s">
        <v>41</v>
      </c>
      <c r="C50" s="25"/>
      <c r="D50" s="129" t="str">
        <f t="shared" si="2"/>
        <v xml:space="preserve"> </v>
      </c>
    </row>
    <row r="51" spans="1:5" ht="14.25">
      <c r="A51" s="54" t="s">
        <v>663</v>
      </c>
      <c r="B51" s="59" t="s">
        <v>65</v>
      </c>
      <c r="C51" s="25"/>
      <c r="D51" s="129" t="str">
        <f t="shared" si="2"/>
        <v xml:space="preserve"> </v>
      </c>
    </row>
    <row r="52" spans="1:5" ht="28.5">
      <c r="A52" s="54" t="s">
        <v>664</v>
      </c>
      <c r="B52" s="55" t="s">
        <v>36</v>
      </c>
      <c r="C52" s="25"/>
      <c r="D52" s="129" t="str">
        <f t="shared" si="2"/>
        <v xml:space="preserve"> </v>
      </c>
    </row>
    <row r="53" spans="1:5" ht="15">
      <c r="A53" s="57" t="s">
        <v>665</v>
      </c>
      <c r="B53" s="58" t="s">
        <v>442</v>
      </c>
      <c r="C53" s="30"/>
      <c r="D53" s="73"/>
    </row>
    <row r="54" spans="1:5" ht="14.25">
      <c r="A54" s="54" t="s">
        <v>669</v>
      </c>
      <c r="B54" s="55" t="s">
        <v>13</v>
      </c>
      <c r="C54" s="25"/>
      <c r="D54" s="129" t="str">
        <f t="shared" ref="D54:D61" si="3">IF(C54="nein","Ausschluss"," ")</f>
        <v xml:space="preserve"> </v>
      </c>
    </row>
    <row r="55" spans="1:5" ht="14.25">
      <c r="A55" s="54" t="s">
        <v>670</v>
      </c>
      <c r="B55" s="55" t="s">
        <v>14</v>
      </c>
      <c r="C55" s="25"/>
      <c r="D55" s="129" t="str">
        <f t="shared" si="3"/>
        <v xml:space="preserve"> </v>
      </c>
    </row>
    <row r="56" spans="1:5" ht="14.25">
      <c r="A56" s="54" t="s">
        <v>671</v>
      </c>
      <c r="B56" s="55" t="s">
        <v>42</v>
      </c>
      <c r="C56" s="25"/>
      <c r="D56" s="129" t="str">
        <f t="shared" si="3"/>
        <v xml:space="preserve"> </v>
      </c>
    </row>
    <row r="57" spans="1:5" ht="15" customHeight="1">
      <c r="A57" s="54" t="s">
        <v>672</v>
      </c>
      <c r="B57" s="55" t="s">
        <v>45</v>
      </c>
      <c r="C57" s="25"/>
      <c r="D57" s="129" t="str">
        <f t="shared" si="3"/>
        <v xml:space="preserve"> </v>
      </c>
    </row>
    <row r="58" spans="1:5" ht="28.5">
      <c r="A58" s="54" t="s">
        <v>673</v>
      </c>
      <c r="B58" s="55" t="s">
        <v>401</v>
      </c>
      <c r="C58" s="25"/>
      <c r="D58" s="129" t="str">
        <f t="shared" si="3"/>
        <v xml:space="preserve"> </v>
      </c>
    </row>
    <row r="59" spans="1:5" ht="14.25">
      <c r="A59" s="54" t="s">
        <v>674</v>
      </c>
      <c r="B59" s="55" t="s">
        <v>43</v>
      </c>
      <c r="C59" s="25"/>
      <c r="D59" s="129" t="str">
        <f t="shared" si="3"/>
        <v xml:space="preserve"> </v>
      </c>
    </row>
    <row r="60" spans="1:5" ht="14.25">
      <c r="A60" s="54" t="s">
        <v>675</v>
      </c>
      <c r="B60" s="55" t="s">
        <v>44</v>
      </c>
      <c r="C60" s="25"/>
      <c r="D60" s="129" t="str">
        <f t="shared" si="3"/>
        <v xml:space="preserve"> </v>
      </c>
    </row>
    <row r="61" spans="1:5" ht="28.5">
      <c r="A61" s="54" t="s">
        <v>1113</v>
      </c>
      <c r="B61" s="55" t="s">
        <v>455</v>
      </c>
      <c r="C61" s="25"/>
      <c r="D61" s="129" t="str">
        <f t="shared" si="3"/>
        <v xml:space="preserve"> </v>
      </c>
    </row>
    <row r="62" spans="1:5" ht="15">
      <c r="A62" s="57" t="s">
        <v>676</v>
      </c>
      <c r="B62" s="58" t="s">
        <v>16</v>
      </c>
      <c r="C62" s="30"/>
      <c r="D62" s="73"/>
    </row>
    <row r="63" spans="1:5" ht="28.5">
      <c r="A63" s="54" t="s">
        <v>677</v>
      </c>
      <c r="B63" s="55" t="s">
        <v>454</v>
      </c>
      <c r="C63" s="25"/>
      <c r="D63" s="129" t="str">
        <f>IF(C63="nein","Ausschluss"," ")</f>
        <v xml:space="preserve"> </v>
      </c>
    </row>
    <row r="64" spans="1:5" ht="14.25">
      <c r="A64" s="54" t="s">
        <v>678</v>
      </c>
      <c r="B64" s="55" t="s">
        <v>571</v>
      </c>
      <c r="C64" s="25"/>
      <c r="D64" s="129" t="str">
        <f t="shared" ref="D64:D71" si="4">IF(C64="nein","Ausschluss"," ")</f>
        <v xml:space="preserve"> </v>
      </c>
      <c r="E64" s="18"/>
    </row>
    <row r="65" spans="1:4" ht="14.25">
      <c r="A65" s="54" t="s">
        <v>679</v>
      </c>
      <c r="B65" s="55" t="s">
        <v>47</v>
      </c>
      <c r="C65" s="25"/>
      <c r="D65" s="129" t="str">
        <f t="shared" si="4"/>
        <v xml:space="preserve"> </v>
      </c>
    </row>
    <row r="66" spans="1:4" ht="14.25">
      <c r="A66" s="54" t="s">
        <v>1024</v>
      </c>
      <c r="B66" s="55" t="s">
        <v>17</v>
      </c>
      <c r="C66" s="25"/>
      <c r="D66" s="129" t="str">
        <f t="shared" si="4"/>
        <v xml:space="preserve"> </v>
      </c>
    </row>
    <row r="67" spans="1:4" ht="14.25">
      <c r="A67" s="54" t="s">
        <v>1025</v>
      </c>
      <c r="B67" s="55" t="s">
        <v>50</v>
      </c>
      <c r="C67" s="25"/>
      <c r="D67" s="129" t="str">
        <f t="shared" si="4"/>
        <v xml:space="preserve"> </v>
      </c>
    </row>
    <row r="68" spans="1:4" ht="14.25">
      <c r="A68" s="54" t="s">
        <v>1026</v>
      </c>
      <c r="B68" s="55" t="s">
        <v>48</v>
      </c>
      <c r="C68" s="25"/>
      <c r="D68" s="129" t="str">
        <f t="shared" si="4"/>
        <v xml:space="preserve"> </v>
      </c>
    </row>
    <row r="69" spans="1:4" ht="14.25">
      <c r="A69" s="54" t="s">
        <v>1027</v>
      </c>
      <c r="B69" s="55" t="s">
        <v>484</v>
      </c>
      <c r="C69" s="25"/>
      <c r="D69" s="129" t="str">
        <f t="shared" si="4"/>
        <v xml:space="preserve"> </v>
      </c>
    </row>
    <row r="70" spans="1:4" ht="14.25">
      <c r="A70" s="54" t="s">
        <v>1114</v>
      </c>
      <c r="B70" s="55" t="s">
        <v>49</v>
      </c>
      <c r="C70" s="25"/>
      <c r="D70" s="129" t="str">
        <f t="shared" si="4"/>
        <v xml:space="preserve"> </v>
      </c>
    </row>
    <row r="71" spans="1:4" ht="14.25">
      <c r="A71" s="54" t="s">
        <v>1115</v>
      </c>
      <c r="B71" s="55" t="s">
        <v>114</v>
      </c>
      <c r="C71" s="25"/>
      <c r="D71" s="129" t="str">
        <f t="shared" si="4"/>
        <v xml:space="preserve"> </v>
      </c>
    </row>
    <row r="72" spans="1:4" ht="15">
      <c r="A72" s="57" t="s">
        <v>680</v>
      </c>
      <c r="B72" s="58" t="s">
        <v>18</v>
      </c>
      <c r="C72" s="30"/>
      <c r="D72" s="73"/>
    </row>
    <row r="73" spans="1:4" ht="42.75">
      <c r="A73" s="54" t="s">
        <v>683</v>
      </c>
      <c r="B73" s="55" t="s">
        <v>485</v>
      </c>
      <c r="C73" s="25"/>
      <c r="D73" s="129" t="str">
        <f>IF(C73="nein","Ausschluss"," ")</f>
        <v xml:space="preserve"> </v>
      </c>
    </row>
    <row r="74" spans="1:4" ht="14.25">
      <c r="A74" s="54" t="s">
        <v>684</v>
      </c>
      <c r="B74" s="55" t="s">
        <v>51</v>
      </c>
      <c r="C74" s="25"/>
      <c r="D74" s="129" t="str">
        <f t="shared" ref="D74:D81" si="5">IF(C74="nein","Ausschluss"," ")</f>
        <v xml:space="preserve"> </v>
      </c>
    </row>
    <row r="75" spans="1:4" ht="14.25">
      <c r="A75" s="54" t="s">
        <v>685</v>
      </c>
      <c r="B75" s="55" t="s">
        <v>516</v>
      </c>
      <c r="C75" s="25"/>
      <c r="D75" s="129" t="str">
        <f t="shared" si="5"/>
        <v xml:space="preserve"> </v>
      </c>
    </row>
    <row r="76" spans="1:4" ht="28.5">
      <c r="A76" s="54" t="s">
        <v>686</v>
      </c>
      <c r="B76" s="55" t="s">
        <v>453</v>
      </c>
      <c r="C76" s="25"/>
      <c r="D76" s="129" t="str">
        <f t="shared" si="5"/>
        <v xml:space="preserve"> </v>
      </c>
    </row>
    <row r="77" spans="1:4" ht="28.5">
      <c r="A77" s="54" t="s">
        <v>687</v>
      </c>
      <c r="B77" s="55" t="s">
        <v>52</v>
      </c>
      <c r="C77" s="25"/>
      <c r="D77" s="129" t="str">
        <f t="shared" si="5"/>
        <v xml:space="preserve"> </v>
      </c>
    </row>
    <row r="78" spans="1:4" ht="14.25">
      <c r="A78" s="54" t="s">
        <v>688</v>
      </c>
      <c r="B78" s="55" t="s">
        <v>133</v>
      </c>
      <c r="C78" s="25"/>
      <c r="D78" s="129" t="str">
        <f t="shared" si="5"/>
        <v xml:space="preserve"> </v>
      </c>
    </row>
    <row r="79" spans="1:4" ht="28.5">
      <c r="A79" s="54" t="s">
        <v>689</v>
      </c>
      <c r="B79" s="55" t="s">
        <v>19</v>
      </c>
      <c r="C79" s="25"/>
      <c r="D79" s="129" t="str">
        <f t="shared" si="5"/>
        <v xml:space="preserve"> </v>
      </c>
    </row>
    <row r="80" spans="1:4" ht="28.5">
      <c r="A80" s="54" t="s">
        <v>690</v>
      </c>
      <c r="B80" s="55" t="s">
        <v>20</v>
      </c>
      <c r="C80" s="25"/>
      <c r="D80" s="129" t="str">
        <f t="shared" si="5"/>
        <v xml:space="preserve"> </v>
      </c>
    </row>
    <row r="81" spans="1:4" ht="28.5">
      <c r="A81" s="54" t="s">
        <v>691</v>
      </c>
      <c r="B81" s="55" t="s">
        <v>136</v>
      </c>
      <c r="C81" s="25"/>
      <c r="D81" s="129" t="str">
        <f t="shared" si="5"/>
        <v xml:space="preserve"> </v>
      </c>
    </row>
    <row r="82" spans="1:4" ht="15">
      <c r="A82" s="50">
        <v>4</v>
      </c>
      <c r="B82" s="51" t="s">
        <v>21</v>
      </c>
      <c r="C82" s="28"/>
      <c r="D82" s="29"/>
    </row>
    <row r="83" spans="1:4" ht="15">
      <c r="A83" s="57" t="s">
        <v>701</v>
      </c>
      <c r="B83" s="58" t="s">
        <v>452</v>
      </c>
      <c r="C83" s="30"/>
      <c r="D83" s="73"/>
    </row>
    <row r="84" spans="1:4" ht="42.75">
      <c r="A84" s="54" t="s">
        <v>702</v>
      </c>
      <c r="B84" s="55" t="s">
        <v>451</v>
      </c>
      <c r="C84" s="25"/>
      <c r="D84" s="129" t="str">
        <f t="shared" ref="D84:D92" si="6">IF(C84="nein","Ausschluss"," ")</f>
        <v xml:space="preserve"> </v>
      </c>
    </row>
    <row r="85" spans="1:4" ht="14.25">
      <c r="A85" s="54" t="s">
        <v>703</v>
      </c>
      <c r="B85" s="55" t="s">
        <v>450</v>
      </c>
      <c r="C85" s="25"/>
      <c r="D85" s="129" t="str">
        <f t="shared" si="6"/>
        <v xml:space="preserve"> </v>
      </c>
    </row>
    <row r="86" spans="1:4" ht="14.25">
      <c r="A86" s="54" t="s">
        <v>704</v>
      </c>
      <c r="B86" s="55" t="s">
        <v>53</v>
      </c>
      <c r="C86" s="25"/>
      <c r="D86" s="129" t="str">
        <f t="shared" si="6"/>
        <v xml:space="preserve"> </v>
      </c>
    </row>
    <row r="87" spans="1:4" ht="28.5">
      <c r="A87" s="54" t="s">
        <v>705</v>
      </c>
      <c r="B87" s="55" t="s">
        <v>424</v>
      </c>
      <c r="C87" s="25"/>
      <c r="D87" s="129" t="str">
        <f t="shared" si="6"/>
        <v xml:space="preserve"> </v>
      </c>
    </row>
    <row r="88" spans="1:4" ht="14.25">
      <c r="A88" s="54" t="s">
        <v>706</v>
      </c>
      <c r="B88" s="55" t="s">
        <v>70</v>
      </c>
      <c r="C88" s="25"/>
      <c r="D88" s="129" t="str">
        <f t="shared" si="6"/>
        <v xml:space="preserve"> </v>
      </c>
    </row>
    <row r="89" spans="1:4" ht="28.5">
      <c r="A89" s="54" t="s">
        <v>707</v>
      </c>
      <c r="B89" s="55" t="s">
        <v>242</v>
      </c>
      <c r="C89" s="25"/>
      <c r="D89" s="129" t="str">
        <f t="shared" si="6"/>
        <v xml:space="preserve"> </v>
      </c>
    </row>
    <row r="90" spans="1:4" ht="14.25">
      <c r="A90" s="54" t="s">
        <v>708</v>
      </c>
      <c r="B90" s="55" t="s">
        <v>54</v>
      </c>
      <c r="C90" s="25"/>
      <c r="D90" s="129" t="str">
        <f t="shared" si="6"/>
        <v xml:space="preserve"> </v>
      </c>
    </row>
    <row r="91" spans="1:4" ht="28.5">
      <c r="A91" s="54" t="s">
        <v>709</v>
      </c>
      <c r="B91" s="55" t="s">
        <v>66</v>
      </c>
      <c r="C91" s="25"/>
      <c r="D91" s="129" t="str">
        <f t="shared" si="6"/>
        <v xml:space="preserve"> </v>
      </c>
    </row>
    <row r="92" spans="1:4" ht="14.25">
      <c r="A92" s="54" t="s">
        <v>710</v>
      </c>
      <c r="B92" s="55" t="s">
        <v>404</v>
      </c>
      <c r="C92" s="25"/>
      <c r="D92" s="129" t="str">
        <f t="shared" si="6"/>
        <v xml:space="preserve"> </v>
      </c>
    </row>
    <row r="93" spans="1:4" ht="15">
      <c r="A93" s="57" t="s">
        <v>711</v>
      </c>
      <c r="B93" s="58" t="s">
        <v>449</v>
      </c>
      <c r="C93" s="30"/>
      <c r="D93" s="73"/>
    </row>
    <row r="94" spans="1:4" ht="28.5">
      <c r="A94" s="54" t="s">
        <v>712</v>
      </c>
      <c r="B94" s="55" t="s">
        <v>448</v>
      </c>
      <c r="C94" s="25"/>
      <c r="D94" s="129" t="str">
        <f>IF(C94="nein","Ausschluss"," ")</f>
        <v xml:space="preserve"> </v>
      </c>
    </row>
    <row r="95" spans="1:4" ht="15">
      <c r="A95" s="54" t="s">
        <v>713</v>
      </c>
      <c r="B95" s="55" t="s">
        <v>137</v>
      </c>
      <c r="C95" s="25"/>
      <c r="D95" s="129" t="str">
        <f t="shared" ref="D95:D96" si="7">IF(C95="nein","Ausschluss"," ")</f>
        <v xml:space="preserve"> </v>
      </c>
    </row>
    <row r="96" spans="1:4" ht="14.25">
      <c r="A96" s="54" t="s">
        <v>714</v>
      </c>
      <c r="B96" s="55" t="s">
        <v>67</v>
      </c>
      <c r="C96" s="25"/>
      <c r="D96" s="129" t="str">
        <f t="shared" si="7"/>
        <v xml:space="preserve"> </v>
      </c>
    </row>
    <row r="97" spans="1:4" ht="15">
      <c r="A97" s="57" t="s">
        <v>715</v>
      </c>
      <c r="B97" s="58" t="s">
        <v>59</v>
      </c>
      <c r="C97" s="30"/>
      <c r="D97" s="73"/>
    </row>
    <row r="98" spans="1:4" ht="28.5">
      <c r="A98" s="54" t="s">
        <v>716</v>
      </c>
      <c r="B98" s="55" t="s">
        <v>138</v>
      </c>
      <c r="C98" s="25"/>
      <c r="D98" s="129" t="str">
        <f t="shared" ref="D98:D103" si="8">IF(C98="nein","Ausschluss"," ")</f>
        <v xml:space="preserve"> </v>
      </c>
    </row>
    <row r="99" spans="1:4" ht="28.5">
      <c r="A99" s="54" t="s">
        <v>717</v>
      </c>
      <c r="B99" s="55" t="s">
        <v>180</v>
      </c>
      <c r="C99" s="25"/>
      <c r="D99" s="129" t="str">
        <f t="shared" si="8"/>
        <v xml:space="preserve"> </v>
      </c>
    </row>
    <row r="100" spans="1:4" ht="28.5">
      <c r="A100" s="54" t="s">
        <v>718</v>
      </c>
      <c r="B100" s="55" t="s">
        <v>326</v>
      </c>
      <c r="C100" s="25"/>
      <c r="D100" s="129" t="str">
        <f t="shared" si="8"/>
        <v xml:space="preserve"> </v>
      </c>
    </row>
    <row r="101" spans="1:4" ht="14.25">
      <c r="A101" s="54" t="s">
        <v>719</v>
      </c>
      <c r="B101" s="55" t="s">
        <v>57</v>
      </c>
      <c r="C101" s="25"/>
      <c r="D101" s="129" t="str">
        <f t="shared" si="8"/>
        <v xml:space="preserve"> </v>
      </c>
    </row>
    <row r="102" spans="1:4" ht="14.25">
      <c r="A102" s="54" t="s">
        <v>720</v>
      </c>
      <c r="B102" s="55" t="s">
        <v>181</v>
      </c>
      <c r="C102" s="25"/>
      <c r="D102" s="129" t="str">
        <f t="shared" si="8"/>
        <v xml:space="preserve"> </v>
      </c>
    </row>
    <row r="103" spans="1:4" ht="14.25">
      <c r="A103" s="54" t="s">
        <v>721</v>
      </c>
      <c r="B103" s="60" t="s">
        <v>272</v>
      </c>
      <c r="C103" s="25"/>
      <c r="D103" s="129" t="str">
        <f t="shared" si="8"/>
        <v xml:space="preserve"> </v>
      </c>
    </row>
    <row r="104" spans="1:4" ht="15">
      <c r="A104" s="57" t="s">
        <v>722</v>
      </c>
      <c r="B104" s="58" t="s">
        <v>58</v>
      </c>
      <c r="C104" s="30"/>
      <c r="D104" s="73"/>
    </row>
    <row r="105" spans="1:4" ht="28.5">
      <c r="A105" s="54" t="s">
        <v>723</v>
      </c>
      <c r="B105" s="55" t="s">
        <v>572</v>
      </c>
      <c r="C105" s="25"/>
      <c r="D105" s="66" t="str">
        <f t="shared" ref="D105" si="9">IF(C105="nein","Ausschluss"," ")</f>
        <v xml:space="preserve"> </v>
      </c>
    </row>
    <row r="106" spans="1:4" ht="42.75">
      <c r="A106" s="54" t="s">
        <v>724</v>
      </c>
      <c r="B106" s="55" t="s">
        <v>323</v>
      </c>
      <c r="C106" s="25"/>
      <c r="D106" s="129" t="str">
        <f>IF(C106="nein","Ausschluss"," ")</f>
        <v xml:space="preserve"> </v>
      </c>
    </row>
    <row r="107" spans="1:4" ht="42.75">
      <c r="A107" s="54" t="s">
        <v>725</v>
      </c>
      <c r="B107" s="55" t="s">
        <v>60</v>
      </c>
      <c r="C107" s="25"/>
      <c r="D107" s="129" t="str">
        <f>IF(C107="nein","Ausschluss"," ")</f>
        <v xml:space="preserve"> </v>
      </c>
    </row>
    <row r="108" spans="1:4" ht="28.5">
      <c r="A108" s="54" t="s">
        <v>726</v>
      </c>
      <c r="B108" s="55" t="s">
        <v>325</v>
      </c>
      <c r="C108" s="25"/>
      <c r="D108" s="129" t="str">
        <f>IF(C108="nein","Ausschluss"," ")</f>
        <v xml:space="preserve"> </v>
      </c>
    </row>
    <row r="109" spans="1:4" ht="14.25">
      <c r="A109" s="54" t="s">
        <v>727</v>
      </c>
      <c r="B109" s="60" t="s">
        <v>271</v>
      </c>
      <c r="C109" s="25"/>
      <c r="D109" s="129" t="str">
        <f>IF(C109="nein","Ausschluss"," ")</f>
        <v xml:space="preserve"> </v>
      </c>
    </row>
    <row r="110" spans="1:4" ht="15">
      <c r="A110" s="57" t="s">
        <v>728</v>
      </c>
      <c r="B110" s="58" t="s">
        <v>23</v>
      </c>
      <c r="C110" s="30"/>
      <c r="D110" s="73"/>
    </row>
    <row r="111" spans="1:4" ht="28.5">
      <c r="A111" s="54" t="s">
        <v>729</v>
      </c>
      <c r="B111" s="55" t="s">
        <v>2</v>
      </c>
      <c r="C111" s="25"/>
      <c r="D111" s="129" t="str">
        <f t="shared" ref="D111:D118" si="10">IF(C111="nein","Ausschluss"," ")</f>
        <v xml:space="preserve"> </v>
      </c>
    </row>
    <row r="112" spans="1:4" ht="14.25">
      <c r="A112" s="54" t="s">
        <v>730</v>
      </c>
      <c r="B112" s="55" t="s">
        <v>61</v>
      </c>
      <c r="C112" s="25"/>
      <c r="D112" s="129" t="str">
        <f t="shared" si="10"/>
        <v xml:space="preserve"> </v>
      </c>
    </row>
    <row r="113" spans="1:5" ht="14.25">
      <c r="A113" s="54" t="s">
        <v>731</v>
      </c>
      <c r="B113" s="55" t="s">
        <v>0</v>
      </c>
      <c r="C113" s="25"/>
      <c r="D113" s="129" t="str">
        <f t="shared" si="10"/>
        <v xml:space="preserve"> </v>
      </c>
    </row>
    <row r="114" spans="1:5" ht="14.25">
      <c r="A114" s="54" t="s">
        <v>732</v>
      </c>
      <c r="B114" s="55" t="s">
        <v>1</v>
      </c>
      <c r="C114" s="25"/>
      <c r="D114" s="129" t="str">
        <f t="shared" si="10"/>
        <v xml:space="preserve"> </v>
      </c>
    </row>
    <row r="115" spans="1:5" ht="14.25">
      <c r="A115" s="54" t="s">
        <v>733</v>
      </c>
      <c r="B115" s="55" t="s">
        <v>73</v>
      </c>
      <c r="C115" s="25"/>
      <c r="D115" s="129" t="str">
        <f t="shared" si="10"/>
        <v xml:space="preserve"> </v>
      </c>
    </row>
    <row r="116" spans="1:5" ht="28.5">
      <c r="A116" s="54" t="s">
        <v>734</v>
      </c>
      <c r="B116" s="55" t="s">
        <v>74</v>
      </c>
      <c r="C116" s="25"/>
      <c r="D116" s="129" t="str">
        <f t="shared" si="10"/>
        <v xml:space="preserve"> </v>
      </c>
    </row>
    <row r="117" spans="1:5" ht="14.25">
      <c r="A117" s="54" t="s">
        <v>735</v>
      </c>
      <c r="B117" s="55" t="s">
        <v>3</v>
      </c>
      <c r="C117" s="25"/>
      <c r="D117" s="129" t="str">
        <f t="shared" si="10"/>
        <v xml:space="preserve"> </v>
      </c>
    </row>
    <row r="118" spans="1:5" ht="28.5">
      <c r="A118" s="54" t="s">
        <v>736</v>
      </c>
      <c r="B118" s="55" t="s">
        <v>405</v>
      </c>
      <c r="C118" s="25"/>
      <c r="D118" s="129" t="str">
        <f t="shared" si="10"/>
        <v xml:space="preserve"> </v>
      </c>
    </row>
    <row r="119" spans="1:5" ht="15">
      <c r="A119" s="57" t="s">
        <v>738</v>
      </c>
      <c r="B119" s="58" t="s">
        <v>129</v>
      </c>
      <c r="C119" s="30"/>
      <c r="D119" s="73"/>
    </row>
    <row r="120" spans="1:5" ht="28.5">
      <c r="A120" s="54" t="s">
        <v>739</v>
      </c>
      <c r="B120" s="55" t="s">
        <v>425</v>
      </c>
      <c r="C120" s="25"/>
      <c r="D120" s="129" t="str">
        <f>IF(C120="nein","Ausschluss"," ")</f>
        <v xml:space="preserve"> </v>
      </c>
    </row>
    <row r="121" spans="1:5" ht="14.25">
      <c r="A121" s="54" t="s">
        <v>740</v>
      </c>
      <c r="B121" s="55" t="s">
        <v>182</v>
      </c>
      <c r="C121" s="25"/>
      <c r="D121" s="129" t="str">
        <f t="shared" ref="D121:D136" si="11">IF(C121="nein","Ausschluss"," ")</f>
        <v xml:space="preserve"> </v>
      </c>
    </row>
    <row r="122" spans="1:5" ht="14.25">
      <c r="A122" s="54" t="s">
        <v>741</v>
      </c>
      <c r="B122" s="55" t="s">
        <v>62</v>
      </c>
      <c r="C122" s="25"/>
      <c r="D122" s="129" t="str">
        <f t="shared" si="11"/>
        <v xml:space="preserve"> </v>
      </c>
    </row>
    <row r="123" spans="1:5" ht="42.75">
      <c r="A123" s="54" t="s">
        <v>742</v>
      </c>
      <c r="B123" s="55" t="s">
        <v>573</v>
      </c>
      <c r="C123" s="25"/>
      <c r="D123" s="66" t="str">
        <f t="shared" si="11"/>
        <v xml:space="preserve"> </v>
      </c>
      <c r="E123" s="20"/>
    </row>
    <row r="124" spans="1:5" ht="28.5">
      <c r="A124" s="54" t="s">
        <v>743</v>
      </c>
      <c r="B124" s="55" t="s">
        <v>145</v>
      </c>
      <c r="C124" s="25"/>
      <c r="D124" s="129" t="str">
        <f t="shared" si="11"/>
        <v xml:space="preserve"> </v>
      </c>
    </row>
    <row r="125" spans="1:5" ht="14.25">
      <c r="A125" s="54" t="s">
        <v>744</v>
      </c>
      <c r="B125" s="55" t="s">
        <v>283</v>
      </c>
      <c r="C125" s="25"/>
      <c r="D125" s="129" t="str">
        <f t="shared" si="11"/>
        <v xml:space="preserve"> </v>
      </c>
      <c r="E125" s="20"/>
    </row>
    <row r="126" spans="1:5" ht="28.5">
      <c r="A126" s="54" t="s">
        <v>745</v>
      </c>
      <c r="B126" s="55" t="s">
        <v>144</v>
      </c>
      <c r="C126" s="25"/>
      <c r="D126" s="129" t="str">
        <f t="shared" si="11"/>
        <v xml:space="preserve"> </v>
      </c>
    </row>
    <row r="127" spans="1:5" ht="28.5">
      <c r="A127" s="54" t="s">
        <v>746</v>
      </c>
      <c r="B127" s="59" t="s">
        <v>139</v>
      </c>
      <c r="C127" s="25"/>
      <c r="D127" s="129" t="str">
        <f t="shared" si="11"/>
        <v xml:space="preserve"> </v>
      </c>
    </row>
    <row r="128" spans="1:5" ht="14.25">
      <c r="A128" s="54" t="s">
        <v>747</v>
      </c>
      <c r="B128" s="55" t="s">
        <v>64</v>
      </c>
      <c r="C128" s="25"/>
      <c r="D128" s="129" t="str">
        <f t="shared" si="11"/>
        <v xml:space="preserve"> </v>
      </c>
    </row>
    <row r="129" spans="1:5" ht="28.5">
      <c r="A129" s="54" t="s">
        <v>748</v>
      </c>
      <c r="B129" s="55" t="s">
        <v>447</v>
      </c>
      <c r="C129" s="25"/>
      <c r="D129" s="129" t="str">
        <f t="shared" si="11"/>
        <v xml:space="preserve"> </v>
      </c>
    </row>
    <row r="130" spans="1:5" ht="42.75">
      <c r="A130" s="54" t="s">
        <v>749</v>
      </c>
      <c r="B130" s="59" t="s">
        <v>68</v>
      </c>
      <c r="C130" s="25"/>
      <c r="D130" s="129" t="str">
        <f t="shared" si="11"/>
        <v xml:space="preserve"> </v>
      </c>
    </row>
    <row r="131" spans="1:5" ht="28.5">
      <c r="A131" s="54" t="s">
        <v>750</v>
      </c>
      <c r="B131" s="59" t="s">
        <v>525</v>
      </c>
      <c r="C131" s="25"/>
      <c r="D131" s="129" t="str">
        <f t="shared" si="11"/>
        <v xml:space="preserve"> </v>
      </c>
    </row>
    <row r="132" spans="1:5" ht="14.25">
      <c r="A132" s="54" t="s">
        <v>751</v>
      </c>
      <c r="B132" s="55" t="s">
        <v>303</v>
      </c>
      <c r="C132" s="25"/>
      <c r="D132" s="129" t="str">
        <f t="shared" si="11"/>
        <v xml:space="preserve"> </v>
      </c>
      <c r="E132" s="20"/>
    </row>
    <row r="133" spans="1:5" ht="28.5">
      <c r="A133" s="54" t="s">
        <v>752</v>
      </c>
      <c r="B133" s="59" t="s">
        <v>153</v>
      </c>
      <c r="C133" s="25"/>
      <c r="D133" s="129" t="str">
        <f t="shared" si="11"/>
        <v xml:space="preserve"> </v>
      </c>
    </row>
    <row r="134" spans="1:5" ht="14.25">
      <c r="A134" s="54" t="s">
        <v>753</v>
      </c>
      <c r="B134" s="59" t="s">
        <v>154</v>
      </c>
      <c r="C134" s="25"/>
      <c r="D134" s="129" t="str">
        <f t="shared" si="11"/>
        <v xml:space="preserve"> </v>
      </c>
    </row>
    <row r="135" spans="1:5" ht="28.5">
      <c r="A135" s="54" t="s">
        <v>754</v>
      </c>
      <c r="B135" s="59" t="s">
        <v>515</v>
      </c>
      <c r="C135" s="25"/>
      <c r="D135" s="129" t="str">
        <f t="shared" si="11"/>
        <v xml:space="preserve"> </v>
      </c>
    </row>
    <row r="136" spans="1:5" ht="14.25">
      <c r="A136" s="54" t="s">
        <v>755</v>
      </c>
      <c r="B136" s="55" t="s">
        <v>307</v>
      </c>
      <c r="C136" s="25"/>
      <c r="D136" s="129" t="str">
        <f t="shared" si="11"/>
        <v xml:space="preserve"> </v>
      </c>
      <c r="E136" s="20"/>
    </row>
    <row r="137" spans="1:5" ht="14.25">
      <c r="A137" s="54" t="s">
        <v>756</v>
      </c>
      <c r="B137" s="55" t="s">
        <v>308</v>
      </c>
      <c r="C137" s="25"/>
      <c r="D137" s="66" t="str">
        <f t="shared" ref="D137" si="12">IF(C137="nein","Ausschluss"," ")</f>
        <v xml:space="preserve"> </v>
      </c>
      <c r="E137" s="20"/>
    </row>
    <row r="138" spans="1:5" ht="15">
      <c r="A138" s="57" t="s">
        <v>757</v>
      </c>
      <c r="B138" s="58" t="s">
        <v>24</v>
      </c>
      <c r="C138" s="30"/>
      <c r="D138" s="73"/>
    </row>
    <row r="139" spans="1:5" ht="85.5">
      <c r="A139" s="61" t="s">
        <v>758</v>
      </c>
      <c r="B139" s="55" t="s">
        <v>512</v>
      </c>
      <c r="C139" s="25"/>
      <c r="D139" s="129" t="str">
        <f>IF(C139="nein","Ausschluss"," ")</f>
        <v xml:space="preserve"> </v>
      </c>
    </row>
    <row r="140" spans="1:5" ht="14.25">
      <c r="A140" s="61" t="s">
        <v>759</v>
      </c>
      <c r="B140" s="55" t="s">
        <v>69</v>
      </c>
      <c r="C140" s="25"/>
      <c r="D140" s="129" t="str">
        <f t="shared" ref="D140:D149" si="13">IF(C140="nein","Ausschluss"," ")</f>
        <v xml:space="preserve"> </v>
      </c>
    </row>
    <row r="141" spans="1:5" ht="28.5">
      <c r="A141" s="61" t="s">
        <v>760</v>
      </c>
      <c r="B141" s="55" t="s">
        <v>574</v>
      </c>
      <c r="C141" s="25"/>
      <c r="D141" s="66" t="str">
        <f t="shared" si="13"/>
        <v xml:space="preserve"> </v>
      </c>
      <c r="E141" s="20"/>
    </row>
    <row r="142" spans="1:5" ht="14.25">
      <c r="A142" s="61" t="s">
        <v>761</v>
      </c>
      <c r="B142" s="55" t="s">
        <v>409</v>
      </c>
      <c r="C142" s="25"/>
      <c r="D142" s="129" t="str">
        <f t="shared" si="13"/>
        <v xml:space="preserve"> </v>
      </c>
    </row>
    <row r="143" spans="1:5" ht="14.25">
      <c r="A143" s="61" t="s">
        <v>762</v>
      </c>
      <c r="B143" s="55" t="s">
        <v>72</v>
      </c>
      <c r="C143" s="25"/>
      <c r="D143" s="129" t="str">
        <f t="shared" si="13"/>
        <v xml:space="preserve"> </v>
      </c>
    </row>
    <row r="144" spans="1:5" ht="14.25">
      <c r="A144" s="61" t="s">
        <v>763</v>
      </c>
      <c r="B144" s="55" t="s">
        <v>491</v>
      </c>
      <c r="C144" s="25"/>
      <c r="D144" s="129" t="str">
        <f t="shared" si="13"/>
        <v xml:space="preserve"> </v>
      </c>
    </row>
    <row r="145" spans="1:5" ht="28.5">
      <c r="A145" s="61" t="s">
        <v>764</v>
      </c>
      <c r="B145" s="55" t="s">
        <v>63</v>
      </c>
      <c r="C145" s="25"/>
      <c r="D145" s="129" t="str">
        <f t="shared" si="13"/>
        <v xml:space="preserve"> </v>
      </c>
    </row>
    <row r="146" spans="1:5" ht="28.5">
      <c r="A146" s="61" t="s">
        <v>765</v>
      </c>
      <c r="B146" s="55" t="s">
        <v>71</v>
      </c>
      <c r="C146" s="25"/>
      <c r="D146" s="129" t="str">
        <f t="shared" si="13"/>
        <v xml:space="preserve"> </v>
      </c>
    </row>
    <row r="147" spans="1:5" ht="28.5">
      <c r="A147" s="61" t="s">
        <v>766</v>
      </c>
      <c r="B147" s="55" t="s">
        <v>553</v>
      </c>
      <c r="C147" s="25"/>
      <c r="D147" s="66" t="str">
        <f t="shared" si="13"/>
        <v xml:space="preserve"> </v>
      </c>
      <c r="E147" s="20"/>
    </row>
    <row r="148" spans="1:5" ht="28.5">
      <c r="A148" s="61" t="s">
        <v>767</v>
      </c>
      <c r="B148" s="55" t="s">
        <v>152</v>
      </c>
      <c r="C148" s="25"/>
      <c r="D148" s="129" t="str">
        <f t="shared" si="13"/>
        <v xml:space="preserve"> </v>
      </c>
    </row>
    <row r="149" spans="1:5" ht="42.75">
      <c r="A149" s="61" t="s">
        <v>768</v>
      </c>
      <c r="B149" s="55" t="s">
        <v>486</v>
      </c>
      <c r="C149" s="25"/>
      <c r="D149" s="129" t="str">
        <f t="shared" si="13"/>
        <v xml:space="preserve"> </v>
      </c>
    </row>
    <row r="150" spans="1:5" ht="15">
      <c r="A150" s="57" t="s">
        <v>769</v>
      </c>
      <c r="B150" s="58" t="s">
        <v>353</v>
      </c>
      <c r="C150" s="30"/>
      <c r="D150" s="73" t="str">
        <f>IF(C150="nein","Ausschluss"," ")</f>
        <v xml:space="preserve"> </v>
      </c>
    </row>
    <row r="151" spans="1:5" ht="28.5">
      <c r="A151" s="54" t="s">
        <v>770</v>
      </c>
      <c r="B151" s="62" t="s">
        <v>487</v>
      </c>
      <c r="C151" s="25"/>
      <c r="D151" s="129" t="str">
        <f>IF(C151="nein","Ausschluss"," ")</f>
        <v xml:space="preserve"> </v>
      </c>
    </row>
    <row r="152" spans="1:5" ht="28.5">
      <c r="A152" s="54" t="s">
        <v>771</v>
      </c>
      <c r="B152" s="62" t="s">
        <v>471</v>
      </c>
      <c r="C152" s="25"/>
      <c r="D152" s="129" t="str">
        <f t="shared" ref="D152" si="14">IF(C152="nein","Ausschluss"," ")</f>
        <v xml:space="preserve"> </v>
      </c>
    </row>
    <row r="153" spans="1:5" ht="15">
      <c r="A153" s="50">
        <v>5</v>
      </c>
      <c r="B153" s="51" t="s">
        <v>567</v>
      </c>
      <c r="C153" s="28"/>
      <c r="D153" s="29"/>
    </row>
    <row r="154" spans="1:5" ht="71.25">
      <c r="A154" s="63" t="s">
        <v>772</v>
      </c>
      <c r="B154" s="62" t="s">
        <v>576</v>
      </c>
      <c r="C154" s="25"/>
      <c r="D154" s="129" t="str">
        <f t="shared" ref="D154:D161" si="15">IF(C154="nein","Ausschluss"," ")</f>
        <v xml:space="preserve"> </v>
      </c>
    </row>
    <row r="155" spans="1:5" ht="57">
      <c r="A155" s="63" t="s">
        <v>773</v>
      </c>
      <c r="B155" s="62" t="s">
        <v>575</v>
      </c>
      <c r="C155" s="25"/>
      <c r="D155" s="129" t="str">
        <f t="shared" si="15"/>
        <v xml:space="preserve"> </v>
      </c>
    </row>
    <row r="156" spans="1:5" ht="57">
      <c r="A156" s="63" t="s">
        <v>774</v>
      </c>
      <c r="B156" s="62" t="s">
        <v>577</v>
      </c>
      <c r="C156" s="25"/>
      <c r="D156" s="129" t="str">
        <f t="shared" si="15"/>
        <v xml:space="preserve"> </v>
      </c>
    </row>
    <row r="157" spans="1:5" ht="71.25">
      <c r="A157" s="63" t="s">
        <v>775</v>
      </c>
      <c r="B157" s="62" t="s">
        <v>578</v>
      </c>
      <c r="C157" s="25"/>
      <c r="D157" s="129" t="str">
        <f t="shared" si="15"/>
        <v xml:space="preserve"> </v>
      </c>
    </row>
    <row r="158" spans="1:5" ht="28.5">
      <c r="A158" s="63" t="s">
        <v>776</v>
      </c>
      <c r="B158" s="62" t="s">
        <v>579</v>
      </c>
      <c r="C158" s="25"/>
      <c r="D158" s="129" t="str">
        <f t="shared" si="15"/>
        <v xml:space="preserve"> </v>
      </c>
    </row>
    <row r="159" spans="1:5" ht="71.25">
      <c r="A159" s="63" t="s">
        <v>777</v>
      </c>
      <c r="B159" s="62" t="s">
        <v>580</v>
      </c>
      <c r="C159" s="25"/>
      <c r="D159" s="129" t="str">
        <f t="shared" si="15"/>
        <v xml:space="preserve"> </v>
      </c>
    </row>
    <row r="160" spans="1:5" ht="42.75">
      <c r="A160" s="63" t="s">
        <v>778</v>
      </c>
      <c r="B160" s="55" t="s">
        <v>581</v>
      </c>
      <c r="C160" s="25"/>
      <c r="D160" s="129" t="str">
        <f t="shared" si="15"/>
        <v xml:space="preserve"> </v>
      </c>
    </row>
    <row r="161" spans="1:4" ht="42.75">
      <c r="A161" s="63" t="s">
        <v>779</v>
      </c>
      <c r="B161" s="55" t="s">
        <v>618</v>
      </c>
      <c r="C161" s="25"/>
      <c r="D161" s="129" t="str">
        <f t="shared" si="15"/>
        <v xml:space="preserve"> </v>
      </c>
    </row>
    <row r="162" spans="1:4" ht="42.75">
      <c r="A162" s="63" t="s">
        <v>780</v>
      </c>
      <c r="B162" s="55" t="s">
        <v>582</v>
      </c>
      <c r="C162" s="25"/>
      <c r="D162" s="129" t="str">
        <f t="shared" ref="D162" si="16">IF(C162="nein","Ausschluss"," ")</f>
        <v xml:space="preserve"> </v>
      </c>
    </row>
    <row r="163" spans="1:4" ht="15">
      <c r="A163" s="50">
        <v>6</v>
      </c>
      <c r="B163" s="51" t="s">
        <v>112</v>
      </c>
      <c r="C163" s="28"/>
      <c r="D163" s="29"/>
    </row>
    <row r="164" spans="1:4" ht="15">
      <c r="A164" s="57" t="s">
        <v>781</v>
      </c>
      <c r="B164" s="58" t="s">
        <v>625</v>
      </c>
      <c r="C164" s="30"/>
      <c r="D164" s="73"/>
    </row>
    <row r="165" spans="1:4" ht="14.25">
      <c r="A165" s="54" t="s">
        <v>782</v>
      </c>
      <c r="B165" s="55" t="s">
        <v>427</v>
      </c>
      <c r="C165" s="25"/>
      <c r="D165" s="129" t="str">
        <f>IF(C165="nein","Ausschluss"," ")</f>
        <v xml:space="preserve"> </v>
      </c>
    </row>
    <row r="166" spans="1:4" ht="71.25">
      <c r="A166" s="54" t="s">
        <v>783</v>
      </c>
      <c r="B166" s="55" t="s">
        <v>523</v>
      </c>
      <c r="C166" s="25"/>
      <c r="D166" s="129" t="str">
        <f t="shared" ref="D166:D171" si="17">IF(C166="nein","Ausschluss"," ")</f>
        <v xml:space="preserve"> </v>
      </c>
    </row>
    <row r="167" spans="1:4" ht="14.25">
      <c r="A167" s="54" t="s">
        <v>784</v>
      </c>
      <c r="B167" s="55" t="s">
        <v>75</v>
      </c>
      <c r="C167" s="25"/>
      <c r="D167" s="129" t="str">
        <f t="shared" si="17"/>
        <v xml:space="preserve"> </v>
      </c>
    </row>
    <row r="168" spans="1:4" ht="14.25">
      <c r="A168" s="54" t="s">
        <v>785</v>
      </c>
      <c r="B168" s="55" t="s">
        <v>115</v>
      </c>
      <c r="C168" s="25"/>
      <c r="D168" s="129" t="str">
        <f t="shared" si="17"/>
        <v xml:space="preserve"> </v>
      </c>
    </row>
    <row r="169" spans="1:4" ht="14.25">
      <c r="A169" s="54" t="s">
        <v>786</v>
      </c>
      <c r="B169" s="55" t="s">
        <v>76</v>
      </c>
      <c r="C169" s="25"/>
      <c r="D169" s="129" t="str">
        <f t="shared" si="17"/>
        <v xml:space="preserve"> </v>
      </c>
    </row>
    <row r="170" spans="1:4" ht="14.25">
      <c r="A170" s="54" t="s">
        <v>787</v>
      </c>
      <c r="B170" s="55" t="s">
        <v>507</v>
      </c>
      <c r="C170" s="25"/>
      <c r="D170" s="129" t="str">
        <f t="shared" si="17"/>
        <v xml:space="preserve"> </v>
      </c>
    </row>
    <row r="171" spans="1:4" ht="28.5">
      <c r="A171" s="54" t="s">
        <v>788</v>
      </c>
      <c r="B171" s="55" t="s">
        <v>366</v>
      </c>
      <c r="C171" s="25"/>
      <c r="D171" s="129" t="str">
        <f t="shared" si="17"/>
        <v xml:space="preserve"> </v>
      </c>
    </row>
    <row r="172" spans="1:4" ht="85.5">
      <c r="A172" s="54" t="s">
        <v>789</v>
      </c>
      <c r="B172" s="55" t="s">
        <v>1149</v>
      </c>
      <c r="C172" s="25"/>
      <c r="D172" s="129"/>
    </row>
    <row r="173" spans="1:4" ht="28.5">
      <c r="A173" s="54" t="s">
        <v>790</v>
      </c>
      <c r="B173" s="55" t="s">
        <v>1150</v>
      </c>
      <c r="C173" s="25"/>
      <c r="D173" s="129" t="s">
        <v>1177</v>
      </c>
    </row>
    <row r="174" spans="1:4" ht="15">
      <c r="A174" s="57" t="s">
        <v>791</v>
      </c>
      <c r="B174" s="58" t="s">
        <v>1179</v>
      </c>
      <c r="C174" s="30"/>
      <c r="D174" s="73"/>
    </row>
    <row r="175" spans="1:4" ht="28.5">
      <c r="A175" s="54" t="s">
        <v>792</v>
      </c>
      <c r="B175" s="56" t="s">
        <v>623</v>
      </c>
      <c r="C175" s="25"/>
      <c r="D175" s="129" t="str">
        <f t="shared" ref="D175:D176" si="18">IF(C175="nein","Ausschluss"," ")</f>
        <v xml:space="preserve"> </v>
      </c>
    </row>
    <row r="176" spans="1:4" ht="28.5">
      <c r="A176" s="54" t="s">
        <v>793</v>
      </c>
      <c r="B176" s="56" t="s">
        <v>626</v>
      </c>
      <c r="C176" s="25"/>
      <c r="D176" s="129" t="str">
        <f t="shared" si="18"/>
        <v xml:space="preserve"> </v>
      </c>
    </row>
    <row r="177" spans="1:4" ht="15">
      <c r="A177" s="50">
        <v>7</v>
      </c>
      <c r="B177" s="51" t="s">
        <v>796</v>
      </c>
      <c r="C177" s="28"/>
      <c r="D177" s="29"/>
    </row>
    <row r="178" spans="1:4" ht="57">
      <c r="A178" s="54" t="s">
        <v>794</v>
      </c>
      <c r="B178" s="55" t="s">
        <v>77</v>
      </c>
      <c r="C178" s="25"/>
      <c r="D178" s="129" t="str">
        <f t="shared" ref="D178:D207" si="19">IF(C178="nein","Ausschluss"," ")</f>
        <v xml:space="preserve"> </v>
      </c>
    </row>
    <row r="179" spans="1:4" ht="15">
      <c r="A179" s="54" t="s">
        <v>797</v>
      </c>
      <c r="B179" s="55" t="s">
        <v>446</v>
      </c>
      <c r="C179" s="25"/>
      <c r="D179" s="129" t="str">
        <f t="shared" si="19"/>
        <v xml:space="preserve"> </v>
      </c>
    </row>
    <row r="180" spans="1:4" ht="42.75">
      <c r="A180" s="54" t="s">
        <v>798</v>
      </c>
      <c r="B180" s="55" t="s">
        <v>78</v>
      </c>
      <c r="C180" s="25"/>
      <c r="D180" s="129" t="str">
        <f t="shared" si="19"/>
        <v xml:space="preserve"> </v>
      </c>
    </row>
    <row r="181" spans="1:4" ht="28.5">
      <c r="A181" s="54" t="s">
        <v>799</v>
      </c>
      <c r="B181" s="55" t="s">
        <v>369</v>
      </c>
      <c r="C181" s="25"/>
      <c r="D181" s="129" t="str">
        <f t="shared" si="19"/>
        <v xml:space="preserve"> </v>
      </c>
    </row>
    <row r="182" spans="1:4" ht="28.5">
      <c r="A182" s="54" t="s">
        <v>800</v>
      </c>
      <c r="B182" s="55" t="s">
        <v>370</v>
      </c>
      <c r="C182" s="25"/>
      <c r="D182" s="129" t="str">
        <f t="shared" si="19"/>
        <v xml:space="preserve"> </v>
      </c>
    </row>
    <row r="183" spans="1:4" ht="28.5">
      <c r="A183" s="54" t="s">
        <v>801</v>
      </c>
      <c r="B183" s="55" t="s">
        <v>488</v>
      </c>
      <c r="C183" s="25"/>
      <c r="D183" s="129" t="str">
        <f t="shared" si="19"/>
        <v xml:space="preserve"> </v>
      </c>
    </row>
    <row r="184" spans="1:4" ht="14.25">
      <c r="A184" s="54" t="s">
        <v>802</v>
      </c>
      <c r="B184" s="55" t="s">
        <v>134</v>
      </c>
      <c r="C184" s="25"/>
      <c r="D184" s="129" t="str">
        <f t="shared" si="19"/>
        <v xml:space="preserve"> </v>
      </c>
    </row>
    <row r="185" spans="1:4" ht="15">
      <c r="A185" s="50">
        <v>8</v>
      </c>
      <c r="B185" s="51" t="s">
        <v>474</v>
      </c>
      <c r="C185" s="28"/>
      <c r="D185" s="29"/>
    </row>
    <row r="186" spans="1:4" ht="28.5">
      <c r="A186" s="65" t="s">
        <v>795</v>
      </c>
      <c r="B186" s="55" t="s">
        <v>479</v>
      </c>
      <c r="C186" s="25"/>
      <c r="D186" s="129" t="str">
        <f t="shared" ref="D186:D200" si="20">IF(C186="nein","Ausschluss"," ")</f>
        <v xml:space="preserve"> </v>
      </c>
    </row>
    <row r="187" spans="1:4" ht="28.5">
      <c r="A187" s="65" t="s">
        <v>804</v>
      </c>
      <c r="B187" s="55" t="s">
        <v>480</v>
      </c>
      <c r="C187" s="25"/>
      <c r="D187" s="129" t="str">
        <f t="shared" si="20"/>
        <v xml:space="preserve"> </v>
      </c>
    </row>
    <row r="188" spans="1:4" ht="42.75">
      <c r="A188" s="65" t="s">
        <v>805</v>
      </c>
      <c r="B188" s="55" t="s">
        <v>605</v>
      </c>
      <c r="C188" s="25"/>
      <c r="D188" s="129" t="str">
        <f t="shared" si="20"/>
        <v xml:space="preserve"> </v>
      </c>
    </row>
    <row r="189" spans="1:4" ht="114">
      <c r="A189" s="65" t="s">
        <v>806</v>
      </c>
      <c r="B189" s="55" t="s">
        <v>489</v>
      </c>
      <c r="C189" s="25"/>
      <c r="D189" s="129" t="str">
        <f t="shared" si="20"/>
        <v xml:space="preserve"> </v>
      </c>
    </row>
    <row r="190" spans="1:4" ht="42.75">
      <c r="A190" s="65" t="s">
        <v>807</v>
      </c>
      <c r="B190" s="55" t="s">
        <v>604</v>
      </c>
      <c r="C190" s="25"/>
      <c r="D190" s="129" t="str">
        <f t="shared" si="20"/>
        <v xml:space="preserve"> </v>
      </c>
    </row>
    <row r="191" spans="1:4" ht="28.5">
      <c r="A191" s="65" t="s">
        <v>808</v>
      </c>
      <c r="B191" s="55" t="s">
        <v>472</v>
      </c>
      <c r="C191" s="25"/>
      <c r="D191" s="129" t="str">
        <f t="shared" si="20"/>
        <v xml:space="preserve"> </v>
      </c>
    </row>
    <row r="192" spans="1:4" ht="71.25">
      <c r="A192" s="65" t="s">
        <v>809</v>
      </c>
      <c r="B192" s="55" t="s">
        <v>606</v>
      </c>
      <c r="C192" s="25"/>
      <c r="D192" s="129" t="str">
        <f t="shared" si="20"/>
        <v xml:space="preserve"> </v>
      </c>
    </row>
    <row r="193" spans="1:5" ht="57">
      <c r="A193" s="65" t="s">
        <v>810</v>
      </c>
      <c r="B193" s="55" t="s">
        <v>473</v>
      </c>
      <c r="C193" s="25"/>
      <c r="D193" s="129" t="str">
        <f t="shared" si="20"/>
        <v xml:space="preserve"> </v>
      </c>
    </row>
    <row r="194" spans="1:5" ht="28.5">
      <c r="A194" s="65" t="s">
        <v>811</v>
      </c>
      <c r="B194" s="55" t="s">
        <v>475</v>
      </c>
      <c r="C194" s="25"/>
      <c r="D194" s="129" t="str">
        <f t="shared" si="20"/>
        <v xml:space="preserve"> </v>
      </c>
    </row>
    <row r="195" spans="1:5" ht="71.25">
      <c r="A195" s="65" t="s">
        <v>812</v>
      </c>
      <c r="B195" s="55" t="s">
        <v>476</v>
      </c>
      <c r="C195" s="25"/>
      <c r="D195" s="129" t="str">
        <f t="shared" si="20"/>
        <v xml:space="preserve"> </v>
      </c>
      <c r="E195" s="22"/>
    </row>
    <row r="196" spans="1:5" ht="42.75">
      <c r="A196" s="65" t="s">
        <v>813</v>
      </c>
      <c r="B196" s="55" t="s">
        <v>478</v>
      </c>
      <c r="C196" s="25"/>
      <c r="D196" s="129" t="str">
        <f t="shared" si="20"/>
        <v xml:space="preserve"> </v>
      </c>
    </row>
    <row r="197" spans="1:5" ht="14.25">
      <c r="A197" s="65" t="s">
        <v>814</v>
      </c>
      <c r="B197" s="55" t="s">
        <v>481</v>
      </c>
      <c r="C197" s="25"/>
      <c r="D197" s="129" t="str">
        <f t="shared" si="20"/>
        <v xml:space="preserve"> </v>
      </c>
    </row>
    <row r="198" spans="1:5" ht="28.5">
      <c r="A198" s="65" t="s">
        <v>815</v>
      </c>
      <c r="B198" s="55" t="s">
        <v>600</v>
      </c>
      <c r="C198" s="25"/>
      <c r="D198" s="66" t="str">
        <f t="shared" si="20"/>
        <v xml:space="preserve"> </v>
      </c>
    </row>
    <row r="199" spans="1:5" ht="28.5">
      <c r="A199" s="65" t="s">
        <v>816</v>
      </c>
      <c r="B199" s="55" t="s">
        <v>482</v>
      </c>
      <c r="C199" s="25"/>
      <c r="D199" s="129" t="str">
        <f t="shared" si="20"/>
        <v xml:space="preserve"> </v>
      </c>
    </row>
    <row r="200" spans="1:5" ht="71.25">
      <c r="A200" s="65" t="s">
        <v>817</v>
      </c>
      <c r="B200" s="55" t="s">
        <v>483</v>
      </c>
      <c r="C200" s="25"/>
      <c r="D200" s="129" t="str">
        <f t="shared" si="20"/>
        <v xml:space="preserve"> </v>
      </c>
    </row>
    <row r="201" spans="1:5" ht="15">
      <c r="A201" s="50">
        <v>9</v>
      </c>
      <c r="B201" s="51" t="s">
        <v>407</v>
      </c>
      <c r="C201" s="28"/>
      <c r="D201" s="29"/>
    </row>
    <row r="202" spans="1:5" ht="14.25">
      <c r="A202" s="65" t="s">
        <v>818</v>
      </c>
      <c r="B202" s="55" t="s">
        <v>379</v>
      </c>
      <c r="C202" s="25"/>
      <c r="D202" s="129" t="str">
        <f t="shared" si="19"/>
        <v xml:space="preserve"> </v>
      </c>
    </row>
    <row r="203" spans="1:5" ht="14.25">
      <c r="A203" s="65" t="s">
        <v>819</v>
      </c>
      <c r="B203" s="55" t="s">
        <v>1146</v>
      </c>
      <c r="C203" s="25"/>
      <c r="D203" s="129" t="str">
        <f t="shared" si="19"/>
        <v xml:space="preserve"> </v>
      </c>
    </row>
    <row r="204" spans="1:5" ht="42.75">
      <c r="A204" s="65" t="s">
        <v>821</v>
      </c>
      <c r="B204" s="55" t="s">
        <v>436</v>
      </c>
      <c r="C204" s="25"/>
      <c r="D204" s="129" t="str">
        <f t="shared" si="19"/>
        <v xml:space="preserve"> </v>
      </c>
    </row>
    <row r="205" spans="1:5" ht="14.25">
      <c r="A205" s="65" t="s">
        <v>822</v>
      </c>
      <c r="B205" s="55" t="s">
        <v>1178</v>
      </c>
      <c r="C205" s="25"/>
      <c r="D205" s="66" t="str">
        <f t="shared" si="19"/>
        <v xml:space="preserve"> </v>
      </c>
    </row>
    <row r="206" spans="1:5" ht="14.25">
      <c r="A206" s="65" t="s">
        <v>823</v>
      </c>
      <c r="B206" s="55" t="s">
        <v>583</v>
      </c>
      <c r="C206" s="25"/>
      <c r="D206" s="66" t="str">
        <f t="shared" si="19"/>
        <v xml:space="preserve"> </v>
      </c>
    </row>
    <row r="207" spans="1:5" ht="28.5">
      <c r="A207" s="65" t="s">
        <v>824</v>
      </c>
      <c r="B207" s="55" t="s">
        <v>592</v>
      </c>
      <c r="C207" s="25"/>
      <c r="D207" s="66" t="str">
        <f t="shared" si="19"/>
        <v xml:space="preserve"> </v>
      </c>
    </row>
    <row r="208" spans="1:5" ht="15.75" thickBot="1">
      <c r="A208" s="212"/>
      <c r="B208" s="213"/>
      <c r="C208" s="213"/>
      <c r="D208" s="214"/>
      <c r="E208" s="1"/>
    </row>
  </sheetData>
  <sheetProtection algorithmName="SHA-512" hashValue="QMRC0zax0CROYWsCmWnJ5gMB67ijlqdplIxrcXpedfzZvfHe/Yk0WO6ahkRsGR2a9pEtKewYb7MmiHxE9e2S+A==" saltValue="Lm5Ud9/4MgJcNOy8PV9Htg==" spinCount="100000" sheet="1" objects="1" scenarios="1"/>
  <mergeCells count="14">
    <mergeCell ref="B1:D2"/>
    <mergeCell ref="A208:D208"/>
    <mergeCell ref="C9:D9"/>
    <mergeCell ref="A5:D5"/>
    <mergeCell ref="A11:B11"/>
    <mergeCell ref="C11:D12"/>
    <mergeCell ref="A12:B12"/>
    <mergeCell ref="A13:A14"/>
    <mergeCell ref="B13:B14"/>
    <mergeCell ref="D13:D14"/>
    <mergeCell ref="A6:D6"/>
    <mergeCell ref="A7:B7"/>
    <mergeCell ref="C7:D7"/>
    <mergeCell ref="C8:D8"/>
  </mergeCells>
  <phoneticPr fontId="31" type="noConversion"/>
  <conditionalFormatting sqref="C16:C31 C165:C173 C175:C176 C202:C207">
    <cfRule type="cellIs" dxfId="31" priority="1" operator="equal">
      <formula>"Ja"</formula>
    </cfRule>
  </conditionalFormatting>
  <conditionalFormatting sqref="C33:C36">
    <cfRule type="cellIs" dxfId="30" priority="22" operator="equal">
      <formula>"Ja"</formula>
    </cfRule>
  </conditionalFormatting>
  <conditionalFormatting sqref="C38:C43">
    <cfRule type="cellIs" dxfId="29" priority="21" operator="equal">
      <formula>"Ja"</formula>
    </cfRule>
  </conditionalFormatting>
  <conditionalFormatting sqref="C46:C52">
    <cfRule type="cellIs" dxfId="28" priority="20" operator="equal">
      <formula>"Ja"</formula>
    </cfRule>
  </conditionalFormatting>
  <conditionalFormatting sqref="C54:C61">
    <cfRule type="cellIs" dxfId="27" priority="19" operator="equal">
      <formula>"Ja"</formula>
    </cfRule>
  </conditionalFormatting>
  <conditionalFormatting sqref="C63:C71">
    <cfRule type="cellIs" dxfId="26" priority="18" operator="equal">
      <formula>"Ja"</formula>
    </cfRule>
  </conditionalFormatting>
  <conditionalFormatting sqref="C73:C81">
    <cfRule type="cellIs" dxfId="25" priority="17" operator="equal">
      <formula>"Ja"</formula>
    </cfRule>
  </conditionalFormatting>
  <conditionalFormatting sqref="C84:C92">
    <cfRule type="cellIs" dxfId="24" priority="16" operator="equal">
      <formula>"Ja"</formula>
    </cfRule>
  </conditionalFormatting>
  <conditionalFormatting sqref="C94:C96">
    <cfRule type="cellIs" dxfId="23" priority="15" operator="equal">
      <formula>"Ja"</formula>
    </cfRule>
  </conditionalFormatting>
  <conditionalFormatting sqref="C98:C103">
    <cfRule type="cellIs" dxfId="22" priority="14" operator="equal">
      <formula>"Ja"</formula>
    </cfRule>
  </conditionalFormatting>
  <conditionalFormatting sqref="C105:C109">
    <cfRule type="cellIs" dxfId="21" priority="13" operator="equal">
      <formula>"Ja"</formula>
    </cfRule>
  </conditionalFormatting>
  <conditionalFormatting sqref="C111:C118">
    <cfRule type="cellIs" dxfId="20" priority="12" operator="equal">
      <formula>"Ja"</formula>
    </cfRule>
  </conditionalFormatting>
  <conditionalFormatting sqref="C120:C137">
    <cfRule type="cellIs" dxfId="19" priority="11" operator="equal">
      <formula>"Ja"</formula>
    </cfRule>
  </conditionalFormatting>
  <conditionalFormatting sqref="C139:C149">
    <cfRule type="cellIs" dxfId="18" priority="10" operator="equal">
      <formula>"Ja"</formula>
    </cfRule>
  </conditionalFormatting>
  <conditionalFormatting sqref="C151:C152">
    <cfRule type="cellIs" dxfId="17" priority="9" operator="equal">
      <formula>"Ja"</formula>
    </cfRule>
  </conditionalFormatting>
  <conditionalFormatting sqref="C154:C162">
    <cfRule type="cellIs" dxfId="16" priority="8" operator="equal">
      <formula>"Ja"</formula>
    </cfRule>
  </conditionalFormatting>
  <conditionalFormatting sqref="C178:C184">
    <cfRule type="cellIs" dxfId="15" priority="5" operator="equal">
      <formula>"Ja"</formula>
    </cfRule>
  </conditionalFormatting>
  <conditionalFormatting sqref="C186:C200">
    <cfRule type="cellIs" dxfId="14" priority="4" operator="equal">
      <formula>"Ja"</formula>
    </cfRule>
  </conditionalFormatting>
  <dataValidations count="1">
    <dataValidation type="list" allowBlank="1" showInputMessage="1" showErrorMessage="1" sqref="C33:C36 C38:C43 C46:C52 C54:C61 C63:C71 C73:C81 C84:C92 C94:C96 C98:C103 C105:C109 C111:C118 C120:C137 C139:C149 C151:C152 C154:C162 C178:C184 C186:C200 C175:C176 C202:C207 C165:C173" xr:uid="{08FD3ECC-D364-448D-AB22-34F6021DEE02}">
      <formula1>"ja,nein"</formula1>
    </dataValidation>
  </dataValidations>
  <pageMargins left="0.7" right="0.7" top="0.78740157499999996" bottom="0.78740157499999996" header="0.3" footer="0.3"/>
  <pageSetup paperSize="9" scale="3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7"/>
  <sheetViews>
    <sheetView zoomScale="90" zoomScaleNormal="90" workbookViewId="0">
      <pane ySplit="15" topLeftCell="A16" activePane="bottomLeft" state="frozen"/>
      <selection pane="bottomLeft" activeCell="E17" sqref="E17"/>
    </sheetView>
  </sheetViews>
  <sheetFormatPr baseColWidth="10" defaultColWidth="9.33203125" defaultRowHeight="12.75"/>
  <cols>
    <col min="1" max="1" width="10.83203125" style="3" customWidth="1"/>
    <col min="2" max="2" width="95.6640625" style="1" customWidth="1"/>
    <col min="3" max="3" width="12.33203125" style="3" customWidth="1"/>
    <col min="4" max="4" width="14.83203125" style="8" customWidth="1"/>
    <col min="5" max="5" width="21.6640625" style="3" customWidth="1"/>
    <col min="6" max="6" width="28" style="1" customWidth="1"/>
    <col min="7" max="7" width="26" style="3" customWidth="1"/>
    <col min="8" max="8" width="54.5" style="1" customWidth="1"/>
    <col min="9" max="16384" width="9.33203125" style="1"/>
  </cols>
  <sheetData>
    <row r="1" spans="1:7" ht="12.75" customHeight="1">
      <c r="A1" s="38" t="s">
        <v>610</v>
      </c>
      <c r="B1" s="178" t="s">
        <v>56</v>
      </c>
      <c r="C1" s="178"/>
      <c r="D1" s="178"/>
      <c r="E1" s="178"/>
      <c r="F1" s="178"/>
      <c r="G1" s="178"/>
    </row>
    <row r="2" spans="1:7" ht="12.75" customHeight="1">
      <c r="A2" s="39"/>
      <c r="B2" s="178"/>
      <c r="C2" s="178"/>
      <c r="D2" s="178"/>
      <c r="E2" s="178"/>
      <c r="F2" s="178"/>
      <c r="G2" s="178"/>
    </row>
    <row r="3" spans="1:7" ht="20.25">
      <c r="A3" s="40"/>
      <c r="B3" s="41" t="s">
        <v>613</v>
      </c>
      <c r="C3" s="41"/>
      <c r="D3" s="41"/>
      <c r="E3" s="41"/>
      <c r="F3" s="76"/>
      <c r="G3" s="130"/>
    </row>
    <row r="4" spans="1:7" ht="21" thickBot="1">
      <c r="A4" s="126"/>
      <c r="B4" s="44" t="s">
        <v>603</v>
      </c>
      <c r="C4" s="44"/>
      <c r="D4" s="44"/>
      <c r="E4" s="44"/>
      <c r="F4" s="76"/>
      <c r="G4" s="130"/>
    </row>
    <row r="5" spans="1:7" ht="15">
      <c r="A5" s="172" t="s">
        <v>25</v>
      </c>
      <c r="B5" s="173"/>
      <c r="C5" s="173"/>
      <c r="D5" s="173"/>
      <c r="E5" s="173"/>
      <c r="F5" s="173"/>
      <c r="G5" s="174"/>
    </row>
    <row r="6" spans="1:7" ht="15" customHeight="1">
      <c r="A6" s="175" t="s">
        <v>545</v>
      </c>
      <c r="B6" s="176"/>
      <c r="C6" s="176"/>
      <c r="D6" s="176"/>
      <c r="E6" s="176"/>
      <c r="F6" s="176"/>
      <c r="G6" s="177"/>
    </row>
    <row r="7" spans="1:7" ht="15.75" customHeight="1">
      <c r="A7" s="175"/>
      <c r="B7" s="176"/>
      <c r="C7" s="176"/>
      <c r="D7" s="176"/>
      <c r="E7" s="176"/>
      <c r="F7" s="176"/>
      <c r="G7" s="177"/>
    </row>
    <row r="8" spans="1:7" ht="15.75" customHeight="1">
      <c r="A8" s="131"/>
      <c r="B8" s="69" t="s">
        <v>7</v>
      </c>
      <c r="C8" s="181"/>
      <c r="D8" s="181"/>
      <c r="E8" s="181"/>
      <c r="F8" s="181"/>
      <c r="G8" s="181"/>
    </row>
    <row r="9" spans="1:7" ht="15.75" customHeight="1">
      <c r="A9" s="80"/>
      <c r="B9" s="69" t="s">
        <v>8</v>
      </c>
      <c r="C9" s="181"/>
      <c r="D9" s="181"/>
      <c r="E9" s="181"/>
      <c r="F9" s="181"/>
      <c r="G9" s="181"/>
    </row>
    <row r="10" spans="1:7" ht="15.75" customHeight="1">
      <c r="A10" s="80"/>
      <c r="B10" s="75"/>
      <c r="C10" s="75"/>
      <c r="D10" s="75"/>
      <c r="E10" s="179" t="s">
        <v>80</v>
      </c>
      <c r="F10" s="179"/>
      <c r="G10" s="180"/>
    </row>
    <row r="11" spans="1:7" ht="15.75" customHeight="1">
      <c r="A11" s="80"/>
      <c r="B11" s="75"/>
      <c r="C11" s="75"/>
      <c r="D11" s="75"/>
      <c r="E11" s="179" t="s">
        <v>506</v>
      </c>
      <c r="F11" s="179"/>
      <c r="G11" s="180"/>
    </row>
    <row r="12" spans="1:7" ht="15" customHeight="1">
      <c r="A12" s="188"/>
      <c r="B12" s="189"/>
      <c r="C12" s="106"/>
      <c r="D12" s="202" t="s">
        <v>83</v>
      </c>
      <c r="E12" s="81"/>
      <c r="F12" s="82"/>
      <c r="G12" s="83"/>
    </row>
    <row r="13" spans="1:7" ht="15.75" thickBot="1">
      <c r="A13" s="190"/>
      <c r="B13" s="191"/>
      <c r="C13" s="74"/>
      <c r="D13" s="203"/>
      <c r="E13" s="84"/>
      <c r="F13" s="85"/>
      <c r="G13" s="86"/>
    </row>
    <row r="14" spans="1:7" s="3" customFormat="1" ht="12.75" customHeight="1">
      <c r="A14" s="192" t="s">
        <v>116</v>
      </c>
      <c r="B14" s="194" t="s">
        <v>27</v>
      </c>
      <c r="C14" s="198" t="s">
        <v>79</v>
      </c>
      <c r="D14" s="196" t="s">
        <v>82</v>
      </c>
      <c r="E14" s="200" t="s">
        <v>26</v>
      </c>
      <c r="F14" s="182" t="s">
        <v>585</v>
      </c>
      <c r="G14" s="184" t="s">
        <v>28</v>
      </c>
    </row>
    <row r="15" spans="1:7" s="3" customFormat="1" ht="18" customHeight="1">
      <c r="A15" s="193"/>
      <c r="B15" s="195"/>
      <c r="C15" s="199"/>
      <c r="D15" s="197"/>
      <c r="E15" s="201"/>
      <c r="F15" s="183"/>
      <c r="G15" s="185"/>
    </row>
    <row r="16" spans="1:7" ht="18">
      <c r="A16" s="108">
        <v>1</v>
      </c>
      <c r="B16" s="97" t="s">
        <v>11</v>
      </c>
      <c r="C16" s="87"/>
      <c r="D16" s="6"/>
      <c r="E16" s="132"/>
      <c r="F16" s="132"/>
      <c r="G16" s="132"/>
    </row>
    <row r="17" spans="1:8" ht="30">
      <c r="A17" s="110" t="s">
        <v>463</v>
      </c>
      <c r="B17" s="133" t="s">
        <v>445</v>
      </c>
      <c r="C17" s="116"/>
      <c r="D17" s="134"/>
      <c r="E17" s="135"/>
      <c r="F17" s="93"/>
      <c r="G17" s="136"/>
    </row>
    <row r="18" spans="1:8" ht="128.25">
      <c r="A18" s="54" t="s">
        <v>647</v>
      </c>
      <c r="B18" s="137" t="s">
        <v>444</v>
      </c>
      <c r="C18" s="113" t="s">
        <v>38</v>
      </c>
      <c r="D18" s="26"/>
      <c r="E18" s="89" t="s">
        <v>84</v>
      </c>
      <c r="F18" s="90" t="s">
        <v>586</v>
      </c>
      <c r="G18" s="90" t="str">
        <f t="shared" ref="G18:G79" si="0">IF(D18="0","0",IF(AND(C18="W",E18="ja / nein",D18="ja"),IF(F18="Doppelte Punktzahl",4,2),IF(AND(E18&lt;&gt;"ja / nein",C18="w",D18&lt;&gt;0),"indivduelle Prüfung","")))</f>
        <v/>
      </c>
      <c r="H18" s="3"/>
    </row>
    <row r="19" spans="1:8" ht="28.5">
      <c r="A19" s="54" t="s">
        <v>648</v>
      </c>
      <c r="B19" s="137" t="s">
        <v>85</v>
      </c>
      <c r="C19" s="113" t="s">
        <v>38</v>
      </c>
      <c r="D19" s="26"/>
      <c r="E19" s="89" t="s">
        <v>86</v>
      </c>
      <c r="F19" s="90" t="s">
        <v>594</v>
      </c>
      <c r="G19" s="90" t="str">
        <f t="shared" si="0"/>
        <v/>
      </c>
      <c r="H19" s="3"/>
    </row>
    <row r="20" spans="1:8" ht="28.5">
      <c r="A20" s="54" t="s">
        <v>649</v>
      </c>
      <c r="B20" s="137" t="s">
        <v>87</v>
      </c>
      <c r="C20" s="113" t="s">
        <v>38</v>
      </c>
      <c r="D20" s="26"/>
      <c r="E20" s="89" t="s">
        <v>86</v>
      </c>
      <c r="F20" s="90" t="s">
        <v>594</v>
      </c>
      <c r="G20" s="90" t="str">
        <f t="shared" si="0"/>
        <v/>
      </c>
      <c r="H20" s="3"/>
    </row>
    <row r="21" spans="1:8" ht="28.5">
      <c r="A21" s="54" t="s">
        <v>650</v>
      </c>
      <c r="B21" s="138" t="s">
        <v>185</v>
      </c>
      <c r="C21" s="113" t="s">
        <v>37</v>
      </c>
      <c r="D21" s="26"/>
      <c r="E21" s="89" t="s">
        <v>86</v>
      </c>
      <c r="F21" s="90" t="s">
        <v>587</v>
      </c>
      <c r="G21" s="90" t="str">
        <f t="shared" si="0"/>
        <v/>
      </c>
    </row>
    <row r="22" spans="1:8" ht="57">
      <c r="A22" s="54" t="s">
        <v>825</v>
      </c>
      <c r="B22" s="55" t="s">
        <v>186</v>
      </c>
      <c r="C22" s="113" t="s">
        <v>38</v>
      </c>
      <c r="D22" s="26"/>
      <c r="E22" s="89" t="s">
        <v>84</v>
      </c>
      <c r="F22" s="90" t="s">
        <v>586</v>
      </c>
      <c r="G22" s="90" t="str">
        <f t="shared" si="0"/>
        <v/>
      </c>
      <c r="H22" s="3"/>
    </row>
    <row r="23" spans="1:8" ht="28.5">
      <c r="A23" s="54" t="s">
        <v>826</v>
      </c>
      <c r="B23" s="55" t="s">
        <v>443</v>
      </c>
      <c r="C23" s="113" t="s">
        <v>38</v>
      </c>
      <c r="D23" s="26"/>
      <c r="E23" s="89" t="s">
        <v>84</v>
      </c>
      <c r="F23" s="90" t="s">
        <v>586</v>
      </c>
      <c r="G23" s="90" t="str">
        <f t="shared" si="0"/>
        <v/>
      </c>
      <c r="H23" s="3"/>
    </row>
    <row r="24" spans="1:8" ht="14.25">
      <c r="A24" s="54" t="s">
        <v>827</v>
      </c>
      <c r="B24" s="55" t="s">
        <v>88</v>
      </c>
      <c r="C24" s="113" t="s">
        <v>37</v>
      </c>
      <c r="D24" s="26"/>
      <c r="E24" s="89" t="s">
        <v>86</v>
      </c>
      <c r="F24" s="90" t="s">
        <v>587</v>
      </c>
      <c r="G24" s="90" t="str">
        <f t="shared" si="0"/>
        <v/>
      </c>
    </row>
    <row r="25" spans="1:8" ht="14.25">
      <c r="A25" s="54" t="s">
        <v>828</v>
      </c>
      <c r="B25" s="55" t="s">
        <v>89</v>
      </c>
      <c r="C25" s="113" t="s">
        <v>37</v>
      </c>
      <c r="D25" s="26"/>
      <c r="E25" s="89" t="s">
        <v>86</v>
      </c>
      <c r="F25" s="90" t="s">
        <v>587</v>
      </c>
      <c r="G25" s="90" t="str">
        <f t="shared" si="0"/>
        <v/>
      </c>
    </row>
    <row r="26" spans="1:8" ht="15">
      <c r="A26" s="110" t="s">
        <v>666</v>
      </c>
      <c r="B26" s="111" t="s">
        <v>615</v>
      </c>
      <c r="C26" s="116"/>
      <c r="D26" s="4"/>
      <c r="E26" s="135"/>
      <c r="F26" s="93"/>
      <c r="G26" s="136" t="str">
        <f t="shared" si="0"/>
        <v/>
      </c>
    </row>
    <row r="27" spans="1:8" ht="14.25">
      <c r="A27" s="54" t="s">
        <v>833</v>
      </c>
      <c r="B27" s="55" t="s">
        <v>408</v>
      </c>
      <c r="C27" s="113" t="s">
        <v>37</v>
      </c>
      <c r="D27" s="26"/>
      <c r="E27" s="89" t="s">
        <v>149</v>
      </c>
      <c r="F27" s="90" t="s">
        <v>587</v>
      </c>
      <c r="G27" s="90" t="str">
        <f t="shared" si="0"/>
        <v/>
      </c>
    </row>
    <row r="28" spans="1:8" ht="15">
      <c r="A28" s="110" t="s">
        <v>667</v>
      </c>
      <c r="B28" s="133" t="s">
        <v>442</v>
      </c>
      <c r="C28" s="116"/>
      <c r="D28" s="4"/>
      <c r="E28" s="135"/>
      <c r="F28" s="93"/>
      <c r="G28" s="136" t="str">
        <f t="shared" si="0"/>
        <v/>
      </c>
    </row>
    <row r="29" spans="1:8" ht="28.5">
      <c r="A29" s="54" t="s">
        <v>834</v>
      </c>
      <c r="B29" s="55" t="s">
        <v>441</v>
      </c>
      <c r="C29" s="113" t="s">
        <v>38</v>
      </c>
      <c r="D29" s="26"/>
      <c r="E29" s="89" t="s">
        <v>84</v>
      </c>
      <c r="F29" s="90" t="s">
        <v>586</v>
      </c>
      <c r="G29" s="90" t="str">
        <f t="shared" si="0"/>
        <v/>
      </c>
      <c r="H29" s="3"/>
    </row>
    <row r="30" spans="1:8" ht="28.5">
      <c r="A30" s="54" t="s">
        <v>835</v>
      </c>
      <c r="B30" s="55" t="s">
        <v>189</v>
      </c>
      <c r="C30" s="113" t="s">
        <v>38</v>
      </c>
      <c r="D30" s="26"/>
      <c r="E30" s="89" t="s">
        <v>84</v>
      </c>
      <c r="F30" s="90" t="s">
        <v>586</v>
      </c>
      <c r="G30" s="90" t="str">
        <f t="shared" si="0"/>
        <v/>
      </c>
      <c r="H30" s="3"/>
    </row>
    <row r="31" spans="1:8" ht="28.5">
      <c r="A31" s="54" t="s">
        <v>836</v>
      </c>
      <c r="B31" s="55" t="s">
        <v>188</v>
      </c>
      <c r="C31" s="113" t="s">
        <v>38</v>
      </c>
      <c r="D31" s="26"/>
      <c r="E31" s="89" t="s">
        <v>84</v>
      </c>
      <c r="F31" s="90" t="s">
        <v>586</v>
      </c>
      <c r="G31" s="90" t="str">
        <f t="shared" si="0"/>
        <v/>
      </c>
      <c r="H31" s="3"/>
    </row>
    <row r="32" spans="1:8" ht="28.5">
      <c r="A32" s="54" t="s">
        <v>837</v>
      </c>
      <c r="B32" s="55" t="s">
        <v>91</v>
      </c>
      <c r="C32" s="113" t="s">
        <v>38</v>
      </c>
      <c r="D32" s="26"/>
      <c r="E32" s="89" t="s">
        <v>93</v>
      </c>
      <c r="F32" s="90" t="s">
        <v>594</v>
      </c>
      <c r="G32" s="90" t="str">
        <f t="shared" si="0"/>
        <v/>
      </c>
      <c r="H32" s="3"/>
    </row>
    <row r="33" spans="1:8" ht="28.5">
      <c r="A33" s="54" t="s">
        <v>838</v>
      </c>
      <c r="B33" s="55" t="s">
        <v>92</v>
      </c>
      <c r="C33" s="113" t="s">
        <v>38</v>
      </c>
      <c r="D33" s="26"/>
      <c r="E33" s="89" t="s">
        <v>94</v>
      </c>
      <c r="F33" s="90" t="s">
        <v>594</v>
      </c>
      <c r="G33" s="90" t="str">
        <f t="shared" si="0"/>
        <v/>
      </c>
      <c r="H33" s="3"/>
    </row>
    <row r="34" spans="1:8" ht="28.5">
      <c r="A34" s="54" t="s">
        <v>839</v>
      </c>
      <c r="B34" s="55" t="s">
        <v>96</v>
      </c>
      <c r="C34" s="113" t="s">
        <v>38</v>
      </c>
      <c r="D34" s="26"/>
      <c r="E34" s="89" t="s">
        <v>95</v>
      </c>
      <c r="F34" s="90" t="s">
        <v>594</v>
      </c>
      <c r="G34" s="90" t="str">
        <f t="shared" si="0"/>
        <v/>
      </c>
      <c r="H34" s="3"/>
    </row>
    <row r="35" spans="1:8" ht="28.5">
      <c r="A35" s="54" t="s">
        <v>840</v>
      </c>
      <c r="B35" s="55" t="s">
        <v>99</v>
      </c>
      <c r="C35" s="113" t="s">
        <v>38</v>
      </c>
      <c r="D35" s="26"/>
      <c r="E35" s="89" t="s">
        <v>95</v>
      </c>
      <c r="F35" s="90" t="s">
        <v>594</v>
      </c>
      <c r="G35" s="90" t="str">
        <f t="shared" si="0"/>
        <v/>
      </c>
      <c r="H35" s="3"/>
    </row>
    <row r="36" spans="1:8" ht="28.5">
      <c r="A36" s="54" t="s">
        <v>841</v>
      </c>
      <c r="B36" s="55" t="s">
        <v>97</v>
      </c>
      <c r="C36" s="113" t="s">
        <v>38</v>
      </c>
      <c r="D36" s="26"/>
      <c r="E36" s="89" t="s">
        <v>95</v>
      </c>
      <c r="F36" s="90" t="s">
        <v>594</v>
      </c>
      <c r="G36" s="90" t="str">
        <f t="shared" si="0"/>
        <v/>
      </c>
      <c r="H36" s="3"/>
    </row>
    <row r="37" spans="1:8" ht="28.5">
      <c r="A37" s="54" t="s">
        <v>842</v>
      </c>
      <c r="B37" s="55" t="s">
        <v>98</v>
      </c>
      <c r="C37" s="113" t="s">
        <v>38</v>
      </c>
      <c r="D37" s="26"/>
      <c r="E37" s="89" t="s">
        <v>95</v>
      </c>
      <c r="F37" s="90" t="s">
        <v>594</v>
      </c>
      <c r="G37" s="90" t="str">
        <f t="shared" si="0"/>
        <v/>
      </c>
      <c r="H37" s="3"/>
    </row>
    <row r="38" spans="1:8" ht="14.25">
      <c r="A38" s="54" t="s">
        <v>843</v>
      </c>
      <c r="B38" s="55" t="s">
        <v>100</v>
      </c>
      <c r="C38" s="113" t="s">
        <v>37</v>
      </c>
      <c r="D38" s="26"/>
      <c r="E38" s="89" t="s">
        <v>86</v>
      </c>
      <c r="F38" s="90" t="s">
        <v>587</v>
      </c>
      <c r="G38" s="90" t="str">
        <f t="shared" si="0"/>
        <v/>
      </c>
    </row>
    <row r="39" spans="1:8" ht="14.25">
      <c r="A39" s="54" t="s">
        <v>844</v>
      </c>
      <c r="B39" s="55" t="s">
        <v>102</v>
      </c>
      <c r="C39" s="113" t="s">
        <v>37</v>
      </c>
      <c r="D39" s="26"/>
      <c r="E39" s="89" t="s">
        <v>101</v>
      </c>
      <c r="F39" s="90" t="s">
        <v>587</v>
      </c>
      <c r="G39" s="90" t="str">
        <f t="shared" si="0"/>
        <v/>
      </c>
    </row>
    <row r="40" spans="1:8" ht="14.25">
      <c r="A40" s="54" t="s">
        <v>845</v>
      </c>
      <c r="B40" s="55" t="s">
        <v>103</v>
      </c>
      <c r="C40" s="113" t="s">
        <v>37</v>
      </c>
      <c r="D40" s="26"/>
      <c r="E40" s="89" t="s">
        <v>86</v>
      </c>
      <c r="F40" s="90" t="s">
        <v>587</v>
      </c>
      <c r="G40" s="90" t="str">
        <f t="shared" si="0"/>
        <v/>
      </c>
    </row>
    <row r="41" spans="1:8" ht="14.25">
      <c r="A41" s="54" t="s">
        <v>846</v>
      </c>
      <c r="B41" s="55" t="s">
        <v>89</v>
      </c>
      <c r="C41" s="113" t="s">
        <v>37</v>
      </c>
      <c r="D41" s="26"/>
      <c r="E41" s="89" t="s">
        <v>86</v>
      </c>
      <c r="F41" s="90" t="s">
        <v>587</v>
      </c>
      <c r="G41" s="90" t="str">
        <f t="shared" si="0"/>
        <v/>
      </c>
    </row>
    <row r="42" spans="1:8" ht="14.25">
      <c r="A42" s="54" t="s">
        <v>847</v>
      </c>
      <c r="B42" s="55" t="s">
        <v>88</v>
      </c>
      <c r="C42" s="113" t="s">
        <v>37</v>
      </c>
      <c r="D42" s="26"/>
      <c r="E42" s="89" t="s">
        <v>86</v>
      </c>
      <c r="F42" s="90" t="s">
        <v>587</v>
      </c>
      <c r="G42" s="90" t="str">
        <f t="shared" si="0"/>
        <v/>
      </c>
    </row>
    <row r="43" spans="1:8" ht="15">
      <c r="A43" s="110" t="s">
        <v>668</v>
      </c>
      <c r="B43" s="133" t="s">
        <v>32</v>
      </c>
      <c r="C43" s="116"/>
      <c r="D43" s="4"/>
      <c r="E43" s="135"/>
      <c r="F43" s="93"/>
      <c r="G43" s="136" t="str">
        <f t="shared" si="0"/>
        <v/>
      </c>
    </row>
    <row r="44" spans="1:8" ht="28.5">
      <c r="A44" s="54" t="s">
        <v>851</v>
      </c>
      <c r="B44" s="55" t="s">
        <v>190</v>
      </c>
      <c r="C44" s="113" t="s">
        <v>38</v>
      </c>
      <c r="D44" s="26"/>
      <c r="E44" s="89" t="s">
        <v>84</v>
      </c>
      <c r="F44" s="90" t="s">
        <v>586</v>
      </c>
      <c r="G44" s="90" t="str">
        <f t="shared" si="0"/>
        <v/>
      </c>
      <c r="H44" s="3"/>
    </row>
    <row r="45" spans="1:8" ht="28.5">
      <c r="A45" s="54" t="s">
        <v>852</v>
      </c>
      <c r="B45" s="55" t="s">
        <v>546</v>
      </c>
      <c r="C45" s="113" t="s">
        <v>38</v>
      </c>
      <c r="D45" s="26"/>
      <c r="E45" s="89" t="s">
        <v>86</v>
      </c>
      <c r="F45" s="90" t="s">
        <v>594</v>
      </c>
      <c r="G45" s="90" t="str">
        <f t="shared" si="0"/>
        <v/>
      </c>
      <c r="H45" s="3"/>
    </row>
    <row r="46" spans="1:8" ht="28.5">
      <c r="A46" s="54" t="s">
        <v>853</v>
      </c>
      <c r="B46" s="55" t="s">
        <v>120</v>
      </c>
      <c r="C46" s="113" t="s">
        <v>38</v>
      </c>
      <c r="D46" s="26"/>
      <c r="E46" s="89" t="s">
        <v>86</v>
      </c>
      <c r="F46" s="90" t="s">
        <v>594</v>
      </c>
      <c r="G46" s="90" t="str">
        <f t="shared" si="0"/>
        <v/>
      </c>
      <c r="H46" s="3"/>
    </row>
    <row r="47" spans="1:8" ht="14.25">
      <c r="A47" s="54" t="s">
        <v>854</v>
      </c>
      <c r="B47" s="55" t="s">
        <v>117</v>
      </c>
      <c r="C47" s="113" t="s">
        <v>37</v>
      </c>
      <c r="D47" s="26"/>
      <c r="E47" s="89" t="s">
        <v>86</v>
      </c>
      <c r="F47" s="90" t="s">
        <v>587</v>
      </c>
      <c r="G47" s="90" t="str">
        <f t="shared" si="0"/>
        <v/>
      </c>
    </row>
    <row r="48" spans="1:8" ht="14.25">
      <c r="A48" s="54" t="s">
        <v>855</v>
      </c>
      <c r="B48" s="55" t="s">
        <v>118</v>
      </c>
      <c r="C48" s="113" t="s">
        <v>37</v>
      </c>
      <c r="D48" s="26"/>
      <c r="E48" s="89" t="s">
        <v>86</v>
      </c>
      <c r="F48" s="90" t="s">
        <v>587</v>
      </c>
      <c r="G48" s="90" t="str">
        <f t="shared" si="0"/>
        <v/>
      </c>
    </row>
    <row r="49" spans="1:8" ht="28.5">
      <c r="A49" s="54" t="s">
        <v>856</v>
      </c>
      <c r="B49" s="55" t="s">
        <v>119</v>
      </c>
      <c r="C49" s="113" t="s">
        <v>38</v>
      </c>
      <c r="D49" s="26"/>
      <c r="E49" s="89" t="s">
        <v>86</v>
      </c>
      <c r="F49" s="90" t="s">
        <v>594</v>
      </c>
      <c r="G49" s="90" t="str">
        <f t="shared" si="0"/>
        <v/>
      </c>
      <c r="H49" s="3"/>
    </row>
    <row r="50" spans="1:8" ht="14.25">
      <c r="A50" s="54" t="s">
        <v>857</v>
      </c>
      <c r="B50" s="55" t="s">
        <v>191</v>
      </c>
      <c r="C50" s="113" t="s">
        <v>37</v>
      </c>
      <c r="D50" s="26"/>
      <c r="E50" s="89" t="s">
        <v>86</v>
      </c>
      <c r="F50" s="90" t="s">
        <v>587</v>
      </c>
      <c r="G50" s="90" t="str">
        <f t="shared" si="0"/>
        <v/>
      </c>
    </row>
    <row r="51" spans="1:8" ht="14.25">
      <c r="A51" s="54" t="s">
        <v>858</v>
      </c>
      <c r="B51" s="55" t="s">
        <v>192</v>
      </c>
      <c r="C51" s="113" t="s">
        <v>37</v>
      </c>
      <c r="D51" s="26"/>
      <c r="E51" s="89" t="s">
        <v>86</v>
      </c>
      <c r="F51" s="90" t="s">
        <v>587</v>
      </c>
      <c r="G51" s="90" t="str">
        <f t="shared" si="0"/>
        <v/>
      </c>
    </row>
    <row r="52" spans="1:8" ht="14.25">
      <c r="A52" s="54" t="s">
        <v>859</v>
      </c>
      <c r="B52" s="55" t="s">
        <v>121</v>
      </c>
      <c r="C52" s="113" t="s">
        <v>37</v>
      </c>
      <c r="D52" s="26"/>
      <c r="E52" s="89" t="s">
        <v>86</v>
      </c>
      <c r="F52" s="90" t="s">
        <v>587</v>
      </c>
      <c r="G52" s="90" t="str">
        <f t="shared" si="0"/>
        <v/>
      </c>
    </row>
    <row r="53" spans="1:8" ht="14.25">
      <c r="A53" s="54" t="s">
        <v>1116</v>
      </c>
      <c r="B53" s="55" t="s">
        <v>122</v>
      </c>
      <c r="C53" s="113" t="s">
        <v>37</v>
      </c>
      <c r="D53" s="26"/>
      <c r="E53" s="89" t="s">
        <v>86</v>
      </c>
      <c r="F53" s="90" t="s">
        <v>587</v>
      </c>
      <c r="G53" s="90" t="str">
        <f t="shared" si="0"/>
        <v/>
      </c>
    </row>
    <row r="54" spans="1:8" ht="28.5">
      <c r="A54" s="54" t="s">
        <v>1117</v>
      </c>
      <c r="B54" s="55" t="s">
        <v>123</v>
      </c>
      <c r="C54" s="113" t="s">
        <v>38</v>
      </c>
      <c r="D54" s="26"/>
      <c r="E54" s="89" t="s">
        <v>126</v>
      </c>
      <c r="F54" s="90" t="s">
        <v>594</v>
      </c>
      <c r="G54" s="90" t="str">
        <f t="shared" si="0"/>
        <v/>
      </c>
      <c r="H54" s="3"/>
    </row>
    <row r="55" spans="1:8" ht="28.5">
      <c r="A55" s="54" t="s">
        <v>1118</v>
      </c>
      <c r="B55" s="55" t="s">
        <v>124</v>
      </c>
      <c r="C55" s="113" t="s">
        <v>38</v>
      </c>
      <c r="D55" s="26"/>
      <c r="E55" s="89" t="s">
        <v>84</v>
      </c>
      <c r="F55" s="90" t="s">
        <v>586</v>
      </c>
      <c r="G55" s="90" t="str">
        <f t="shared" si="0"/>
        <v/>
      </c>
      <c r="H55" s="3"/>
    </row>
    <row r="56" spans="1:8" ht="28.5">
      <c r="A56" s="54" t="s">
        <v>1119</v>
      </c>
      <c r="B56" s="55" t="s">
        <v>125</v>
      </c>
      <c r="C56" s="113" t="s">
        <v>38</v>
      </c>
      <c r="D56" s="26"/>
      <c r="E56" s="89" t="s">
        <v>126</v>
      </c>
      <c r="F56" s="90" t="s">
        <v>594</v>
      </c>
      <c r="G56" s="90" t="str">
        <f t="shared" si="0"/>
        <v/>
      </c>
      <c r="H56" s="3"/>
    </row>
    <row r="57" spans="1:8" ht="28.5">
      <c r="A57" s="54" t="s">
        <v>1120</v>
      </c>
      <c r="B57" s="55" t="s">
        <v>127</v>
      </c>
      <c r="C57" s="113" t="s">
        <v>38</v>
      </c>
      <c r="D57" s="26"/>
      <c r="E57" s="89" t="s">
        <v>128</v>
      </c>
      <c r="F57" s="90" t="s">
        <v>594</v>
      </c>
      <c r="G57" s="90" t="str">
        <f t="shared" si="0"/>
        <v/>
      </c>
      <c r="H57" s="3"/>
    </row>
    <row r="58" spans="1:8" ht="28.5">
      <c r="A58" s="54" t="s">
        <v>1121</v>
      </c>
      <c r="B58" s="55" t="s">
        <v>193</v>
      </c>
      <c r="C58" s="113" t="s">
        <v>37</v>
      </c>
      <c r="D58" s="26"/>
      <c r="E58" s="89" t="s">
        <v>84</v>
      </c>
      <c r="F58" s="90" t="s">
        <v>587</v>
      </c>
      <c r="G58" s="90" t="str">
        <f t="shared" si="0"/>
        <v/>
      </c>
    </row>
    <row r="59" spans="1:8" ht="42.75">
      <c r="A59" s="54" t="s">
        <v>1122</v>
      </c>
      <c r="B59" s="55" t="s">
        <v>39</v>
      </c>
      <c r="C59" s="113" t="s">
        <v>37</v>
      </c>
      <c r="D59" s="26"/>
      <c r="E59" s="89" t="s">
        <v>84</v>
      </c>
      <c r="F59" s="90" t="s">
        <v>587</v>
      </c>
      <c r="G59" s="90" t="str">
        <f t="shared" si="0"/>
        <v/>
      </c>
    </row>
    <row r="60" spans="1:8" ht="14.25">
      <c r="A60" s="54" t="s">
        <v>1123</v>
      </c>
      <c r="B60" s="139" t="s">
        <v>140</v>
      </c>
      <c r="C60" s="113" t="s">
        <v>37</v>
      </c>
      <c r="D60" s="26"/>
      <c r="E60" s="89" t="s">
        <v>141</v>
      </c>
      <c r="F60" s="90" t="s">
        <v>587</v>
      </c>
      <c r="G60" s="90" t="str">
        <f t="shared" si="0"/>
        <v/>
      </c>
    </row>
    <row r="61" spans="1:8" ht="28.5">
      <c r="A61" s="54" t="s">
        <v>1124</v>
      </c>
      <c r="B61" s="60" t="s">
        <v>143</v>
      </c>
      <c r="C61" s="113" t="s">
        <v>37</v>
      </c>
      <c r="D61" s="26"/>
      <c r="E61" s="89" t="s">
        <v>142</v>
      </c>
      <c r="F61" s="90" t="s">
        <v>587</v>
      </c>
      <c r="G61" s="90" t="str">
        <f t="shared" si="0"/>
        <v/>
      </c>
    </row>
    <row r="62" spans="1:8" ht="15">
      <c r="A62" s="110" t="s">
        <v>860</v>
      </c>
      <c r="B62" s="133" t="s">
        <v>320</v>
      </c>
      <c r="C62" s="116"/>
      <c r="D62" s="4"/>
      <c r="E62" s="135"/>
      <c r="F62" s="93"/>
      <c r="G62" s="136" t="str">
        <f t="shared" si="0"/>
        <v/>
      </c>
    </row>
    <row r="63" spans="1:8" ht="71.25">
      <c r="A63" s="54" t="s">
        <v>861</v>
      </c>
      <c r="B63" s="55" t="s">
        <v>312</v>
      </c>
      <c r="C63" s="113" t="s">
        <v>38</v>
      </c>
      <c r="D63" s="26"/>
      <c r="E63" s="89" t="s">
        <v>84</v>
      </c>
      <c r="F63" s="90" t="s">
        <v>586</v>
      </c>
      <c r="G63" s="90" t="str">
        <f t="shared" si="0"/>
        <v/>
      </c>
      <c r="H63" s="3"/>
    </row>
    <row r="64" spans="1:8" ht="28.5">
      <c r="A64" s="54" t="s">
        <v>862</v>
      </c>
      <c r="B64" s="55" t="s">
        <v>313</v>
      </c>
      <c r="C64" s="113" t="s">
        <v>38</v>
      </c>
      <c r="D64" s="26"/>
      <c r="E64" s="89" t="s">
        <v>84</v>
      </c>
      <c r="F64" s="90" t="s">
        <v>586</v>
      </c>
      <c r="G64" s="90" t="str">
        <f t="shared" si="0"/>
        <v/>
      </c>
      <c r="H64" s="3"/>
    </row>
    <row r="65" spans="1:8" ht="28.5">
      <c r="A65" s="54" t="s">
        <v>863</v>
      </c>
      <c r="B65" s="55" t="s">
        <v>194</v>
      </c>
      <c r="C65" s="113" t="s">
        <v>38</v>
      </c>
      <c r="D65" s="26"/>
      <c r="E65" s="89" t="s">
        <v>84</v>
      </c>
      <c r="F65" s="90" t="s">
        <v>586</v>
      </c>
      <c r="G65" s="90" t="str">
        <f t="shared" si="0"/>
        <v/>
      </c>
      <c r="H65" s="3"/>
    </row>
    <row r="66" spans="1:8" ht="42.75">
      <c r="A66" s="54" t="s">
        <v>864</v>
      </c>
      <c r="B66" s="55" t="s">
        <v>314</v>
      </c>
      <c r="C66" s="113" t="s">
        <v>38</v>
      </c>
      <c r="D66" s="26"/>
      <c r="E66" s="89" t="s">
        <v>84</v>
      </c>
      <c r="F66" s="90" t="s">
        <v>586</v>
      </c>
      <c r="G66" s="90" t="str">
        <f t="shared" si="0"/>
        <v/>
      </c>
      <c r="H66" s="3"/>
    </row>
    <row r="67" spans="1:8" ht="28.5">
      <c r="A67" s="54" t="s">
        <v>865</v>
      </c>
      <c r="B67" s="55" t="s">
        <v>321</v>
      </c>
      <c r="C67" s="113" t="s">
        <v>38</v>
      </c>
      <c r="D67" s="26"/>
      <c r="E67" s="89" t="s">
        <v>84</v>
      </c>
      <c r="F67" s="90" t="s">
        <v>586</v>
      </c>
      <c r="G67" s="90" t="str">
        <f t="shared" si="0"/>
        <v/>
      </c>
      <c r="H67" s="3"/>
    </row>
    <row r="68" spans="1:8" ht="28.5">
      <c r="A68" s="54" t="s">
        <v>866</v>
      </c>
      <c r="B68" s="55" t="s">
        <v>309</v>
      </c>
      <c r="C68" s="113" t="s">
        <v>38</v>
      </c>
      <c r="D68" s="26"/>
      <c r="E68" s="89" t="s">
        <v>84</v>
      </c>
      <c r="F68" s="90" t="s">
        <v>586</v>
      </c>
      <c r="G68" s="90" t="str">
        <f t="shared" si="0"/>
        <v/>
      </c>
      <c r="H68" s="3"/>
    </row>
    <row r="69" spans="1:8" ht="28.5">
      <c r="A69" s="54" t="s">
        <v>867</v>
      </c>
      <c r="B69" s="55" t="s">
        <v>322</v>
      </c>
      <c r="C69" s="113" t="s">
        <v>38</v>
      </c>
      <c r="D69" s="26"/>
      <c r="E69" s="89" t="s">
        <v>84</v>
      </c>
      <c r="F69" s="90" t="s">
        <v>586</v>
      </c>
      <c r="G69" s="90" t="str">
        <f t="shared" si="0"/>
        <v/>
      </c>
      <c r="H69" s="3"/>
    </row>
    <row r="70" spans="1:8" ht="14.25">
      <c r="A70" s="54" t="s">
        <v>868</v>
      </c>
      <c r="B70" s="55" t="s">
        <v>195</v>
      </c>
      <c r="C70" s="113" t="s">
        <v>37</v>
      </c>
      <c r="D70" s="26"/>
      <c r="E70" s="89" t="s">
        <v>141</v>
      </c>
      <c r="F70" s="90" t="s">
        <v>587</v>
      </c>
      <c r="G70" s="90" t="str">
        <f t="shared" si="0"/>
        <v/>
      </c>
    </row>
    <row r="71" spans="1:8" ht="14.25">
      <c r="A71" s="54" t="s">
        <v>869</v>
      </c>
      <c r="B71" s="55" t="s">
        <v>146</v>
      </c>
      <c r="C71" s="113" t="s">
        <v>37</v>
      </c>
      <c r="D71" s="26"/>
      <c r="E71" s="89" t="s">
        <v>126</v>
      </c>
      <c r="F71" s="90" t="s">
        <v>587</v>
      </c>
      <c r="G71" s="90" t="str">
        <f t="shared" si="0"/>
        <v/>
      </c>
    </row>
    <row r="72" spans="1:8" ht="14.25">
      <c r="A72" s="54" t="s">
        <v>870</v>
      </c>
      <c r="B72" s="55" t="s">
        <v>147</v>
      </c>
      <c r="C72" s="113" t="s">
        <v>37</v>
      </c>
      <c r="D72" s="26"/>
      <c r="E72" s="89" t="s">
        <v>150</v>
      </c>
      <c r="F72" s="90" t="s">
        <v>587</v>
      </c>
      <c r="G72" s="90" t="str">
        <f t="shared" si="0"/>
        <v/>
      </c>
    </row>
    <row r="73" spans="1:8" ht="14.25">
      <c r="A73" s="54" t="s">
        <v>871</v>
      </c>
      <c r="B73" s="55" t="s">
        <v>148</v>
      </c>
      <c r="C73" s="113" t="s">
        <v>37</v>
      </c>
      <c r="D73" s="26"/>
      <c r="E73" s="89" t="s">
        <v>149</v>
      </c>
      <c r="F73" s="90" t="s">
        <v>587</v>
      </c>
      <c r="G73" s="90" t="str">
        <f t="shared" si="0"/>
        <v/>
      </c>
    </row>
    <row r="74" spans="1:8" ht="14.25">
      <c r="A74" s="54" t="s">
        <v>872</v>
      </c>
      <c r="B74" s="55" t="s">
        <v>196</v>
      </c>
      <c r="C74" s="113" t="s">
        <v>37</v>
      </c>
      <c r="D74" s="26"/>
      <c r="E74" s="89" t="s">
        <v>84</v>
      </c>
      <c r="F74" s="90" t="s">
        <v>587</v>
      </c>
      <c r="G74" s="90" t="str">
        <f t="shared" si="0"/>
        <v/>
      </c>
    </row>
    <row r="75" spans="1:8" ht="28.5">
      <c r="A75" s="54" t="s">
        <v>873</v>
      </c>
      <c r="B75" s="55" t="s">
        <v>411</v>
      </c>
      <c r="C75" s="113" t="s">
        <v>38</v>
      </c>
      <c r="D75" s="26"/>
      <c r="E75" s="89" t="s">
        <v>84</v>
      </c>
      <c r="F75" s="90" t="s">
        <v>586</v>
      </c>
      <c r="G75" s="90" t="str">
        <f t="shared" si="0"/>
        <v/>
      </c>
      <c r="H75" s="3"/>
    </row>
    <row r="76" spans="1:8" ht="28.5">
      <c r="A76" s="54" t="s">
        <v>874</v>
      </c>
      <c r="B76" s="55" t="s">
        <v>133</v>
      </c>
      <c r="C76" s="113" t="s">
        <v>38</v>
      </c>
      <c r="D76" s="26"/>
      <c r="E76" s="89" t="s">
        <v>84</v>
      </c>
      <c r="F76" s="90" t="s">
        <v>586</v>
      </c>
      <c r="G76" s="90" t="str">
        <f t="shared" si="0"/>
        <v/>
      </c>
      <c r="H76" s="3"/>
    </row>
    <row r="77" spans="1:8" ht="28.5">
      <c r="A77" s="54" t="s">
        <v>875</v>
      </c>
      <c r="B77" s="55" t="s">
        <v>412</v>
      </c>
      <c r="C77" s="113" t="s">
        <v>38</v>
      </c>
      <c r="D77" s="26"/>
      <c r="E77" s="89" t="s">
        <v>84</v>
      </c>
      <c r="F77" s="90" t="s">
        <v>586</v>
      </c>
      <c r="G77" s="90" t="str">
        <f t="shared" si="0"/>
        <v/>
      </c>
      <c r="H77" s="3"/>
    </row>
    <row r="78" spans="1:8" ht="28.5">
      <c r="A78" s="54" t="s">
        <v>876</v>
      </c>
      <c r="B78" s="55" t="s">
        <v>338</v>
      </c>
      <c r="C78" s="113" t="s">
        <v>38</v>
      </c>
      <c r="D78" s="26"/>
      <c r="E78" s="89" t="s">
        <v>84</v>
      </c>
      <c r="F78" s="90" t="s">
        <v>586</v>
      </c>
      <c r="G78" s="90" t="str">
        <f t="shared" si="0"/>
        <v/>
      </c>
      <c r="H78" s="3"/>
    </row>
    <row r="79" spans="1:8" ht="28.5">
      <c r="A79" s="54" t="s">
        <v>877</v>
      </c>
      <c r="B79" s="55" t="s">
        <v>339</v>
      </c>
      <c r="C79" s="113" t="s">
        <v>38</v>
      </c>
      <c r="D79" s="26"/>
      <c r="E79" s="89" t="s">
        <v>84</v>
      </c>
      <c r="F79" s="90" t="s">
        <v>586</v>
      </c>
      <c r="G79" s="90" t="str">
        <f t="shared" si="0"/>
        <v/>
      </c>
      <c r="H79" s="3"/>
    </row>
    <row r="80" spans="1:8" ht="28.5">
      <c r="A80" s="54" t="s">
        <v>878</v>
      </c>
      <c r="B80" s="55" t="s">
        <v>340</v>
      </c>
      <c r="C80" s="113" t="s">
        <v>38</v>
      </c>
      <c r="D80" s="26"/>
      <c r="E80" s="89" t="s">
        <v>84</v>
      </c>
      <c r="F80" s="90" t="s">
        <v>586</v>
      </c>
      <c r="G80" s="90" t="str">
        <f t="shared" ref="G80:G142" si="1">IF(D80="0","0",IF(AND(C80="W",E80="ja / nein",D80="ja"),IF(F80="Doppelte Punktzahl",4,2),IF(AND(E80&lt;&gt;"ja / nein",C80="w",D80&lt;&gt;0),"indivduelle Prüfung","")))</f>
        <v/>
      </c>
      <c r="H80" s="3"/>
    </row>
    <row r="81" spans="1:8" ht="28.5">
      <c r="A81" s="54" t="s">
        <v>1125</v>
      </c>
      <c r="B81" s="55" t="s">
        <v>524</v>
      </c>
      <c r="C81" s="113" t="s">
        <v>38</v>
      </c>
      <c r="D81" s="26"/>
      <c r="E81" s="89" t="s">
        <v>84</v>
      </c>
      <c r="F81" s="90" t="s">
        <v>586</v>
      </c>
      <c r="G81" s="90" t="str">
        <f t="shared" si="1"/>
        <v/>
      </c>
      <c r="H81" s="3"/>
    </row>
    <row r="82" spans="1:8" ht="14.25">
      <c r="A82" s="54" t="s">
        <v>1126</v>
      </c>
      <c r="B82" s="55" t="s">
        <v>151</v>
      </c>
      <c r="C82" s="113" t="s">
        <v>37</v>
      </c>
      <c r="D82" s="26"/>
      <c r="E82" s="89" t="s">
        <v>84</v>
      </c>
      <c r="F82" s="90" t="s">
        <v>587</v>
      </c>
      <c r="G82" s="90" t="str">
        <f t="shared" si="1"/>
        <v/>
      </c>
    </row>
    <row r="83" spans="1:8" ht="18">
      <c r="A83" s="108">
        <v>2</v>
      </c>
      <c r="B83" s="97" t="s">
        <v>21</v>
      </c>
      <c r="C83" s="87"/>
      <c r="D83" s="6"/>
      <c r="E83" s="87"/>
      <c r="F83" s="87"/>
      <c r="G83" s="95" t="str">
        <f t="shared" si="1"/>
        <v/>
      </c>
    </row>
    <row r="84" spans="1:8" ht="15">
      <c r="A84" s="118" t="s">
        <v>651</v>
      </c>
      <c r="B84" s="140" t="s">
        <v>440</v>
      </c>
      <c r="C84" s="116"/>
      <c r="D84" s="5"/>
      <c r="E84" s="92"/>
      <c r="F84" s="93"/>
      <c r="G84" s="94" t="str">
        <f t="shared" si="1"/>
        <v/>
      </c>
    </row>
    <row r="85" spans="1:8" ht="14.25">
      <c r="A85" s="54" t="s">
        <v>900</v>
      </c>
      <c r="B85" s="60" t="s">
        <v>591</v>
      </c>
      <c r="C85" s="113" t="s">
        <v>37</v>
      </c>
      <c r="D85" s="26"/>
      <c r="E85" s="89" t="s">
        <v>236</v>
      </c>
      <c r="F85" s="90" t="s">
        <v>587</v>
      </c>
      <c r="G85" s="90" t="str">
        <f t="shared" si="1"/>
        <v/>
      </c>
    </row>
    <row r="86" spans="1:8" ht="14.25">
      <c r="A86" s="54" t="s">
        <v>901</v>
      </c>
      <c r="B86" s="60" t="s">
        <v>157</v>
      </c>
      <c r="C86" s="113" t="s">
        <v>37</v>
      </c>
      <c r="D86" s="26"/>
      <c r="E86" s="143" t="s">
        <v>548</v>
      </c>
      <c r="F86" s="90" t="s">
        <v>587</v>
      </c>
      <c r="G86" s="90" t="str">
        <f t="shared" si="1"/>
        <v/>
      </c>
    </row>
    <row r="87" spans="1:8" ht="14.25">
      <c r="A87" s="54" t="s">
        <v>902</v>
      </c>
      <c r="B87" s="60" t="s">
        <v>156</v>
      </c>
      <c r="C87" s="113" t="s">
        <v>37</v>
      </c>
      <c r="D87" s="26"/>
      <c r="E87" s="143" t="s">
        <v>549</v>
      </c>
      <c r="F87" s="90" t="s">
        <v>587</v>
      </c>
      <c r="G87" s="90" t="str">
        <f t="shared" si="1"/>
        <v/>
      </c>
    </row>
    <row r="88" spans="1:8" ht="28.5">
      <c r="A88" s="54" t="s">
        <v>903</v>
      </c>
      <c r="B88" s="60" t="s">
        <v>158</v>
      </c>
      <c r="C88" s="113" t="s">
        <v>38</v>
      </c>
      <c r="D88" s="26"/>
      <c r="E88" s="143" t="s">
        <v>550</v>
      </c>
      <c r="F88" s="90" t="s">
        <v>595</v>
      </c>
      <c r="G88" s="90" t="str">
        <f t="shared" si="1"/>
        <v/>
      </c>
      <c r="H88" s="3"/>
    </row>
    <row r="89" spans="1:8" ht="28.5">
      <c r="A89" s="54" t="s">
        <v>904</v>
      </c>
      <c r="B89" s="60" t="s">
        <v>160</v>
      </c>
      <c r="C89" s="113" t="s">
        <v>38</v>
      </c>
      <c r="D89" s="26"/>
      <c r="E89" s="143" t="s">
        <v>551</v>
      </c>
      <c r="F89" s="90" t="s">
        <v>594</v>
      </c>
      <c r="G89" s="90" t="str">
        <f t="shared" si="1"/>
        <v/>
      </c>
      <c r="H89" s="3"/>
    </row>
    <row r="90" spans="1:8" ht="28.5">
      <c r="A90" s="54" t="s">
        <v>905</v>
      </c>
      <c r="B90" s="60" t="s">
        <v>159</v>
      </c>
      <c r="C90" s="113" t="s">
        <v>38</v>
      </c>
      <c r="D90" s="26"/>
      <c r="E90" s="143" t="s">
        <v>551</v>
      </c>
      <c r="F90" s="90" t="s">
        <v>595</v>
      </c>
      <c r="G90" s="90" t="str">
        <f t="shared" si="1"/>
        <v/>
      </c>
      <c r="H90" s="3"/>
    </row>
    <row r="91" spans="1:8" ht="14.25">
      <c r="A91" s="54" t="s">
        <v>906</v>
      </c>
      <c r="B91" s="60" t="s">
        <v>161</v>
      </c>
      <c r="C91" s="113" t="s">
        <v>37</v>
      </c>
      <c r="D91" s="26"/>
      <c r="E91" s="143" t="s">
        <v>236</v>
      </c>
      <c r="F91" s="90" t="s">
        <v>587</v>
      </c>
      <c r="G91" s="90" t="str">
        <f t="shared" si="1"/>
        <v/>
      </c>
    </row>
    <row r="92" spans="1:8" ht="28.5">
      <c r="A92" s="54" t="s">
        <v>907</v>
      </c>
      <c r="B92" s="60" t="s">
        <v>163</v>
      </c>
      <c r="C92" s="113" t="s">
        <v>38</v>
      </c>
      <c r="D92" s="26"/>
      <c r="E92" s="89" t="s">
        <v>84</v>
      </c>
      <c r="F92" s="90" t="s">
        <v>586</v>
      </c>
      <c r="G92" s="90" t="str">
        <f t="shared" si="1"/>
        <v/>
      </c>
      <c r="H92" s="3"/>
    </row>
    <row r="93" spans="1:8" ht="15">
      <c r="A93" s="118" t="s">
        <v>652</v>
      </c>
      <c r="B93" s="140" t="s">
        <v>172</v>
      </c>
      <c r="C93" s="116"/>
      <c r="D93" s="5"/>
      <c r="E93" s="92"/>
      <c r="F93" s="93"/>
      <c r="G93" s="94" t="str">
        <f t="shared" si="1"/>
        <v/>
      </c>
    </row>
    <row r="94" spans="1:8" ht="28.5">
      <c r="A94" s="54" t="s">
        <v>908</v>
      </c>
      <c r="B94" s="60" t="s">
        <v>168</v>
      </c>
      <c r="C94" s="113" t="s">
        <v>38</v>
      </c>
      <c r="D94" s="26"/>
      <c r="E94" s="89" t="s">
        <v>84</v>
      </c>
      <c r="F94" s="90" t="s">
        <v>586</v>
      </c>
      <c r="G94" s="90" t="str">
        <f t="shared" si="1"/>
        <v/>
      </c>
      <c r="H94" s="3"/>
    </row>
    <row r="95" spans="1:8" ht="14.25">
      <c r="A95" s="54" t="s">
        <v>909</v>
      </c>
      <c r="B95" s="60" t="s">
        <v>164</v>
      </c>
      <c r="C95" s="113" t="s">
        <v>37</v>
      </c>
      <c r="D95" s="26"/>
      <c r="E95" s="89" t="s">
        <v>178</v>
      </c>
      <c r="F95" s="90" t="s">
        <v>587</v>
      </c>
      <c r="G95" s="90" t="str">
        <f t="shared" si="1"/>
        <v/>
      </c>
    </row>
    <row r="96" spans="1:8" ht="14.25">
      <c r="A96" s="54" t="s">
        <v>910</v>
      </c>
      <c r="B96" s="60" t="s">
        <v>165</v>
      </c>
      <c r="C96" s="113" t="s">
        <v>37</v>
      </c>
      <c r="D96" s="26"/>
      <c r="E96" s="89" t="s">
        <v>178</v>
      </c>
      <c r="F96" s="90" t="s">
        <v>587</v>
      </c>
      <c r="G96" s="90" t="str">
        <f t="shared" si="1"/>
        <v/>
      </c>
    </row>
    <row r="97" spans="1:8" ht="28.5">
      <c r="A97" s="54" t="s">
        <v>911</v>
      </c>
      <c r="B97" s="60" t="s">
        <v>197</v>
      </c>
      <c r="C97" s="113" t="s">
        <v>38</v>
      </c>
      <c r="D97" s="26"/>
      <c r="E97" s="144" t="s">
        <v>547</v>
      </c>
      <c r="F97" s="90" t="s">
        <v>594</v>
      </c>
      <c r="G97" s="90" t="str">
        <f t="shared" si="1"/>
        <v/>
      </c>
      <c r="H97" s="3"/>
    </row>
    <row r="98" spans="1:8" ht="28.5">
      <c r="A98" s="54" t="s">
        <v>912</v>
      </c>
      <c r="B98" s="60" t="s">
        <v>166</v>
      </c>
      <c r="C98" s="113" t="s">
        <v>38</v>
      </c>
      <c r="D98" s="26"/>
      <c r="E98" s="144" t="s">
        <v>552</v>
      </c>
      <c r="F98" s="90" t="s">
        <v>594</v>
      </c>
      <c r="G98" s="90" t="str">
        <f t="shared" si="1"/>
        <v/>
      </c>
      <c r="H98" s="3"/>
    </row>
    <row r="99" spans="1:8" ht="28.5">
      <c r="A99" s="54" t="s">
        <v>913</v>
      </c>
      <c r="B99" s="60" t="s">
        <v>167</v>
      </c>
      <c r="C99" s="113" t="s">
        <v>38</v>
      </c>
      <c r="D99" s="26"/>
      <c r="E99" s="144" t="s">
        <v>236</v>
      </c>
      <c r="F99" s="90" t="s">
        <v>594</v>
      </c>
      <c r="G99" s="90" t="str">
        <f t="shared" si="1"/>
        <v/>
      </c>
      <c r="H99" s="3"/>
    </row>
    <row r="100" spans="1:8" ht="14.25">
      <c r="A100" s="54" t="s">
        <v>914</v>
      </c>
      <c r="B100" s="60" t="s">
        <v>176</v>
      </c>
      <c r="C100" s="113" t="s">
        <v>37</v>
      </c>
      <c r="D100" s="26"/>
      <c r="E100" s="143" t="s">
        <v>236</v>
      </c>
      <c r="F100" s="90" t="s">
        <v>587</v>
      </c>
      <c r="G100" s="90" t="str">
        <f t="shared" si="1"/>
        <v/>
      </c>
    </row>
    <row r="101" spans="1:8" ht="14.25">
      <c r="A101" s="54" t="s">
        <v>915</v>
      </c>
      <c r="B101" s="60" t="s">
        <v>173</v>
      </c>
      <c r="C101" s="113" t="s">
        <v>37</v>
      </c>
      <c r="D101" s="26"/>
      <c r="E101" s="143" t="s">
        <v>141</v>
      </c>
      <c r="F101" s="90" t="s">
        <v>587</v>
      </c>
      <c r="G101" s="90" t="str">
        <f t="shared" si="1"/>
        <v/>
      </c>
    </row>
    <row r="102" spans="1:8" ht="14.25">
      <c r="A102" s="54" t="s">
        <v>916</v>
      </c>
      <c r="B102" s="60" t="s">
        <v>174</v>
      </c>
      <c r="C102" s="113" t="s">
        <v>37</v>
      </c>
      <c r="D102" s="26"/>
      <c r="E102" s="143" t="s">
        <v>175</v>
      </c>
      <c r="F102" s="90" t="s">
        <v>587</v>
      </c>
      <c r="G102" s="90" t="str">
        <f t="shared" si="1"/>
        <v/>
      </c>
    </row>
    <row r="103" spans="1:8" ht="28.5">
      <c r="A103" s="54" t="s">
        <v>917</v>
      </c>
      <c r="B103" s="60" t="s">
        <v>169</v>
      </c>
      <c r="C103" s="113" t="s">
        <v>38</v>
      </c>
      <c r="D103" s="26"/>
      <c r="E103" s="143" t="s">
        <v>236</v>
      </c>
      <c r="F103" s="90" t="s">
        <v>594</v>
      </c>
      <c r="G103" s="90" t="str">
        <f t="shared" si="1"/>
        <v/>
      </c>
      <c r="H103" s="3"/>
    </row>
    <row r="104" spans="1:8" ht="28.5">
      <c r="A104" s="54" t="s">
        <v>918</v>
      </c>
      <c r="B104" s="60" t="s">
        <v>170</v>
      </c>
      <c r="C104" s="113" t="s">
        <v>38</v>
      </c>
      <c r="D104" s="26"/>
      <c r="E104" s="143" t="s">
        <v>236</v>
      </c>
      <c r="F104" s="90" t="s">
        <v>594</v>
      </c>
      <c r="G104" s="90" t="str">
        <f t="shared" si="1"/>
        <v/>
      </c>
      <c r="H104" s="3"/>
    </row>
    <row r="105" spans="1:8" ht="28.5">
      <c r="A105" s="54" t="s">
        <v>919</v>
      </c>
      <c r="B105" s="60" t="s">
        <v>171</v>
      </c>
      <c r="C105" s="113" t="s">
        <v>38</v>
      </c>
      <c r="D105" s="26"/>
      <c r="E105" s="143" t="s">
        <v>236</v>
      </c>
      <c r="F105" s="90" t="s">
        <v>594</v>
      </c>
      <c r="G105" s="90" t="str">
        <f t="shared" si="1"/>
        <v/>
      </c>
      <c r="H105" s="3"/>
    </row>
    <row r="106" spans="1:8" ht="28.5">
      <c r="A106" s="54" t="s">
        <v>920</v>
      </c>
      <c r="B106" s="60" t="s">
        <v>232</v>
      </c>
      <c r="C106" s="113" t="s">
        <v>38</v>
      </c>
      <c r="D106" s="26"/>
      <c r="E106" s="143" t="s">
        <v>141</v>
      </c>
      <c r="F106" s="90" t="s">
        <v>594</v>
      </c>
      <c r="G106" s="90" t="str">
        <f t="shared" si="1"/>
        <v/>
      </c>
      <c r="H106" s="3"/>
    </row>
    <row r="107" spans="1:8" ht="28.5">
      <c r="A107" s="54" t="s">
        <v>921</v>
      </c>
      <c r="B107" s="60" t="s">
        <v>198</v>
      </c>
      <c r="C107" s="113" t="s">
        <v>38</v>
      </c>
      <c r="D107" s="26"/>
      <c r="E107" s="143" t="s">
        <v>199</v>
      </c>
      <c r="F107" s="90" t="s">
        <v>594</v>
      </c>
      <c r="G107" s="90" t="str">
        <f t="shared" si="1"/>
        <v/>
      </c>
      <c r="H107" s="3"/>
    </row>
    <row r="108" spans="1:8" ht="14.25">
      <c r="A108" s="54" t="s">
        <v>922</v>
      </c>
      <c r="B108" s="60" t="s">
        <v>231</v>
      </c>
      <c r="C108" s="113" t="s">
        <v>37</v>
      </c>
      <c r="D108" s="26"/>
      <c r="E108" s="143" t="s">
        <v>199</v>
      </c>
      <c r="F108" s="90" t="s">
        <v>587</v>
      </c>
      <c r="G108" s="90" t="str">
        <f t="shared" si="1"/>
        <v/>
      </c>
    </row>
    <row r="109" spans="1:8" ht="28.5">
      <c r="A109" s="54" t="s">
        <v>923</v>
      </c>
      <c r="B109" s="60" t="s">
        <v>233</v>
      </c>
      <c r="C109" s="113" t="s">
        <v>38</v>
      </c>
      <c r="D109" s="26"/>
      <c r="E109" s="89" t="s">
        <v>84</v>
      </c>
      <c r="F109" s="90" t="s">
        <v>586</v>
      </c>
      <c r="G109" s="90" t="str">
        <f t="shared" si="1"/>
        <v/>
      </c>
      <c r="H109" s="3"/>
    </row>
    <row r="110" spans="1:8" ht="42.75">
      <c r="A110" s="54" t="s">
        <v>924</v>
      </c>
      <c r="B110" s="60" t="s">
        <v>406</v>
      </c>
      <c r="C110" s="113" t="s">
        <v>38</v>
      </c>
      <c r="D110" s="26"/>
      <c r="E110" s="89" t="s">
        <v>84</v>
      </c>
      <c r="F110" s="90" t="s">
        <v>586</v>
      </c>
      <c r="G110" s="90" t="str">
        <f t="shared" si="1"/>
        <v/>
      </c>
      <c r="H110" s="3"/>
    </row>
    <row r="111" spans="1:8" ht="14.25">
      <c r="A111" s="54" t="s">
        <v>925</v>
      </c>
      <c r="B111" s="60" t="s">
        <v>200</v>
      </c>
      <c r="C111" s="113" t="s">
        <v>37</v>
      </c>
      <c r="D111" s="26"/>
      <c r="E111" s="89" t="s">
        <v>178</v>
      </c>
      <c r="F111" s="90" t="s">
        <v>587</v>
      </c>
      <c r="G111" s="90" t="str">
        <f t="shared" si="1"/>
        <v/>
      </c>
    </row>
    <row r="112" spans="1:8" ht="28.5">
      <c r="A112" s="54" t="s">
        <v>926</v>
      </c>
      <c r="B112" s="60" t="s">
        <v>490</v>
      </c>
      <c r="C112" s="113" t="s">
        <v>38</v>
      </c>
      <c r="D112" s="26"/>
      <c r="E112" s="89" t="s">
        <v>84</v>
      </c>
      <c r="F112" s="90" t="s">
        <v>586</v>
      </c>
      <c r="G112" s="90" t="str">
        <f t="shared" si="1"/>
        <v/>
      </c>
      <c r="H112" s="3"/>
    </row>
    <row r="113" spans="1:8" ht="14.25">
      <c r="A113" s="54" t="s">
        <v>927</v>
      </c>
      <c r="B113" s="60" t="s">
        <v>177</v>
      </c>
      <c r="C113" s="113" t="s">
        <v>37</v>
      </c>
      <c r="D113" s="26"/>
      <c r="E113" s="89" t="s">
        <v>178</v>
      </c>
      <c r="F113" s="90" t="s">
        <v>587</v>
      </c>
      <c r="G113" s="90" t="str">
        <f t="shared" si="1"/>
        <v/>
      </c>
    </row>
    <row r="114" spans="1:8" ht="15">
      <c r="A114" s="118" t="s">
        <v>653</v>
      </c>
      <c r="B114" s="140" t="s">
        <v>222</v>
      </c>
      <c r="C114" s="116"/>
      <c r="D114" s="5"/>
      <c r="E114" s="92"/>
      <c r="F114" s="93"/>
      <c r="G114" s="94" t="str">
        <f t="shared" si="1"/>
        <v/>
      </c>
    </row>
    <row r="115" spans="1:8" ht="28.5">
      <c r="A115" s="54" t="s">
        <v>928</v>
      </c>
      <c r="B115" s="60" t="s">
        <v>218</v>
      </c>
      <c r="C115" s="113" t="s">
        <v>38</v>
      </c>
      <c r="D115" s="26"/>
      <c r="E115" s="89" t="s">
        <v>86</v>
      </c>
      <c r="F115" s="90" t="s">
        <v>594</v>
      </c>
      <c r="G115" s="90" t="str">
        <f t="shared" si="1"/>
        <v/>
      </c>
      <c r="H115" s="3"/>
    </row>
    <row r="116" spans="1:8" ht="28.5">
      <c r="A116" s="54" t="s">
        <v>929</v>
      </c>
      <c r="B116" s="60" t="s">
        <v>220</v>
      </c>
      <c r="C116" s="113" t="s">
        <v>38</v>
      </c>
      <c r="D116" s="26"/>
      <c r="E116" s="89" t="s">
        <v>219</v>
      </c>
      <c r="F116" s="90" t="s">
        <v>594</v>
      </c>
      <c r="G116" s="90" t="str">
        <f t="shared" si="1"/>
        <v/>
      </c>
      <c r="H116" s="3"/>
    </row>
    <row r="117" spans="1:8" ht="28.5">
      <c r="A117" s="54" t="s">
        <v>930</v>
      </c>
      <c r="B117" s="60" t="s">
        <v>203</v>
      </c>
      <c r="C117" s="113" t="s">
        <v>38</v>
      </c>
      <c r="D117" s="26"/>
      <c r="E117" s="89" t="s">
        <v>221</v>
      </c>
      <c r="F117" s="90" t="s">
        <v>594</v>
      </c>
      <c r="G117" s="90" t="str">
        <f t="shared" si="1"/>
        <v/>
      </c>
      <c r="H117" s="3"/>
    </row>
    <row r="118" spans="1:8" ht="14.25">
      <c r="A118" s="54" t="s">
        <v>931</v>
      </c>
      <c r="B118" s="60" t="s">
        <v>204</v>
      </c>
      <c r="C118" s="113" t="s">
        <v>37</v>
      </c>
      <c r="D118" s="26"/>
      <c r="E118" s="89" t="s">
        <v>178</v>
      </c>
      <c r="F118" s="90" t="s">
        <v>587</v>
      </c>
      <c r="G118" s="90" t="str">
        <f t="shared" si="1"/>
        <v/>
      </c>
    </row>
    <row r="119" spans="1:8" ht="28.5">
      <c r="A119" s="54" t="s">
        <v>932</v>
      </c>
      <c r="B119" s="60" t="s">
        <v>223</v>
      </c>
      <c r="C119" s="113" t="s">
        <v>38</v>
      </c>
      <c r="D119" s="26"/>
      <c r="E119" s="89" t="s">
        <v>224</v>
      </c>
      <c r="F119" s="90" t="s">
        <v>594</v>
      </c>
      <c r="G119" s="90" t="str">
        <f t="shared" si="1"/>
        <v/>
      </c>
      <c r="H119" s="3"/>
    </row>
    <row r="120" spans="1:8" ht="28.5">
      <c r="A120" s="54" t="s">
        <v>933</v>
      </c>
      <c r="B120" s="60" t="s">
        <v>311</v>
      </c>
      <c r="C120" s="113" t="s">
        <v>38</v>
      </c>
      <c r="D120" s="26"/>
      <c r="E120" s="89" t="s">
        <v>225</v>
      </c>
      <c r="F120" s="90" t="s">
        <v>594</v>
      </c>
      <c r="G120" s="90" t="str">
        <f t="shared" si="1"/>
        <v/>
      </c>
      <c r="H120" s="3"/>
    </row>
    <row r="121" spans="1:8" ht="28.5">
      <c r="A121" s="54" t="s">
        <v>934</v>
      </c>
      <c r="B121" s="60" t="s">
        <v>310</v>
      </c>
      <c r="C121" s="113" t="s">
        <v>38</v>
      </c>
      <c r="D121" s="26"/>
      <c r="E121" s="89" t="s">
        <v>225</v>
      </c>
      <c r="F121" s="90" t="s">
        <v>594</v>
      </c>
      <c r="G121" s="90" t="str">
        <f t="shared" si="1"/>
        <v/>
      </c>
      <c r="H121" s="3"/>
    </row>
    <row r="122" spans="1:8" ht="28.5">
      <c r="A122" s="54" t="s">
        <v>935</v>
      </c>
      <c r="B122" s="60" t="s">
        <v>493</v>
      </c>
      <c r="C122" s="113" t="s">
        <v>38</v>
      </c>
      <c r="D122" s="26"/>
      <c r="E122" s="89" t="s">
        <v>84</v>
      </c>
      <c r="F122" s="90" t="s">
        <v>586</v>
      </c>
      <c r="G122" s="90" t="str">
        <f t="shared" si="1"/>
        <v/>
      </c>
      <c r="H122" s="3"/>
    </row>
    <row r="123" spans="1:8" ht="28.5">
      <c r="A123" s="54" t="s">
        <v>936</v>
      </c>
      <c r="B123" s="60" t="s">
        <v>413</v>
      </c>
      <c r="C123" s="113" t="s">
        <v>38</v>
      </c>
      <c r="D123" s="26"/>
      <c r="E123" s="89" t="s">
        <v>84</v>
      </c>
      <c r="F123" s="90" t="s">
        <v>586</v>
      </c>
      <c r="G123" s="90" t="str">
        <f t="shared" si="1"/>
        <v/>
      </c>
      <c r="H123" s="3"/>
    </row>
    <row r="124" spans="1:8" ht="28.5">
      <c r="A124" s="54" t="s">
        <v>937</v>
      </c>
      <c r="B124" s="60" t="s">
        <v>205</v>
      </c>
      <c r="C124" s="113" t="s">
        <v>38</v>
      </c>
      <c r="D124" s="26"/>
      <c r="E124" s="89" t="s">
        <v>226</v>
      </c>
      <c r="F124" s="90" t="s">
        <v>594</v>
      </c>
      <c r="G124" s="90" t="str">
        <f t="shared" si="1"/>
        <v/>
      </c>
      <c r="H124" s="3"/>
    </row>
    <row r="125" spans="1:8" ht="28.5">
      <c r="A125" s="54" t="s">
        <v>938</v>
      </c>
      <c r="B125" s="60" t="s">
        <v>206</v>
      </c>
      <c r="C125" s="113" t="s">
        <v>38</v>
      </c>
      <c r="D125" s="26"/>
      <c r="E125" s="89" t="s">
        <v>227</v>
      </c>
      <c r="F125" s="90" t="s">
        <v>594</v>
      </c>
      <c r="G125" s="90" t="str">
        <f t="shared" si="1"/>
        <v/>
      </c>
      <c r="H125" s="3"/>
    </row>
    <row r="126" spans="1:8" ht="28.5">
      <c r="A126" s="54" t="s">
        <v>939</v>
      </c>
      <c r="B126" s="60" t="s">
        <v>207</v>
      </c>
      <c r="C126" s="113" t="s">
        <v>38</v>
      </c>
      <c r="D126" s="26"/>
      <c r="E126" s="89" t="s">
        <v>226</v>
      </c>
      <c r="F126" s="90" t="s">
        <v>594</v>
      </c>
      <c r="G126" s="90" t="str">
        <f t="shared" si="1"/>
        <v/>
      </c>
      <c r="H126" s="3"/>
    </row>
    <row r="127" spans="1:8" ht="28.5">
      <c r="A127" s="54" t="s">
        <v>940</v>
      </c>
      <c r="B127" s="60" t="s">
        <v>208</v>
      </c>
      <c r="C127" s="113" t="s">
        <v>38</v>
      </c>
      <c r="D127" s="26"/>
      <c r="E127" s="89" t="s">
        <v>141</v>
      </c>
      <c r="F127" s="90" t="s">
        <v>594</v>
      </c>
      <c r="G127" s="90" t="str">
        <f t="shared" si="1"/>
        <v/>
      </c>
      <c r="H127" s="3"/>
    </row>
    <row r="128" spans="1:8" ht="14.25">
      <c r="A128" s="54" t="s">
        <v>941</v>
      </c>
      <c r="B128" s="60" t="s">
        <v>209</v>
      </c>
      <c r="C128" s="113" t="s">
        <v>37</v>
      </c>
      <c r="D128" s="26"/>
      <c r="E128" s="89" t="s">
        <v>228</v>
      </c>
      <c r="F128" s="90" t="s">
        <v>587</v>
      </c>
      <c r="G128" s="90" t="str">
        <f t="shared" si="1"/>
        <v/>
      </c>
    </row>
    <row r="129" spans="1:8" ht="14.25">
      <c r="A129" s="54" t="s">
        <v>942</v>
      </c>
      <c r="B129" s="60" t="s">
        <v>210</v>
      </c>
      <c r="C129" s="113" t="s">
        <v>37</v>
      </c>
      <c r="D129" s="26"/>
      <c r="E129" s="89" t="s">
        <v>228</v>
      </c>
      <c r="F129" s="90" t="s">
        <v>587</v>
      </c>
      <c r="G129" s="90" t="str">
        <f t="shared" si="1"/>
        <v/>
      </c>
    </row>
    <row r="130" spans="1:8" ht="14.25">
      <c r="A130" s="54" t="s">
        <v>943</v>
      </c>
      <c r="B130" s="60" t="s">
        <v>211</v>
      </c>
      <c r="C130" s="113" t="s">
        <v>37</v>
      </c>
      <c r="D130" s="26"/>
      <c r="E130" s="89" t="s">
        <v>228</v>
      </c>
      <c r="F130" s="90" t="s">
        <v>587</v>
      </c>
      <c r="G130" s="90" t="str">
        <f t="shared" si="1"/>
        <v/>
      </c>
    </row>
    <row r="131" spans="1:8" ht="14.25">
      <c r="A131" s="54" t="s">
        <v>944</v>
      </c>
      <c r="B131" s="60" t="s">
        <v>212</v>
      </c>
      <c r="C131" s="113" t="s">
        <v>37</v>
      </c>
      <c r="D131" s="26"/>
      <c r="E131" s="89" t="s">
        <v>228</v>
      </c>
      <c r="F131" s="90" t="s">
        <v>587</v>
      </c>
      <c r="G131" s="90" t="str">
        <f t="shared" si="1"/>
        <v/>
      </c>
    </row>
    <row r="132" spans="1:8" ht="14.25">
      <c r="A132" s="54" t="s">
        <v>945</v>
      </c>
      <c r="B132" s="60" t="s">
        <v>213</v>
      </c>
      <c r="C132" s="113" t="s">
        <v>37</v>
      </c>
      <c r="D132" s="26"/>
      <c r="E132" s="89" t="s">
        <v>228</v>
      </c>
      <c r="F132" s="90" t="s">
        <v>587</v>
      </c>
      <c r="G132" s="90" t="str">
        <f t="shared" si="1"/>
        <v/>
      </c>
    </row>
    <row r="133" spans="1:8" ht="14.25">
      <c r="A133" s="54" t="s">
        <v>946</v>
      </c>
      <c r="B133" s="60" t="s">
        <v>214</v>
      </c>
      <c r="C133" s="113" t="s">
        <v>37</v>
      </c>
      <c r="D133" s="26"/>
      <c r="E133" s="89" t="s">
        <v>228</v>
      </c>
      <c r="F133" s="90" t="s">
        <v>587</v>
      </c>
      <c r="G133" s="90" t="str">
        <f t="shared" si="1"/>
        <v/>
      </c>
    </row>
    <row r="134" spans="1:8" ht="14.25">
      <c r="A134" s="54" t="s">
        <v>947</v>
      </c>
      <c r="B134" s="60" t="s">
        <v>215</v>
      </c>
      <c r="C134" s="113" t="s">
        <v>37</v>
      </c>
      <c r="D134" s="26"/>
      <c r="E134" s="89" t="s">
        <v>228</v>
      </c>
      <c r="F134" s="90" t="s">
        <v>587</v>
      </c>
      <c r="G134" s="90" t="str">
        <f t="shared" si="1"/>
        <v/>
      </c>
    </row>
    <row r="135" spans="1:8" ht="28.5">
      <c r="A135" s="54" t="s">
        <v>1127</v>
      </c>
      <c r="B135" s="60" t="s">
        <v>216</v>
      </c>
      <c r="C135" s="113" t="s">
        <v>38</v>
      </c>
      <c r="D135" s="26"/>
      <c r="E135" s="89" t="s">
        <v>84</v>
      </c>
      <c r="F135" s="90" t="s">
        <v>586</v>
      </c>
      <c r="G135" s="90" t="str">
        <f t="shared" si="1"/>
        <v/>
      </c>
      <c r="H135" s="3"/>
    </row>
    <row r="136" spans="1:8" ht="28.5">
      <c r="A136" s="54" t="s">
        <v>1128</v>
      </c>
      <c r="B136" s="60" t="s">
        <v>217</v>
      </c>
      <c r="C136" s="113" t="s">
        <v>38</v>
      </c>
      <c r="D136" s="26"/>
      <c r="E136" s="89" t="s">
        <v>84</v>
      </c>
      <c r="F136" s="90" t="s">
        <v>586</v>
      </c>
      <c r="G136" s="90" t="str">
        <f t="shared" si="1"/>
        <v/>
      </c>
      <c r="H136" s="3"/>
    </row>
    <row r="137" spans="1:8" ht="15">
      <c r="A137" s="118" t="s">
        <v>654</v>
      </c>
      <c r="B137" s="140" t="s">
        <v>34</v>
      </c>
      <c r="C137" s="116"/>
      <c r="D137" s="5"/>
      <c r="E137" s="92"/>
      <c r="F137" s="93"/>
      <c r="G137" s="94" t="str">
        <f t="shared" si="1"/>
        <v/>
      </c>
    </row>
    <row r="138" spans="1:8" ht="14.25">
      <c r="A138" s="54" t="s">
        <v>948</v>
      </c>
      <c r="B138" s="60" t="s">
        <v>243</v>
      </c>
      <c r="C138" s="113" t="s">
        <v>37</v>
      </c>
      <c r="D138" s="26"/>
      <c r="E138" s="89" t="s">
        <v>141</v>
      </c>
      <c r="F138" s="90" t="s">
        <v>587</v>
      </c>
      <c r="G138" s="90" t="str">
        <f t="shared" si="1"/>
        <v/>
      </c>
    </row>
    <row r="139" spans="1:8" ht="28.5">
      <c r="A139" s="54" t="s">
        <v>949</v>
      </c>
      <c r="B139" s="60" t="s">
        <v>508</v>
      </c>
      <c r="C139" s="113" t="s">
        <v>38</v>
      </c>
      <c r="D139" s="26"/>
      <c r="E139" s="89" t="s">
        <v>84</v>
      </c>
      <c r="F139" s="90" t="s">
        <v>586</v>
      </c>
      <c r="G139" s="90" t="str">
        <f t="shared" si="1"/>
        <v/>
      </c>
      <c r="H139" s="3"/>
    </row>
    <row r="140" spans="1:8" ht="28.5">
      <c r="A140" s="54" t="s">
        <v>950</v>
      </c>
      <c r="B140" s="60" t="s">
        <v>244</v>
      </c>
      <c r="C140" s="113" t="s">
        <v>38</v>
      </c>
      <c r="D140" s="26"/>
      <c r="E140" s="89" t="s">
        <v>269</v>
      </c>
      <c r="F140" s="90" t="s">
        <v>594</v>
      </c>
      <c r="G140" s="90" t="str">
        <f t="shared" si="1"/>
        <v/>
      </c>
      <c r="H140" s="3"/>
    </row>
    <row r="141" spans="1:8" ht="14.25">
      <c r="A141" s="54" t="s">
        <v>951</v>
      </c>
      <c r="B141" s="60" t="s">
        <v>245</v>
      </c>
      <c r="C141" s="113" t="s">
        <v>37</v>
      </c>
      <c r="D141" s="26"/>
      <c r="E141" s="89" t="s">
        <v>250</v>
      </c>
      <c r="F141" s="90" t="s">
        <v>587</v>
      </c>
      <c r="G141" s="90" t="str">
        <f t="shared" si="1"/>
        <v/>
      </c>
    </row>
    <row r="142" spans="1:8" ht="14.25">
      <c r="A142" s="54" t="s">
        <v>952</v>
      </c>
      <c r="B142" s="60" t="s">
        <v>246</v>
      </c>
      <c r="C142" s="113" t="s">
        <v>37</v>
      </c>
      <c r="D142" s="26"/>
      <c r="E142" s="89" t="s">
        <v>251</v>
      </c>
      <c r="F142" s="90" t="s">
        <v>587</v>
      </c>
      <c r="G142" s="90" t="str">
        <f t="shared" si="1"/>
        <v/>
      </c>
    </row>
    <row r="143" spans="1:8" ht="14.25">
      <c r="A143" s="54" t="s">
        <v>953</v>
      </c>
      <c r="B143" s="60" t="s">
        <v>247</v>
      </c>
      <c r="C143" s="113" t="s">
        <v>37</v>
      </c>
      <c r="D143" s="26"/>
      <c r="E143" s="89" t="s">
        <v>252</v>
      </c>
      <c r="F143" s="90" t="s">
        <v>587</v>
      </c>
      <c r="G143" s="90" t="str">
        <f t="shared" ref="G143:G200" si="2">IF(D143="0","0",IF(AND(C143="W",E143="ja / nein",D143="ja"),IF(F143="Doppelte Punktzahl",4,2),IF(AND(E143&lt;&gt;"ja / nein",C143="w",D143&lt;&gt;0),"indivduelle Prüfung","")))</f>
        <v/>
      </c>
    </row>
    <row r="144" spans="1:8" ht="28.5">
      <c r="A144" s="54" t="s">
        <v>954</v>
      </c>
      <c r="B144" s="60" t="s">
        <v>253</v>
      </c>
      <c r="C144" s="113" t="s">
        <v>38</v>
      </c>
      <c r="D144" s="26"/>
      <c r="E144" s="89" t="s">
        <v>84</v>
      </c>
      <c r="F144" s="90" t="s">
        <v>586</v>
      </c>
      <c r="G144" s="90" t="str">
        <f t="shared" si="2"/>
        <v/>
      </c>
      <c r="H144" s="3"/>
    </row>
    <row r="145" spans="1:8" ht="28.5">
      <c r="A145" s="54" t="s">
        <v>955</v>
      </c>
      <c r="B145" s="60" t="s">
        <v>414</v>
      </c>
      <c r="C145" s="113" t="s">
        <v>38</v>
      </c>
      <c r="D145" s="26"/>
      <c r="E145" s="89" t="s">
        <v>84</v>
      </c>
      <c r="F145" s="90" t="s">
        <v>586</v>
      </c>
      <c r="G145" s="90" t="str">
        <f t="shared" si="2"/>
        <v/>
      </c>
      <c r="H145" s="3"/>
    </row>
    <row r="146" spans="1:8" ht="28.5">
      <c r="A146" s="54" t="s">
        <v>956</v>
      </c>
      <c r="B146" s="60" t="s">
        <v>254</v>
      </c>
      <c r="C146" s="113" t="s">
        <v>38</v>
      </c>
      <c r="D146" s="26"/>
      <c r="E146" s="89" t="s">
        <v>84</v>
      </c>
      <c r="F146" s="90" t="s">
        <v>586</v>
      </c>
      <c r="G146" s="90" t="str">
        <f t="shared" si="2"/>
        <v/>
      </c>
      <c r="H146" s="3"/>
    </row>
    <row r="147" spans="1:8" ht="28.5">
      <c r="A147" s="54" t="s">
        <v>957</v>
      </c>
      <c r="B147" s="60" t="s">
        <v>248</v>
      </c>
      <c r="C147" s="113" t="s">
        <v>38</v>
      </c>
      <c r="D147" s="26"/>
      <c r="E147" s="89" t="s">
        <v>86</v>
      </c>
      <c r="F147" s="90" t="s">
        <v>594</v>
      </c>
      <c r="G147" s="90" t="str">
        <f t="shared" si="2"/>
        <v/>
      </c>
      <c r="H147" s="3"/>
    </row>
    <row r="148" spans="1:8" ht="28.5">
      <c r="A148" s="54" t="s">
        <v>958</v>
      </c>
      <c r="B148" s="60" t="s">
        <v>249</v>
      </c>
      <c r="C148" s="113" t="s">
        <v>38</v>
      </c>
      <c r="D148" s="26"/>
      <c r="E148" s="89" t="s">
        <v>86</v>
      </c>
      <c r="F148" s="90" t="s">
        <v>594</v>
      </c>
      <c r="G148" s="90" t="str">
        <f t="shared" si="2"/>
        <v/>
      </c>
      <c r="H148" s="3"/>
    </row>
    <row r="149" spans="1:8" ht="28.5">
      <c r="A149" s="54" t="s">
        <v>959</v>
      </c>
      <c r="B149" s="60" t="s">
        <v>255</v>
      </c>
      <c r="C149" s="113" t="s">
        <v>38</v>
      </c>
      <c r="D149" s="26"/>
      <c r="E149" s="89" t="s">
        <v>84</v>
      </c>
      <c r="F149" s="90" t="s">
        <v>586</v>
      </c>
      <c r="G149" s="90" t="str">
        <f t="shared" si="2"/>
        <v/>
      </c>
      <c r="H149" s="3"/>
    </row>
    <row r="150" spans="1:8" ht="28.5">
      <c r="A150" s="54" t="s">
        <v>960</v>
      </c>
      <c r="B150" s="60" t="s">
        <v>505</v>
      </c>
      <c r="C150" s="113" t="s">
        <v>38</v>
      </c>
      <c r="D150" s="26"/>
      <c r="E150" s="89" t="s">
        <v>141</v>
      </c>
      <c r="F150" s="90" t="s">
        <v>594</v>
      </c>
      <c r="G150" s="90" t="str">
        <f t="shared" si="2"/>
        <v/>
      </c>
      <c r="H150" s="3"/>
    </row>
    <row r="151" spans="1:8" ht="28.5">
      <c r="A151" s="54" t="s">
        <v>961</v>
      </c>
      <c r="B151" s="60" t="s">
        <v>256</v>
      </c>
      <c r="C151" s="113" t="s">
        <v>38</v>
      </c>
      <c r="D151" s="26"/>
      <c r="E151" s="89" t="s">
        <v>141</v>
      </c>
      <c r="F151" s="90" t="s">
        <v>594</v>
      </c>
      <c r="G151" s="90" t="str">
        <f t="shared" si="2"/>
        <v/>
      </c>
      <c r="H151" s="3"/>
    </row>
    <row r="152" spans="1:8" ht="42.75">
      <c r="A152" s="54" t="s">
        <v>962</v>
      </c>
      <c r="B152" s="60" t="s">
        <v>259</v>
      </c>
      <c r="C152" s="113" t="s">
        <v>38</v>
      </c>
      <c r="D152" s="26"/>
      <c r="E152" s="89" t="s">
        <v>84</v>
      </c>
      <c r="F152" s="90" t="s">
        <v>586</v>
      </c>
      <c r="G152" s="90" t="str">
        <f t="shared" si="2"/>
        <v/>
      </c>
      <c r="H152" s="3"/>
    </row>
    <row r="153" spans="1:8" ht="28.5">
      <c r="A153" s="54" t="s">
        <v>963</v>
      </c>
      <c r="B153" s="60" t="s">
        <v>257</v>
      </c>
      <c r="C153" s="113" t="s">
        <v>38</v>
      </c>
      <c r="D153" s="26"/>
      <c r="E153" s="89" t="s">
        <v>84</v>
      </c>
      <c r="F153" s="90" t="s">
        <v>586</v>
      </c>
      <c r="G153" s="90" t="str">
        <f t="shared" si="2"/>
        <v/>
      </c>
      <c r="H153" s="3"/>
    </row>
    <row r="154" spans="1:8" ht="42.75">
      <c r="A154" s="54" t="s">
        <v>964</v>
      </c>
      <c r="B154" s="60" t="s">
        <v>258</v>
      </c>
      <c r="C154" s="113" t="s">
        <v>38</v>
      </c>
      <c r="D154" s="26"/>
      <c r="E154" s="89" t="s">
        <v>84</v>
      </c>
      <c r="F154" s="90" t="s">
        <v>586</v>
      </c>
      <c r="G154" s="90" t="str">
        <f t="shared" si="2"/>
        <v/>
      </c>
      <c r="H154" s="3"/>
    </row>
    <row r="155" spans="1:8" ht="57">
      <c r="A155" s="54" t="s">
        <v>965</v>
      </c>
      <c r="B155" s="60" t="s">
        <v>260</v>
      </c>
      <c r="C155" s="113" t="s">
        <v>38</v>
      </c>
      <c r="D155" s="26"/>
      <c r="E155" s="89" t="s">
        <v>84</v>
      </c>
      <c r="F155" s="90" t="s">
        <v>586</v>
      </c>
      <c r="G155" s="90" t="str">
        <f t="shared" si="2"/>
        <v/>
      </c>
      <c r="H155" s="3"/>
    </row>
    <row r="156" spans="1:8" ht="28.5">
      <c r="A156" s="54" t="s">
        <v>966</v>
      </c>
      <c r="B156" s="60" t="s">
        <v>261</v>
      </c>
      <c r="C156" s="113" t="s">
        <v>38</v>
      </c>
      <c r="D156" s="26"/>
      <c r="E156" s="89" t="s">
        <v>84</v>
      </c>
      <c r="F156" s="90" t="s">
        <v>586</v>
      </c>
      <c r="G156" s="90" t="str">
        <f t="shared" si="2"/>
        <v/>
      </c>
      <c r="H156" s="3"/>
    </row>
    <row r="157" spans="1:8" ht="28.5">
      <c r="A157" s="54" t="s">
        <v>967</v>
      </c>
      <c r="B157" s="60" t="s">
        <v>262</v>
      </c>
      <c r="C157" s="113" t="s">
        <v>38</v>
      </c>
      <c r="D157" s="26"/>
      <c r="E157" s="89" t="s">
        <v>84</v>
      </c>
      <c r="F157" s="90" t="s">
        <v>586</v>
      </c>
      <c r="G157" s="90" t="str">
        <f t="shared" si="2"/>
        <v/>
      </c>
      <c r="H157" s="3"/>
    </row>
    <row r="158" spans="1:8" ht="28.5">
      <c r="A158" s="54" t="s">
        <v>968</v>
      </c>
      <c r="B158" s="60" t="s">
        <v>263</v>
      </c>
      <c r="C158" s="113" t="s">
        <v>38</v>
      </c>
      <c r="D158" s="26"/>
      <c r="E158" s="89" t="s">
        <v>84</v>
      </c>
      <c r="F158" s="90" t="s">
        <v>586</v>
      </c>
      <c r="G158" s="90" t="str">
        <f t="shared" si="2"/>
        <v/>
      </c>
      <c r="H158" s="3"/>
    </row>
    <row r="159" spans="1:8" ht="42.75">
      <c r="A159" s="54" t="s">
        <v>969</v>
      </c>
      <c r="B159" s="55" t="s">
        <v>264</v>
      </c>
      <c r="C159" s="113" t="s">
        <v>38</v>
      </c>
      <c r="D159" s="26"/>
      <c r="E159" s="89" t="s">
        <v>84</v>
      </c>
      <c r="F159" s="90" t="s">
        <v>586</v>
      </c>
      <c r="G159" s="90" t="str">
        <f t="shared" si="2"/>
        <v/>
      </c>
      <c r="H159" s="3"/>
    </row>
    <row r="160" spans="1:8" ht="28.5">
      <c r="A160" s="54" t="s">
        <v>1129</v>
      </c>
      <c r="B160" s="55" t="s">
        <v>274</v>
      </c>
      <c r="C160" s="113" t="s">
        <v>38</v>
      </c>
      <c r="D160" s="26"/>
      <c r="E160" s="89" t="s">
        <v>84</v>
      </c>
      <c r="F160" s="90" t="s">
        <v>586</v>
      </c>
      <c r="G160" s="90" t="str">
        <f t="shared" si="2"/>
        <v/>
      </c>
      <c r="H160" s="3"/>
    </row>
    <row r="161" spans="1:8" ht="42.75">
      <c r="A161" s="54" t="s">
        <v>1130</v>
      </c>
      <c r="B161" s="55" t="s">
        <v>275</v>
      </c>
      <c r="C161" s="113" t="s">
        <v>38</v>
      </c>
      <c r="D161" s="26"/>
      <c r="E161" s="89" t="s">
        <v>84</v>
      </c>
      <c r="F161" s="90" t="s">
        <v>586</v>
      </c>
      <c r="G161" s="90" t="str">
        <f t="shared" si="2"/>
        <v/>
      </c>
      <c r="H161" s="3"/>
    </row>
    <row r="162" spans="1:8" ht="15">
      <c r="A162" s="118" t="s">
        <v>655</v>
      </c>
      <c r="B162" s="140" t="s">
        <v>35</v>
      </c>
      <c r="C162" s="116"/>
      <c r="D162" s="5"/>
      <c r="E162" s="92"/>
      <c r="F162" s="93"/>
      <c r="G162" s="94" t="str">
        <f t="shared" si="2"/>
        <v/>
      </c>
    </row>
    <row r="163" spans="1:8" ht="14.25">
      <c r="A163" s="54" t="s">
        <v>970</v>
      </c>
      <c r="B163" s="55" t="s">
        <v>243</v>
      </c>
      <c r="C163" s="113" t="s">
        <v>37</v>
      </c>
      <c r="D163" s="26"/>
      <c r="E163" s="89" t="s">
        <v>141</v>
      </c>
      <c r="F163" s="90" t="s">
        <v>587</v>
      </c>
      <c r="G163" s="90" t="str">
        <f t="shared" si="2"/>
        <v/>
      </c>
    </row>
    <row r="164" spans="1:8" ht="14.25">
      <c r="A164" s="54" t="s">
        <v>971</v>
      </c>
      <c r="B164" s="55" t="s">
        <v>509</v>
      </c>
      <c r="C164" s="113" t="s">
        <v>37</v>
      </c>
      <c r="D164" s="26"/>
      <c r="E164" s="89" t="s">
        <v>84</v>
      </c>
      <c r="F164" s="90" t="s">
        <v>587</v>
      </c>
      <c r="G164" s="90" t="str">
        <f t="shared" si="2"/>
        <v/>
      </c>
    </row>
    <row r="165" spans="1:8" ht="14.25">
      <c r="A165" s="54" t="s">
        <v>972</v>
      </c>
      <c r="B165" s="55" t="s">
        <v>267</v>
      </c>
      <c r="C165" s="113" t="s">
        <v>37</v>
      </c>
      <c r="D165" s="26"/>
      <c r="E165" s="89" t="s">
        <v>269</v>
      </c>
      <c r="F165" s="90" t="s">
        <v>587</v>
      </c>
      <c r="G165" s="90" t="str">
        <f t="shared" si="2"/>
        <v/>
      </c>
    </row>
    <row r="166" spans="1:8" ht="14.25">
      <c r="A166" s="54" t="s">
        <v>973</v>
      </c>
      <c r="B166" s="55" t="s">
        <v>245</v>
      </c>
      <c r="C166" s="113" t="s">
        <v>37</v>
      </c>
      <c r="D166" s="26"/>
      <c r="E166" s="89" t="s">
        <v>250</v>
      </c>
      <c r="F166" s="90" t="s">
        <v>587</v>
      </c>
      <c r="G166" s="90" t="str">
        <f t="shared" si="2"/>
        <v/>
      </c>
    </row>
    <row r="167" spans="1:8" ht="14.25">
      <c r="A167" s="54" t="s">
        <v>974</v>
      </c>
      <c r="B167" s="55" t="s">
        <v>246</v>
      </c>
      <c r="C167" s="113" t="s">
        <v>37</v>
      </c>
      <c r="D167" s="26"/>
      <c r="E167" s="89" t="s">
        <v>251</v>
      </c>
      <c r="F167" s="90" t="s">
        <v>587</v>
      </c>
      <c r="G167" s="90" t="str">
        <f t="shared" si="2"/>
        <v/>
      </c>
    </row>
    <row r="168" spans="1:8" ht="14.25">
      <c r="A168" s="54" t="s">
        <v>975</v>
      </c>
      <c r="B168" s="55" t="s">
        <v>247</v>
      </c>
      <c r="C168" s="113" t="s">
        <v>37</v>
      </c>
      <c r="D168" s="26"/>
      <c r="E168" s="89" t="s">
        <v>252</v>
      </c>
      <c r="F168" s="90" t="s">
        <v>587</v>
      </c>
      <c r="G168" s="90" t="str">
        <f t="shared" si="2"/>
        <v/>
      </c>
    </row>
    <row r="169" spans="1:8" ht="14.25">
      <c r="A169" s="54" t="s">
        <v>976</v>
      </c>
      <c r="B169" s="55" t="s">
        <v>268</v>
      </c>
      <c r="C169" s="113" t="s">
        <v>37</v>
      </c>
      <c r="D169" s="26"/>
      <c r="E169" s="89" t="s">
        <v>270</v>
      </c>
      <c r="F169" s="90" t="s">
        <v>587</v>
      </c>
      <c r="G169" s="90" t="str">
        <f t="shared" si="2"/>
        <v/>
      </c>
    </row>
    <row r="170" spans="1:8" ht="36">
      <c r="A170" s="108">
        <v>3</v>
      </c>
      <c r="B170" s="109" t="s">
        <v>1153</v>
      </c>
      <c r="C170" s="97"/>
      <c r="D170" s="9"/>
      <c r="E170" s="97"/>
      <c r="F170" s="97"/>
      <c r="G170" s="98" t="str">
        <f t="shared" si="2"/>
        <v/>
      </c>
    </row>
    <row r="171" spans="1:8" ht="15">
      <c r="A171" s="118" t="s">
        <v>657</v>
      </c>
      <c r="B171" s="140" t="s">
        <v>284</v>
      </c>
      <c r="C171" s="116"/>
      <c r="D171" s="5"/>
      <c r="E171" s="92"/>
      <c r="F171" s="93"/>
      <c r="G171" s="94" t="str">
        <f t="shared" si="2"/>
        <v/>
      </c>
    </row>
    <row r="172" spans="1:8" ht="28.5">
      <c r="A172" s="54" t="s">
        <v>658</v>
      </c>
      <c r="B172" s="55" t="s">
        <v>285</v>
      </c>
      <c r="C172" s="113" t="s">
        <v>38</v>
      </c>
      <c r="D172" s="26"/>
      <c r="E172" s="89" t="s">
        <v>84</v>
      </c>
      <c r="F172" s="90" t="s">
        <v>586</v>
      </c>
      <c r="G172" s="90" t="str">
        <f t="shared" si="2"/>
        <v/>
      </c>
      <c r="H172" s="3"/>
    </row>
    <row r="173" spans="1:8" ht="28.5">
      <c r="A173" s="54" t="s">
        <v>659</v>
      </c>
      <c r="B173" s="55" t="s">
        <v>286</v>
      </c>
      <c r="C173" s="113" t="s">
        <v>38</v>
      </c>
      <c r="D173" s="26"/>
      <c r="E173" s="89" t="s">
        <v>84</v>
      </c>
      <c r="F173" s="90" t="s">
        <v>586</v>
      </c>
      <c r="G173" s="90" t="str">
        <f t="shared" si="2"/>
        <v/>
      </c>
      <c r="H173" s="3"/>
    </row>
    <row r="174" spans="1:8" ht="28.5">
      <c r="A174" s="54" t="s">
        <v>660</v>
      </c>
      <c r="B174" s="55" t="s">
        <v>287</v>
      </c>
      <c r="C174" s="113" t="s">
        <v>38</v>
      </c>
      <c r="D174" s="26"/>
      <c r="E174" s="89" t="s">
        <v>84</v>
      </c>
      <c r="F174" s="90" t="s">
        <v>586</v>
      </c>
      <c r="G174" s="90" t="str">
        <f t="shared" si="2"/>
        <v/>
      </c>
      <c r="H174" s="3"/>
    </row>
    <row r="175" spans="1:8" ht="28.5">
      <c r="A175" s="54" t="s">
        <v>661</v>
      </c>
      <c r="B175" s="55" t="s">
        <v>288</v>
      </c>
      <c r="C175" s="113" t="s">
        <v>38</v>
      </c>
      <c r="D175" s="26"/>
      <c r="E175" s="89" t="s">
        <v>84</v>
      </c>
      <c r="F175" s="90" t="s">
        <v>586</v>
      </c>
      <c r="G175" s="90" t="str">
        <f t="shared" si="2"/>
        <v/>
      </c>
      <c r="H175" s="3"/>
    </row>
    <row r="176" spans="1:8" ht="28.5">
      <c r="A176" s="54" t="s">
        <v>662</v>
      </c>
      <c r="B176" s="55" t="s">
        <v>294</v>
      </c>
      <c r="C176" s="113" t="s">
        <v>38</v>
      </c>
      <c r="D176" s="26"/>
      <c r="E176" s="89" t="s">
        <v>84</v>
      </c>
      <c r="F176" s="90" t="s">
        <v>586</v>
      </c>
      <c r="G176" s="90" t="str">
        <f t="shared" si="2"/>
        <v/>
      </c>
      <c r="H176" s="3"/>
    </row>
    <row r="177" spans="1:8" ht="15">
      <c r="A177" s="118" t="s">
        <v>665</v>
      </c>
      <c r="B177" s="140" t="s">
        <v>289</v>
      </c>
      <c r="C177" s="116"/>
      <c r="D177" s="5"/>
      <c r="E177" s="92"/>
      <c r="F177" s="93"/>
      <c r="G177" s="94" t="str">
        <f t="shared" si="2"/>
        <v/>
      </c>
    </row>
    <row r="178" spans="1:8" ht="28.5">
      <c r="A178" s="54" t="s">
        <v>669</v>
      </c>
      <c r="B178" s="55" t="s">
        <v>290</v>
      </c>
      <c r="C178" s="113" t="s">
        <v>38</v>
      </c>
      <c r="D178" s="26"/>
      <c r="E178" s="89" t="s">
        <v>84</v>
      </c>
      <c r="F178" s="90" t="s">
        <v>586</v>
      </c>
      <c r="G178" s="90" t="str">
        <f t="shared" si="2"/>
        <v/>
      </c>
      <c r="H178" s="3"/>
    </row>
    <row r="179" spans="1:8" ht="28.5">
      <c r="A179" s="54" t="s">
        <v>670</v>
      </c>
      <c r="B179" s="55" t="s">
        <v>291</v>
      </c>
      <c r="C179" s="113" t="s">
        <v>38</v>
      </c>
      <c r="D179" s="26"/>
      <c r="E179" s="89" t="s">
        <v>84</v>
      </c>
      <c r="F179" s="90" t="s">
        <v>586</v>
      </c>
      <c r="G179" s="90" t="str">
        <f t="shared" si="2"/>
        <v/>
      </c>
      <c r="H179" s="3"/>
    </row>
    <row r="180" spans="1:8" ht="28.5">
      <c r="A180" s="54" t="s">
        <v>671</v>
      </c>
      <c r="B180" s="55" t="s">
        <v>292</v>
      </c>
      <c r="C180" s="113" t="s">
        <v>38</v>
      </c>
      <c r="D180" s="26"/>
      <c r="E180" s="89" t="s">
        <v>84</v>
      </c>
      <c r="F180" s="90" t="s">
        <v>586</v>
      </c>
      <c r="G180" s="90" t="str">
        <f t="shared" si="2"/>
        <v/>
      </c>
      <c r="H180" s="3"/>
    </row>
    <row r="181" spans="1:8" ht="28.5">
      <c r="A181" s="54" t="s">
        <v>672</v>
      </c>
      <c r="B181" s="55" t="s">
        <v>294</v>
      </c>
      <c r="C181" s="113" t="s">
        <v>38</v>
      </c>
      <c r="D181" s="26"/>
      <c r="E181" s="89" t="s">
        <v>84</v>
      </c>
      <c r="F181" s="90" t="s">
        <v>586</v>
      </c>
      <c r="G181" s="90" t="str">
        <f t="shared" si="2"/>
        <v/>
      </c>
      <c r="H181" s="3"/>
    </row>
    <row r="182" spans="1:8" ht="28.5">
      <c r="A182" s="54" t="s">
        <v>673</v>
      </c>
      <c r="B182" s="55" t="s">
        <v>293</v>
      </c>
      <c r="C182" s="113" t="s">
        <v>38</v>
      </c>
      <c r="D182" s="26"/>
      <c r="E182" s="89" t="s">
        <v>84</v>
      </c>
      <c r="F182" s="90" t="s">
        <v>586</v>
      </c>
      <c r="G182" s="90" t="str">
        <f t="shared" si="2"/>
        <v/>
      </c>
      <c r="H182" s="3"/>
    </row>
    <row r="183" spans="1:8" ht="28.5">
      <c r="A183" s="54" t="s">
        <v>674</v>
      </c>
      <c r="B183" s="55" t="s">
        <v>295</v>
      </c>
      <c r="C183" s="113" t="s">
        <v>38</v>
      </c>
      <c r="D183" s="26"/>
      <c r="E183" s="89" t="s">
        <v>84</v>
      </c>
      <c r="F183" s="90" t="s">
        <v>586</v>
      </c>
      <c r="G183" s="90" t="str">
        <f t="shared" si="2"/>
        <v/>
      </c>
      <c r="H183" s="3"/>
    </row>
    <row r="184" spans="1:8" ht="15">
      <c r="A184" s="118" t="s">
        <v>676</v>
      </c>
      <c r="B184" s="140" t="s">
        <v>296</v>
      </c>
      <c r="C184" s="116"/>
      <c r="D184" s="5"/>
      <c r="E184" s="92"/>
      <c r="F184" s="93"/>
      <c r="G184" s="94" t="str">
        <f t="shared" si="2"/>
        <v/>
      </c>
    </row>
    <row r="185" spans="1:8" ht="28.5">
      <c r="A185" s="54" t="s">
        <v>677</v>
      </c>
      <c r="B185" s="55" t="s">
        <v>290</v>
      </c>
      <c r="C185" s="113" t="s">
        <v>38</v>
      </c>
      <c r="D185" s="26"/>
      <c r="E185" s="89" t="s">
        <v>84</v>
      </c>
      <c r="F185" s="90" t="s">
        <v>586</v>
      </c>
      <c r="G185" s="90" t="str">
        <f t="shared" si="2"/>
        <v/>
      </c>
      <c r="H185" s="3"/>
    </row>
    <row r="186" spans="1:8" ht="28.5">
      <c r="A186" s="54" t="s">
        <v>678</v>
      </c>
      <c r="B186" s="55" t="s">
        <v>291</v>
      </c>
      <c r="C186" s="113" t="s">
        <v>38</v>
      </c>
      <c r="D186" s="26"/>
      <c r="E186" s="89" t="s">
        <v>84</v>
      </c>
      <c r="F186" s="90" t="s">
        <v>586</v>
      </c>
      <c r="G186" s="90" t="str">
        <f t="shared" si="2"/>
        <v/>
      </c>
      <c r="H186" s="3"/>
    </row>
    <row r="187" spans="1:8" ht="28.5">
      <c r="A187" s="54" t="s">
        <v>679</v>
      </c>
      <c r="B187" s="55" t="s">
        <v>292</v>
      </c>
      <c r="C187" s="113" t="s">
        <v>38</v>
      </c>
      <c r="D187" s="26"/>
      <c r="E187" s="89" t="s">
        <v>84</v>
      </c>
      <c r="F187" s="90" t="s">
        <v>586</v>
      </c>
      <c r="G187" s="90" t="str">
        <f t="shared" si="2"/>
        <v/>
      </c>
      <c r="H187" s="3"/>
    </row>
    <row r="188" spans="1:8" ht="28.5">
      <c r="A188" s="54" t="s">
        <v>1024</v>
      </c>
      <c r="B188" s="55" t="s">
        <v>294</v>
      </c>
      <c r="C188" s="113" t="s">
        <v>38</v>
      </c>
      <c r="D188" s="26"/>
      <c r="E188" s="89" t="s">
        <v>84</v>
      </c>
      <c r="F188" s="90" t="s">
        <v>586</v>
      </c>
      <c r="G188" s="90" t="str">
        <f t="shared" si="2"/>
        <v/>
      </c>
      <c r="H188" s="3"/>
    </row>
    <row r="189" spans="1:8" ht="28.5">
      <c r="A189" s="54" t="s">
        <v>1025</v>
      </c>
      <c r="B189" s="55" t="s">
        <v>293</v>
      </c>
      <c r="C189" s="113" t="s">
        <v>38</v>
      </c>
      <c r="D189" s="26"/>
      <c r="E189" s="89" t="s">
        <v>84</v>
      </c>
      <c r="F189" s="90" t="s">
        <v>586</v>
      </c>
      <c r="G189" s="90" t="str">
        <f t="shared" si="2"/>
        <v/>
      </c>
      <c r="H189" s="3"/>
    </row>
    <row r="190" spans="1:8" ht="28.5">
      <c r="A190" s="54" t="s">
        <v>1026</v>
      </c>
      <c r="B190" s="55" t="s">
        <v>295</v>
      </c>
      <c r="C190" s="113" t="s">
        <v>38</v>
      </c>
      <c r="D190" s="26"/>
      <c r="E190" s="89" t="s">
        <v>84</v>
      </c>
      <c r="F190" s="90" t="s">
        <v>586</v>
      </c>
      <c r="G190" s="90" t="str">
        <f t="shared" si="2"/>
        <v/>
      </c>
      <c r="H190" s="3"/>
    </row>
    <row r="191" spans="1:8" ht="15">
      <c r="A191" s="118" t="s">
        <v>680</v>
      </c>
      <c r="B191" s="140" t="s">
        <v>297</v>
      </c>
      <c r="C191" s="116"/>
      <c r="D191" s="5"/>
      <c r="E191" s="92"/>
      <c r="F191" s="93"/>
      <c r="G191" s="94" t="str">
        <f t="shared" si="2"/>
        <v/>
      </c>
    </row>
    <row r="192" spans="1:8" ht="14.25">
      <c r="A192" s="54" t="s">
        <v>683</v>
      </c>
      <c r="B192" s="55" t="s">
        <v>298</v>
      </c>
      <c r="C192" s="113" t="s">
        <v>37</v>
      </c>
      <c r="D192" s="26"/>
      <c r="E192" s="89" t="s">
        <v>178</v>
      </c>
      <c r="F192" s="90" t="s">
        <v>587</v>
      </c>
      <c r="G192" s="90" t="str">
        <f t="shared" si="2"/>
        <v/>
      </c>
    </row>
    <row r="193" spans="1:8" ht="28.5">
      <c r="A193" s="54" t="s">
        <v>684</v>
      </c>
      <c r="B193" s="55" t="s">
        <v>299</v>
      </c>
      <c r="C193" s="113" t="s">
        <v>38</v>
      </c>
      <c r="D193" s="26"/>
      <c r="E193" s="89" t="s">
        <v>84</v>
      </c>
      <c r="F193" s="90" t="s">
        <v>586</v>
      </c>
      <c r="G193" s="90" t="str">
        <f t="shared" si="2"/>
        <v/>
      </c>
      <c r="H193" s="3"/>
    </row>
    <row r="194" spans="1:8" ht="28.5">
      <c r="A194" s="54" t="s">
        <v>685</v>
      </c>
      <c r="B194" s="55" t="s">
        <v>300</v>
      </c>
      <c r="C194" s="113" t="s">
        <v>38</v>
      </c>
      <c r="D194" s="26"/>
      <c r="E194" s="89" t="s">
        <v>84</v>
      </c>
      <c r="F194" s="90" t="s">
        <v>586</v>
      </c>
      <c r="G194" s="90" t="str">
        <f t="shared" si="2"/>
        <v/>
      </c>
      <c r="H194" s="3"/>
    </row>
    <row r="195" spans="1:8" ht="28.5">
      <c r="A195" s="54" t="s">
        <v>686</v>
      </c>
      <c r="B195" s="55" t="s">
        <v>301</v>
      </c>
      <c r="C195" s="113" t="s">
        <v>38</v>
      </c>
      <c r="D195" s="26"/>
      <c r="E195" s="89" t="s">
        <v>84</v>
      </c>
      <c r="F195" s="90" t="s">
        <v>586</v>
      </c>
      <c r="G195" s="90" t="str">
        <f t="shared" si="2"/>
        <v/>
      </c>
      <c r="H195" s="3"/>
    </row>
    <row r="196" spans="1:8" ht="28.5">
      <c r="A196" s="54" t="s">
        <v>687</v>
      </c>
      <c r="B196" s="55" t="s">
        <v>302</v>
      </c>
      <c r="C196" s="113" t="s">
        <v>38</v>
      </c>
      <c r="D196" s="26"/>
      <c r="E196" s="89" t="s">
        <v>84</v>
      </c>
      <c r="F196" s="90" t="s">
        <v>586</v>
      </c>
      <c r="G196" s="90" t="str">
        <f t="shared" si="2"/>
        <v/>
      </c>
      <c r="H196" s="3"/>
    </row>
    <row r="197" spans="1:8" ht="15">
      <c r="A197" s="118" t="s">
        <v>681</v>
      </c>
      <c r="B197" s="140" t="s">
        <v>518</v>
      </c>
      <c r="C197" s="116"/>
      <c r="D197" s="5"/>
      <c r="E197" s="92"/>
      <c r="F197" s="93"/>
      <c r="G197" s="94" t="str">
        <f t="shared" si="2"/>
        <v/>
      </c>
    </row>
    <row r="198" spans="1:8" ht="28.5">
      <c r="A198" s="54" t="s">
        <v>692</v>
      </c>
      <c r="B198" s="55" t="s">
        <v>304</v>
      </c>
      <c r="C198" s="113" t="s">
        <v>38</v>
      </c>
      <c r="D198" s="26"/>
      <c r="E198" s="89" t="s">
        <v>141</v>
      </c>
      <c r="F198" s="90" t="s">
        <v>594</v>
      </c>
      <c r="G198" s="90" t="str">
        <f t="shared" si="2"/>
        <v/>
      </c>
      <c r="H198" s="3"/>
    </row>
    <row r="199" spans="1:8" ht="28.5">
      <c r="A199" s="54" t="s">
        <v>693</v>
      </c>
      <c r="B199" s="55" t="s">
        <v>305</v>
      </c>
      <c r="C199" s="113" t="s">
        <v>38</v>
      </c>
      <c r="D199" s="26"/>
      <c r="E199" s="89" t="s">
        <v>84</v>
      </c>
      <c r="F199" s="90" t="s">
        <v>586</v>
      </c>
      <c r="G199" s="90" t="str">
        <f t="shared" si="2"/>
        <v/>
      </c>
      <c r="H199" s="3"/>
    </row>
    <row r="200" spans="1:8" ht="28.5">
      <c r="A200" s="54" t="s">
        <v>694</v>
      </c>
      <c r="B200" s="55" t="s">
        <v>306</v>
      </c>
      <c r="C200" s="113" t="s">
        <v>38</v>
      </c>
      <c r="D200" s="26"/>
      <c r="E200" s="89" t="s">
        <v>84</v>
      </c>
      <c r="F200" s="90" t="s">
        <v>586</v>
      </c>
      <c r="G200" s="90" t="str">
        <f t="shared" si="2"/>
        <v/>
      </c>
      <c r="H200" s="3"/>
    </row>
    <row r="201" spans="1:8" ht="15">
      <c r="A201" s="118" t="s">
        <v>682</v>
      </c>
      <c r="B201" s="140" t="s">
        <v>315</v>
      </c>
      <c r="C201" s="116"/>
      <c r="D201" s="5"/>
      <c r="E201" s="92"/>
      <c r="F201" s="93"/>
      <c r="G201" s="94" t="str">
        <f t="shared" ref="G201:G270" si="3">IF(D201="0","0",IF(AND(C201="W",E201="ja / nein",D201="ja"),IF(F201="Doppelte Punktzahl",4,2),IF(AND(E201&lt;&gt;"ja / nein",C201="w",D201&lt;&gt;0),"indivduelle Prüfung","")))</f>
        <v/>
      </c>
    </row>
    <row r="202" spans="1:8" ht="28.5">
      <c r="A202" s="54" t="s">
        <v>1028</v>
      </c>
      <c r="B202" s="115" t="s">
        <v>1154</v>
      </c>
      <c r="C202" s="113" t="s">
        <v>38</v>
      </c>
      <c r="D202" s="26"/>
      <c r="E202" s="89" t="s">
        <v>84</v>
      </c>
      <c r="F202" s="90" t="s">
        <v>586</v>
      </c>
      <c r="G202" s="90" t="str">
        <f t="shared" si="3"/>
        <v/>
      </c>
      <c r="H202" s="3"/>
    </row>
    <row r="203" spans="1:8" ht="28.5">
      <c r="A203" s="54" t="s">
        <v>1029</v>
      </c>
      <c r="B203" s="55" t="s">
        <v>519</v>
      </c>
      <c r="C203" s="113" t="s">
        <v>38</v>
      </c>
      <c r="D203" s="26"/>
      <c r="E203" s="89" t="s">
        <v>84</v>
      </c>
      <c r="F203" s="90" t="s">
        <v>586</v>
      </c>
      <c r="G203" s="90" t="str">
        <f t="shared" si="3"/>
        <v/>
      </c>
      <c r="H203" s="3"/>
    </row>
    <row r="204" spans="1:8" ht="14.25">
      <c r="A204" s="54" t="s">
        <v>1030</v>
      </c>
      <c r="B204" s="55" t="s">
        <v>521</v>
      </c>
      <c r="C204" s="113" t="s">
        <v>37</v>
      </c>
      <c r="D204" s="26"/>
      <c r="E204" s="89" t="s">
        <v>431</v>
      </c>
      <c r="F204" s="90" t="s">
        <v>587</v>
      </c>
      <c r="G204" s="90" t="str">
        <f t="shared" si="3"/>
        <v/>
      </c>
    </row>
    <row r="205" spans="1:8" ht="42.75">
      <c r="A205" s="54" t="s">
        <v>1031</v>
      </c>
      <c r="B205" s="55" t="s">
        <v>324</v>
      </c>
      <c r="C205" s="113" t="s">
        <v>38</v>
      </c>
      <c r="D205" s="26"/>
      <c r="E205" s="89" t="s">
        <v>84</v>
      </c>
      <c r="F205" s="90" t="s">
        <v>586</v>
      </c>
      <c r="G205" s="90" t="str">
        <f t="shared" si="3"/>
        <v/>
      </c>
      <c r="H205" s="3"/>
    </row>
    <row r="206" spans="1:8" ht="28.5">
      <c r="A206" s="54" t="s">
        <v>1032</v>
      </c>
      <c r="B206" s="55" t="s">
        <v>327</v>
      </c>
      <c r="C206" s="113" t="s">
        <v>38</v>
      </c>
      <c r="D206" s="26"/>
      <c r="E206" s="89" t="s">
        <v>141</v>
      </c>
      <c r="F206" s="90" t="s">
        <v>594</v>
      </c>
      <c r="G206" s="90" t="str">
        <f t="shared" si="3"/>
        <v/>
      </c>
      <c r="H206" s="3"/>
    </row>
    <row r="207" spans="1:8" ht="28.5">
      <c r="A207" s="54" t="s">
        <v>1033</v>
      </c>
      <c r="B207" s="55" t="s">
        <v>328</v>
      </c>
      <c r="C207" s="113" t="s">
        <v>38</v>
      </c>
      <c r="D207" s="26"/>
      <c r="E207" s="89" t="s">
        <v>84</v>
      </c>
      <c r="F207" s="90" t="s">
        <v>586</v>
      </c>
      <c r="G207" s="90" t="str">
        <f t="shared" si="3"/>
        <v/>
      </c>
      <c r="H207" s="3"/>
    </row>
    <row r="208" spans="1:8" ht="28.5">
      <c r="A208" s="54" t="s">
        <v>1034</v>
      </c>
      <c r="B208" s="55" t="s">
        <v>329</v>
      </c>
      <c r="C208" s="113" t="s">
        <v>38</v>
      </c>
      <c r="D208" s="26"/>
      <c r="E208" s="89" t="s">
        <v>84</v>
      </c>
      <c r="F208" s="90" t="s">
        <v>586</v>
      </c>
      <c r="G208" s="90" t="str">
        <f t="shared" si="3"/>
        <v/>
      </c>
      <c r="H208" s="3"/>
    </row>
    <row r="209" spans="1:8" ht="28.5">
      <c r="A209" s="54" t="s">
        <v>1035</v>
      </c>
      <c r="B209" s="55" t="s">
        <v>330</v>
      </c>
      <c r="C209" s="113" t="s">
        <v>38</v>
      </c>
      <c r="D209" s="26"/>
      <c r="E209" s="89" t="s">
        <v>84</v>
      </c>
      <c r="F209" s="90" t="s">
        <v>586</v>
      </c>
      <c r="G209" s="90" t="str">
        <f t="shared" si="3"/>
        <v/>
      </c>
      <c r="H209" s="3"/>
    </row>
    <row r="210" spans="1:8" ht="28.5">
      <c r="A210" s="54" t="s">
        <v>1036</v>
      </c>
      <c r="B210" s="55" t="s">
        <v>331</v>
      </c>
      <c r="C210" s="113" t="s">
        <v>38</v>
      </c>
      <c r="D210" s="26"/>
      <c r="E210" s="89" t="s">
        <v>84</v>
      </c>
      <c r="F210" s="90" t="s">
        <v>586</v>
      </c>
      <c r="G210" s="90" t="str">
        <f t="shared" si="3"/>
        <v/>
      </c>
      <c r="H210" s="3"/>
    </row>
    <row r="211" spans="1:8" ht="42.75">
      <c r="A211" s="54" t="s">
        <v>1037</v>
      </c>
      <c r="B211" s="55" t="s">
        <v>332</v>
      </c>
      <c r="C211" s="113" t="s">
        <v>38</v>
      </c>
      <c r="D211" s="26"/>
      <c r="E211" s="89" t="s">
        <v>84</v>
      </c>
      <c r="F211" s="90" t="s">
        <v>586</v>
      </c>
      <c r="G211" s="90" t="str">
        <f t="shared" si="3"/>
        <v/>
      </c>
      <c r="H211" s="3"/>
    </row>
    <row r="212" spans="1:8" ht="42.75">
      <c r="A212" s="54" t="s">
        <v>1038</v>
      </c>
      <c r="B212" s="55" t="s">
        <v>333</v>
      </c>
      <c r="C212" s="113" t="s">
        <v>38</v>
      </c>
      <c r="D212" s="26"/>
      <c r="E212" s="89" t="s">
        <v>84</v>
      </c>
      <c r="F212" s="90" t="s">
        <v>586</v>
      </c>
      <c r="G212" s="90" t="str">
        <f t="shared" si="3"/>
        <v/>
      </c>
      <c r="H212" s="3"/>
    </row>
    <row r="213" spans="1:8" ht="28.5">
      <c r="A213" s="54" t="s">
        <v>1039</v>
      </c>
      <c r="B213" s="55" t="s">
        <v>334</v>
      </c>
      <c r="C213" s="113" t="s">
        <v>38</v>
      </c>
      <c r="D213" s="26"/>
      <c r="E213" s="89" t="s">
        <v>84</v>
      </c>
      <c r="F213" s="90" t="s">
        <v>586</v>
      </c>
      <c r="G213" s="90" t="str">
        <f t="shared" si="3"/>
        <v/>
      </c>
      <c r="H213" s="3"/>
    </row>
    <row r="214" spans="1:8" ht="28.5">
      <c r="A214" s="54" t="s">
        <v>1040</v>
      </c>
      <c r="B214" s="55" t="s">
        <v>335</v>
      </c>
      <c r="C214" s="113" t="s">
        <v>38</v>
      </c>
      <c r="D214" s="26"/>
      <c r="E214" s="89" t="s">
        <v>84</v>
      </c>
      <c r="F214" s="90" t="s">
        <v>586</v>
      </c>
      <c r="G214" s="90" t="str">
        <f t="shared" si="3"/>
        <v/>
      </c>
      <c r="H214" s="3"/>
    </row>
    <row r="215" spans="1:8" ht="14.25">
      <c r="A215" s="54" t="s">
        <v>1041</v>
      </c>
      <c r="B215" s="55" t="s">
        <v>336</v>
      </c>
      <c r="C215" s="113" t="s">
        <v>37</v>
      </c>
      <c r="D215" s="26"/>
      <c r="E215" s="89" t="s">
        <v>84</v>
      </c>
      <c r="F215" s="90" t="s">
        <v>587</v>
      </c>
      <c r="G215" s="90" t="str">
        <f t="shared" si="3"/>
        <v/>
      </c>
    </row>
    <row r="216" spans="1:8" ht="14.25">
      <c r="A216" s="54" t="s">
        <v>1042</v>
      </c>
      <c r="B216" s="55" t="s">
        <v>337</v>
      </c>
      <c r="C216" s="113" t="s">
        <v>37</v>
      </c>
      <c r="D216" s="26"/>
      <c r="E216" s="89" t="s">
        <v>84</v>
      </c>
      <c r="F216" s="90" t="s">
        <v>587</v>
      </c>
      <c r="G216" s="90" t="str">
        <f t="shared" si="3"/>
        <v/>
      </c>
    </row>
    <row r="217" spans="1:8" ht="14.25">
      <c r="A217" s="54" t="s">
        <v>1043</v>
      </c>
      <c r="B217" s="55" t="s">
        <v>316</v>
      </c>
      <c r="C217" s="113" t="s">
        <v>37</v>
      </c>
      <c r="D217" s="26"/>
      <c r="E217" s="89" t="s">
        <v>84</v>
      </c>
      <c r="F217" s="90" t="s">
        <v>587</v>
      </c>
      <c r="G217" s="90" t="str">
        <f t="shared" si="3"/>
        <v/>
      </c>
    </row>
    <row r="218" spans="1:8" ht="14.25">
      <c r="A218" s="54" t="s">
        <v>1044</v>
      </c>
      <c r="B218" s="55" t="s">
        <v>317</v>
      </c>
      <c r="C218" s="113" t="s">
        <v>37</v>
      </c>
      <c r="D218" s="26"/>
      <c r="E218" s="89" t="s">
        <v>84</v>
      </c>
      <c r="F218" s="90" t="s">
        <v>587</v>
      </c>
      <c r="G218" s="90" t="str">
        <f t="shared" si="3"/>
        <v/>
      </c>
    </row>
    <row r="219" spans="1:8" ht="14.25">
      <c r="A219" s="54" t="s">
        <v>1045</v>
      </c>
      <c r="B219" s="55" t="s">
        <v>316</v>
      </c>
      <c r="C219" s="113" t="s">
        <v>37</v>
      </c>
      <c r="D219" s="26"/>
      <c r="E219" s="89" t="s">
        <v>84</v>
      </c>
      <c r="F219" s="90" t="s">
        <v>587</v>
      </c>
      <c r="G219" s="90" t="str">
        <f t="shared" si="3"/>
        <v/>
      </c>
    </row>
    <row r="220" spans="1:8" ht="14.25">
      <c r="A220" s="54" t="s">
        <v>1046</v>
      </c>
      <c r="B220" s="55" t="s">
        <v>318</v>
      </c>
      <c r="C220" s="113" t="s">
        <v>37</v>
      </c>
      <c r="D220" s="26"/>
      <c r="E220" s="89" t="s">
        <v>84</v>
      </c>
      <c r="F220" s="90" t="s">
        <v>587</v>
      </c>
      <c r="G220" s="90" t="str">
        <f t="shared" si="3"/>
        <v/>
      </c>
    </row>
    <row r="221" spans="1:8" ht="14.25">
      <c r="A221" s="54" t="s">
        <v>1047</v>
      </c>
      <c r="B221" s="55" t="s">
        <v>319</v>
      </c>
      <c r="C221" s="113" t="s">
        <v>37</v>
      </c>
      <c r="D221" s="26"/>
      <c r="E221" s="89" t="s">
        <v>84</v>
      </c>
      <c r="F221" s="90" t="s">
        <v>587</v>
      </c>
      <c r="G221" s="90" t="str">
        <f t="shared" si="3"/>
        <v/>
      </c>
    </row>
    <row r="222" spans="1:8" ht="30">
      <c r="A222" s="118" t="s">
        <v>1155</v>
      </c>
      <c r="B222" s="119" t="s">
        <v>1191</v>
      </c>
      <c r="C222" s="116"/>
      <c r="D222" s="166"/>
      <c r="E222" s="92"/>
      <c r="F222" s="93"/>
      <c r="G222" s="94" t="str">
        <f t="shared" si="3"/>
        <v/>
      </c>
    </row>
    <row r="223" spans="1:8" ht="42.75">
      <c r="A223" s="54" t="s">
        <v>1156</v>
      </c>
      <c r="B223" s="115" t="s">
        <v>1157</v>
      </c>
      <c r="C223" s="113" t="s">
        <v>38</v>
      </c>
      <c r="D223" s="167"/>
      <c r="E223" s="89" t="s">
        <v>84</v>
      </c>
      <c r="F223" s="90" t="s">
        <v>586</v>
      </c>
      <c r="G223" s="90" t="str">
        <f t="shared" si="3"/>
        <v/>
      </c>
      <c r="H223" s="3"/>
    </row>
    <row r="224" spans="1:8" ht="14.25">
      <c r="A224" s="54" t="s">
        <v>1158</v>
      </c>
      <c r="B224" s="115" t="s">
        <v>1190</v>
      </c>
      <c r="C224" s="113" t="s">
        <v>37</v>
      </c>
      <c r="D224" s="167"/>
      <c r="E224" s="89" t="s">
        <v>178</v>
      </c>
      <c r="F224" s="90" t="s">
        <v>587</v>
      </c>
      <c r="G224" s="90" t="str">
        <f t="shared" si="3"/>
        <v/>
      </c>
    </row>
    <row r="225" spans="1:8" ht="28.5">
      <c r="A225" s="54" t="s">
        <v>1159</v>
      </c>
      <c r="B225" s="115" t="s">
        <v>276</v>
      </c>
      <c r="C225" s="113" t="s">
        <v>38</v>
      </c>
      <c r="D225" s="167"/>
      <c r="E225" s="89" t="s">
        <v>84</v>
      </c>
      <c r="F225" s="90" t="s">
        <v>586</v>
      </c>
      <c r="G225" s="90" t="str">
        <f t="shared" si="3"/>
        <v/>
      </c>
      <c r="H225" s="3"/>
    </row>
    <row r="226" spans="1:8" ht="28.5">
      <c r="A226" s="54" t="s">
        <v>1160</v>
      </c>
      <c r="B226" s="115" t="s">
        <v>277</v>
      </c>
      <c r="C226" s="113" t="s">
        <v>38</v>
      </c>
      <c r="D226" s="167"/>
      <c r="E226" s="89" t="s">
        <v>84</v>
      </c>
      <c r="F226" s="90" t="s">
        <v>586</v>
      </c>
      <c r="G226" s="90" t="str">
        <f t="shared" si="3"/>
        <v/>
      </c>
      <c r="H226" s="3"/>
    </row>
    <row r="227" spans="1:8" ht="28.5">
      <c r="A227" s="54" t="s">
        <v>1161</v>
      </c>
      <c r="B227" s="115" t="s">
        <v>278</v>
      </c>
      <c r="C227" s="113" t="s">
        <v>38</v>
      </c>
      <c r="D227" s="167"/>
      <c r="E227" s="89" t="s">
        <v>84</v>
      </c>
      <c r="F227" s="90" t="s">
        <v>586</v>
      </c>
      <c r="G227" s="90" t="str">
        <f t="shared" si="3"/>
        <v/>
      </c>
      <c r="H227" s="3"/>
    </row>
    <row r="228" spans="1:8" ht="28.5">
      <c r="A228" s="54" t="s">
        <v>1162</v>
      </c>
      <c r="B228" s="115" t="s">
        <v>279</v>
      </c>
      <c r="C228" s="113" t="s">
        <v>38</v>
      </c>
      <c r="D228" s="167"/>
      <c r="E228" s="89" t="s">
        <v>84</v>
      </c>
      <c r="F228" s="90" t="s">
        <v>586</v>
      </c>
      <c r="G228" s="90" t="str">
        <f t="shared" si="3"/>
        <v/>
      </c>
      <c r="H228" s="3"/>
    </row>
    <row r="229" spans="1:8" ht="28.5">
      <c r="A229" s="54" t="s">
        <v>1163</v>
      </c>
      <c r="B229" s="115" t="s">
        <v>280</v>
      </c>
      <c r="C229" s="113" t="s">
        <v>38</v>
      </c>
      <c r="D229" s="167"/>
      <c r="E229" s="89" t="s">
        <v>84</v>
      </c>
      <c r="F229" s="90" t="s">
        <v>586</v>
      </c>
      <c r="G229" s="90" t="str">
        <f t="shared" si="3"/>
        <v/>
      </c>
      <c r="H229" s="3"/>
    </row>
    <row r="230" spans="1:8" ht="28.5">
      <c r="A230" s="54" t="s">
        <v>1164</v>
      </c>
      <c r="B230" s="115" t="s">
        <v>281</v>
      </c>
      <c r="C230" s="113" t="s">
        <v>38</v>
      </c>
      <c r="D230" s="167"/>
      <c r="E230" s="89" t="s">
        <v>84</v>
      </c>
      <c r="F230" s="90" t="s">
        <v>586</v>
      </c>
      <c r="G230" s="90" t="str">
        <f t="shared" si="3"/>
        <v/>
      </c>
      <c r="H230" s="3"/>
    </row>
    <row r="231" spans="1:8" ht="28.5">
      <c r="A231" s="54" t="s">
        <v>1165</v>
      </c>
      <c r="B231" s="115" t="s">
        <v>282</v>
      </c>
      <c r="C231" s="113" t="s">
        <v>38</v>
      </c>
      <c r="D231" s="167"/>
      <c r="E231" s="89" t="s">
        <v>84</v>
      </c>
      <c r="F231" s="90" t="s">
        <v>586</v>
      </c>
      <c r="G231" s="90" t="str">
        <f t="shared" si="3"/>
        <v/>
      </c>
      <c r="H231" s="3"/>
    </row>
    <row r="232" spans="1:8" ht="57">
      <c r="A232" s="54" t="s">
        <v>1166</v>
      </c>
      <c r="B232" s="115" t="s">
        <v>1167</v>
      </c>
      <c r="C232" s="113" t="s">
        <v>38</v>
      </c>
      <c r="D232" s="167"/>
      <c r="E232" s="89" t="s">
        <v>84</v>
      </c>
      <c r="F232" s="90" t="s">
        <v>586</v>
      </c>
      <c r="G232" s="90"/>
      <c r="H232" s="3"/>
    </row>
    <row r="233" spans="1:8" ht="45">
      <c r="A233" s="118" t="s">
        <v>1168</v>
      </c>
      <c r="B233" s="119" t="s">
        <v>1169</v>
      </c>
      <c r="C233" s="116"/>
      <c r="D233" s="168"/>
      <c r="E233" s="92"/>
      <c r="F233" s="93"/>
      <c r="G233" s="94" t="str">
        <f t="shared" ref="G233:G238" si="4">IF(D233="0","0",IF(AND(C233="W",E233="ja / nein",D233="ja"),IF(F233="Doppelte Punktzahl",4,2),IF(AND(E233&lt;&gt;"ja / nein",C233="w",D233&lt;&gt;0),"indivduelle Prüfung","")))</f>
        <v/>
      </c>
    </row>
    <row r="234" spans="1:8" ht="42.75">
      <c r="A234" s="54" t="s">
        <v>1170</v>
      </c>
      <c r="B234" s="115" t="s">
        <v>1171</v>
      </c>
      <c r="C234" s="113" t="s">
        <v>38</v>
      </c>
      <c r="D234" s="167"/>
      <c r="E234" s="89" t="s">
        <v>84</v>
      </c>
      <c r="F234" s="90" t="s">
        <v>586</v>
      </c>
      <c r="G234" s="90" t="str">
        <f t="shared" si="4"/>
        <v/>
      </c>
      <c r="H234" s="3"/>
    </row>
    <row r="235" spans="1:8" ht="14.25">
      <c r="A235" s="54" t="s">
        <v>1172</v>
      </c>
      <c r="B235" s="115" t="s">
        <v>1190</v>
      </c>
      <c r="C235" s="113" t="s">
        <v>37</v>
      </c>
      <c r="D235" s="167"/>
      <c r="E235" s="89" t="s">
        <v>178</v>
      </c>
      <c r="F235" s="101"/>
      <c r="G235" s="90" t="str">
        <f t="shared" si="4"/>
        <v/>
      </c>
    </row>
    <row r="236" spans="1:8" ht="28.5">
      <c r="A236" s="54" t="s">
        <v>1173</v>
      </c>
      <c r="B236" s="115" t="s">
        <v>513</v>
      </c>
      <c r="C236" s="113" t="s">
        <v>38</v>
      </c>
      <c r="D236" s="167"/>
      <c r="E236" s="89" t="s">
        <v>84</v>
      </c>
      <c r="F236" s="90" t="s">
        <v>586</v>
      </c>
      <c r="G236" s="90" t="str">
        <f t="shared" si="4"/>
        <v/>
      </c>
      <c r="H236" s="3"/>
    </row>
    <row r="237" spans="1:8" ht="28.5">
      <c r="A237" s="54" t="s">
        <v>1174</v>
      </c>
      <c r="B237" s="115" t="s">
        <v>398</v>
      </c>
      <c r="C237" s="113" t="s">
        <v>38</v>
      </c>
      <c r="D237" s="167"/>
      <c r="E237" s="89" t="s">
        <v>84</v>
      </c>
      <c r="F237" s="90" t="s">
        <v>586</v>
      </c>
      <c r="G237" s="90" t="str">
        <f t="shared" si="4"/>
        <v/>
      </c>
      <c r="H237" s="3"/>
    </row>
    <row r="238" spans="1:8" ht="28.5">
      <c r="A238" s="54" t="s">
        <v>1175</v>
      </c>
      <c r="B238" s="115" t="s">
        <v>397</v>
      </c>
      <c r="C238" s="113" t="s">
        <v>38</v>
      </c>
      <c r="D238" s="167"/>
      <c r="E238" s="89" t="s">
        <v>84</v>
      </c>
      <c r="F238" s="90" t="s">
        <v>586</v>
      </c>
      <c r="G238" s="90" t="str">
        <f t="shared" si="4"/>
        <v/>
      </c>
      <c r="H238" s="3"/>
    </row>
    <row r="239" spans="1:8" ht="36">
      <c r="A239" s="108">
        <v>4</v>
      </c>
      <c r="B239" s="97" t="s">
        <v>341</v>
      </c>
      <c r="C239" s="97"/>
      <c r="D239" s="9"/>
      <c r="E239" s="97"/>
      <c r="F239" s="97"/>
      <c r="G239" s="98" t="str">
        <f t="shared" si="3"/>
        <v/>
      </c>
    </row>
    <row r="240" spans="1:8" ht="57">
      <c r="A240" s="54" t="s">
        <v>701</v>
      </c>
      <c r="B240" s="55" t="s">
        <v>418</v>
      </c>
      <c r="C240" s="113" t="s">
        <v>38</v>
      </c>
      <c r="D240" s="26"/>
      <c r="E240" s="89" t="s">
        <v>84</v>
      </c>
      <c r="F240" s="90" t="s">
        <v>586</v>
      </c>
      <c r="G240" s="90" t="str">
        <f t="shared" si="3"/>
        <v/>
      </c>
      <c r="H240" s="3"/>
    </row>
    <row r="241" spans="1:8" ht="42.75">
      <c r="A241" s="54" t="s">
        <v>711</v>
      </c>
      <c r="B241" s="55" t="s">
        <v>343</v>
      </c>
      <c r="C241" s="113" t="s">
        <v>38</v>
      </c>
      <c r="D241" s="26"/>
      <c r="E241" s="89" t="s">
        <v>84</v>
      </c>
      <c r="F241" s="90" t="s">
        <v>586</v>
      </c>
      <c r="G241" s="90" t="str">
        <f t="shared" si="3"/>
        <v/>
      </c>
      <c r="H241" s="3"/>
    </row>
    <row r="242" spans="1:8" ht="28.5">
      <c r="A242" s="54" t="s">
        <v>715</v>
      </c>
      <c r="B242" s="55" t="s">
        <v>342</v>
      </c>
      <c r="C242" s="113" t="s">
        <v>38</v>
      </c>
      <c r="D242" s="26"/>
      <c r="E242" s="89" t="s">
        <v>84</v>
      </c>
      <c r="F242" s="90" t="s">
        <v>586</v>
      </c>
      <c r="G242" s="90" t="str">
        <f t="shared" si="3"/>
        <v/>
      </c>
      <c r="H242" s="3"/>
    </row>
    <row r="243" spans="1:8" ht="28.5">
      <c r="A243" s="54" t="s">
        <v>722</v>
      </c>
      <c r="B243" s="55" t="s">
        <v>345</v>
      </c>
      <c r="C243" s="113" t="s">
        <v>37</v>
      </c>
      <c r="D243" s="26"/>
      <c r="E243" s="89" t="s">
        <v>344</v>
      </c>
      <c r="F243" s="90" t="s">
        <v>587</v>
      </c>
      <c r="G243" s="90" t="str">
        <f t="shared" si="3"/>
        <v/>
      </c>
    </row>
    <row r="244" spans="1:8" ht="28.5">
      <c r="A244" s="54" t="s">
        <v>728</v>
      </c>
      <c r="B244" s="55" t="s">
        <v>346</v>
      </c>
      <c r="C244" s="113" t="s">
        <v>38</v>
      </c>
      <c r="D244" s="26"/>
      <c r="E244" s="89" t="s">
        <v>84</v>
      </c>
      <c r="F244" s="90" t="s">
        <v>586</v>
      </c>
      <c r="G244" s="90" t="str">
        <f t="shared" si="3"/>
        <v/>
      </c>
      <c r="H244" s="3"/>
    </row>
    <row r="245" spans="1:8" ht="28.5">
      <c r="A245" s="54" t="s">
        <v>738</v>
      </c>
      <c r="B245" s="55" t="s">
        <v>415</v>
      </c>
      <c r="C245" s="113" t="s">
        <v>38</v>
      </c>
      <c r="D245" s="26"/>
      <c r="E245" s="89" t="s">
        <v>84</v>
      </c>
      <c r="F245" s="90" t="s">
        <v>586</v>
      </c>
      <c r="G245" s="90" t="str">
        <f t="shared" si="3"/>
        <v/>
      </c>
      <c r="H245" s="3"/>
    </row>
    <row r="246" spans="1:8" ht="42.75">
      <c r="A246" s="54" t="s">
        <v>757</v>
      </c>
      <c r="B246" s="55" t="s">
        <v>419</v>
      </c>
      <c r="C246" s="113" t="s">
        <v>38</v>
      </c>
      <c r="D246" s="26"/>
      <c r="E246" s="89" t="s">
        <v>84</v>
      </c>
      <c r="F246" s="90" t="s">
        <v>586</v>
      </c>
      <c r="G246" s="90" t="str">
        <f t="shared" si="3"/>
        <v/>
      </c>
      <c r="H246" s="3"/>
    </row>
    <row r="247" spans="1:8" ht="42.75">
      <c r="A247" s="54" t="s">
        <v>769</v>
      </c>
      <c r="B247" s="55" t="s">
        <v>347</v>
      </c>
      <c r="C247" s="113" t="s">
        <v>38</v>
      </c>
      <c r="D247" s="26"/>
      <c r="E247" s="89" t="s">
        <v>84</v>
      </c>
      <c r="F247" s="90" t="s">
        <v>586</v>
      </c>
      <c r="G247" s="90" t="str">
        <f t="shared" si="3"/>
        <v/>
      </c>
      <c r="H247" s="3"/>
    </row>
    <row r="248" spans="1:8" ht="28.5">
      <c r="A248" s="54" t="s">
        <v>1048</v>
      </c>
      <c r="B248" s="55" t="s">
        <v>348</v>
      </c>
      <c r="C248" s="113" t="s">
        <v>38</v>
      </c>
      <c r="D248" s="26"/>
      <c r="E248" s="89" t="s">
        <v>84</v>
      </c>
      <c r="F248" s="90" t="s">
        <v>586</v>
      </c>
      <c r="G248" s="90" t="str">
        <f t="shared" si="3"/>
        <v/>
      </c>
      <c r="H248" s="3"/>
    </row>
    <row r="249" spans="1:8" ht="42.75">
      <c r="A249" s="54" t="s">
        <v>1049</v>
      </c>
      <c r="B249" s="55" t="s">
        <v>349</v>
      </c>
      <c r="C249" s="113" t="s">
        <v>38</v>
      </c>
      <c r="D249" s="26"/>
      <c r="E249" s="89" t="s">
        <v>84</v>
      </c>
      <c r="F249" s="90" t="s">
        <v>586</v>
      </c>
      <c r="G249" s="90" t="str">
        <f t="shared" si="3"/>
        <v/>
      </c>
      <c r="H249" s="3"/>
    </row>
    <row r="250" spans="1:8" ht="42.75">
      <c r="A250" s="54" t="s">
        <v>1050</v>
      </c>
      <c r="B250" s="55" t="s">
        <v>350</v>
      </c>
      <c r="C250" s="113" t="s">
        <v>38</v>
      </c>
      <c r="D250" s="26"/>
      <c r="E250" s="89" t="s">
        <v>84</v>
      </c>
      <c r="F250" s="90" t="s">
        <v>586</v>
      </c>
      <c r="G250" s="90" t="str">
        <f t="shared" si="3"/>
        <v/>
      </c>
      <c r="H250" s="3"/>
    </row>
    <row r="251" spans="1:8" ht="42.75">
      <c r="A251" s="54" t="s">
        <v>1051</v>
      </c>
      <c r="B251" s="55" t="s">
        <v>351</v>
      </c>
      <c r="C251" s="113" t="s">
        <v>38</v>
      </c>
      <c r="D251" s="26"/>
      <c r="E251" s="89" t="s">
        <v>84</v>
      </c>
      <c r="F251" s="90" t="s">
        <v>586</v>
      </c>
      <c r="G251" s="90" t="str">
        <f t="shared" si="3"/>
        <v/>
      </c>
      <c r="H251" s="3"/>
    </row>
    <row r="252" spans="1:8" ht="28.5">
      <c r="A252" s="54" t="s">
        <v>1052</v>
      </c>
      <c r="B252" s="55" t="s">
        <v>420</v>
      </c>
      <c r="C252" s="113" t="s">
        <v>37</v>
      </c>
      <c r="D252" s="26"/>
      <c r="E252" s="89" t="s">
        <v>84</v>
      </c>
      <c r="F252" s="90" t="s">
        <v>587</v>
      </c>
      <c r="G252" s="90" t="str">
        <f t="shared" si="3"/>
        <v/>
      </c>
    </row>
    <row r="253" spans="1:8" ht="42.75">
      <c r="A253" s="54" t="s">
        <v>1053</v>
      </c>
      <c r="B253" s="55" t="s">
        <v>421</v>
      </c>
      <c r="C253" s="113" t="s">
        <v>38</v>
      </c>
      <c r="D253" s="26"/>
      <c r="E253" s="89" t="s">
        <v>84</v>
      </c>
      <c r="F253" s="90" t="s">
        <v>586</v>
      </c>
      <c r="G253" s="90" t="str">
        <f t="shared" si="3"/>
        <v/>
      </c>
      <c r="H253" s="3"/>
    </row>
    <row r="254" spans="1:8" ht="42.75">
      <c r="A254" s="54" t="s">
        <v>1054</v>
      </c>
      <c r="B254" s="55" t="s">
        <v>352</v>
      </c>
      <c r="C254" s="113" t="s">
        <v>38</v>
      </c>
      <c r="D254" s="26"/>
      <c r="E254" s="89" t="s">
        <v>84</v>
      </c>
      <c r="F254" s="90" t="s">
        <v>586</v>
      </c>
      <c r="G254" s="90" t="str">
        <f t="shared" si="3"/>
        <v/>
      </c>
      <c r="H254" s="3"/>
    </row>
    <row r="255" spans="1:8" ht="33.75">
      <c r="A255" s="108">
        <v>5</v>
      </c>
      <c r="B255" s="97" t="s">
        <v>617</v>
      </c>
      <c r="C255" s="97"/>
      <c r="D255" s="9"/>
      <c r="E255" s="97"/>
      <c r="F255" s="97"/>
      <c r="G255" s="98"/>
    </row>
    <row r="256" spans="1:8" ht="15">
      <c r="A256" s="118" t="s">
        <v>772</v>
      </c>
      <c r="B256" s="140" t="s">
        <v>399</v>
      </c>
      <c r="C256" s="116"/>
      <c r="D256" s="5"/>
      <c r="E256" s="92"/>
      <c r="F256" s="93"/>
      <c r="G256" s="94" t="str">
        <f t="shared" si="3"/>
        <v/>
      </c>
    </row>
    <row r="257" spans="1:7" ht="14.25" customHeight="1">
      <c r="A257" s="54" t="s">
        <v>1055</v>
      </c>
      <c r="B257" s="55" t="s">
        <v>364</v>
      </c>
      <c r="C257" s="113" t="s">
        <v>37</v>
      </c>
      <c r="D257" s="26"/>
      <c r="E257" s="89" t="s">
        <v>178</v>
      </c>
      <c r="F257" s="90" t="s">
        <v>587</v>
      </c>
      <c r="G257" s="90" t="str">
        <f t="shared" si="3"/>
        <v/>
      </c>
    </row>
    <row r="258" spans="1:7" ht="14.25">
      <c r="A258" s="54" t="s">
        <v>1056</v>
      </c>
      <c r="B258" s="55" t="s">
        <v>354</v>
      </c>
      <c r="C258" s="113" t="s">
        <v>37</v>
      </c>
      <c r="D258" s="26"/>
      <c r="E258" s="89" t="s">
        <v>357</v>
      </c>
      <c r="F258" s="90" t="s">
        <v>587</v>
      </c>
      <c r="G258" s="90" t="str">
        <f t="shared" si="3"/>
        <v/>
      </c>
    </row>
    <row r="259" spans="1:7" ht="14.25">
      <c r="A259" s="54" t="s">
        <v>1057</v>
      </c>
      <c r="B259" s="55" t="s">
        <v>355</v>
      </c>
      <c r="C259" s="113" t="s">
        <v>37</v>
      </c>
      <c r="D259" s="26"/>
      <c r="E259" s="89" t="s">
        <v>358</v>
      </c>
      <c r="F259" s="90" t="s">
        <v>587</v>
      </c>
      <c r="G259" s="90" t="str">
        <f t="shared" si="3"/>
        <v/>
      </c>
    </row>
    <row r="260" spans="1:7" ht="28.5">
      <c r="A260" s="54" t="s">
        <v>1058</v>
      </c>
      <c r="B260" s="55" t="s">
        <v>416</v>
      </c>
      <c r="C260" s="113" t="s">
        <v>37</v>
      </c>
      <c r="D260" s="26"/>
      <c r="E260" s="89" t="s">
        <v>84</v>
      </c>
      <c r="F260" s="90" t="s">
        <v>587</v>
      </c>
      <c r="G260" s="90" t="str">
        <f t="shared" si="3"/>
        <v/>
      </c>
    </row>
    <row r="261" spans="1:7" ht="14.25">
      <c r="A261" s="54" t="s">
        <v>1059</v>
      </c>
      <c r="B261" s="55" t="s">
        <v>356</v>
      </c>
      <c r="C261" s="113" t="s">
        <v>37</v>
      </c>
      <c r="D261" s="26"/>
      <c r="E261" s="89" t="s">
        <v>150</v>
      </c>
      <c r="F261" s="90" t="s">
        <v>587</v>
      </c>
      <c r="G261" s="90" t="str">
        <f t="shared" si="3"/>
        <v/>
      </c>
    </row>
    <row r="262" spans="1:7" ht="14.25">
      <c r="A262" s="54" t="s">
        <v>1060</v>
      </c>
      <c r="B262" s="55" t="s">
        <v>359</v>
      </c>
      <c r="C262" s="113" t="s">
        <v>37</v>
      </c>
      <c r="D262" s="26"/>
      <c r="E262" s="89" t="s">
        <v>86</v>
      </c>
      <c r="F262" s="90" t="s">
        <v>587</v>
      </c>
      <c r="G262" s="90" t="str">
        <f t="shared" si="3"/>
        <v/>
      </c>
    </row>
    <row r="263" spans="1:7" ht="45">
      <c r="A263" s="118" t="s">
        <v>773</v>
      </c>
      <c r="B263" s="140" t="s">
        <v>495</v>
      </c>
      <c r="C263" s="116"/>
      <c r="D263" s="5"/>
      <c r="E263" s="92"/>
      <c r="F263" s="93"/>
      <c r="G263" s="94" t="str">
        <f t="shared" si="3"/>
        <v/>
      </c>
    </row>
    <row r="264" spans="1:7" ht="14.25" customHeight="1">
      <c r="A264" s="54" t="s">
        <v>1061</v>
      </c>
      <c r="B264" s="55" t="s">
        <v>363</v>
      </c>
      <c r="C264" s="113" t="s">
        <v>37</v>
      </c>
      <c r="D264" s="26"/>
      <c r="E264" s="89" t="s">
        <v>178</v>
      </c>
      <c r="F264" s="90" t="s">
        <v>587</v>
      </c>
      <c r="G264" s="90" t="str">
        <f t="shared" si="3"/>
        <v/>
      </c>
    </row>
    <row r="265" spans="1:7" ht="14.25">
      <c r="A265" s="54" t="s">
        <v>1062</v>
      </c>
      <c r="B265" s="55" t="s">
        <v>360</v>
      </c>
      <c r="C265" s="113" t="s">
        <v>37</v>
      </c>
      <c r="D265" s="26"/>
      <c r="E265" s="89" t="s">
        <v>357</v>
      </c>
      <c r="F265" s="90" t="s">
        <v>587</v>
      </c>
      <c r="G265" s="90" t="str">
        <f t="shared" si="3"/>
        <v/>
      </c>
    </row>
    <row r="266" spans="1:7" ht="14.25">
      <c r="A266" s="54" t="s">
        <v>1063</v>
      </c>
      <c r="B266" s="55" t="s">
        <v>355</v>
      </c>
      <c r="C266" s="113" t="s">
        <v>37</v>
      </c>
      <c r="D266" s="26"/>
      <c r="E266" s="89" t="s">
        <v>358</v>
      </c>
      <c r="F266" s="90" t="s">
        <v>587</v>
      </c>
      <c r="G266" s="90" t="str">
        <f t="shared" si="3"/>
        <v/>
      </c>
    </row>
    <row r="267" spans="1:7" ht="28.5">
      <c r="A267" s="54" t="s">
        <v>1064</v>
      </c>
      <c r="B267" s="55" t="s">
        <v>362</v>
      </c>
      <c r="C267" s="113" t="s">
        <v>37</v>
      </c>
      <c r="D267" s="26"/>
      <c r="E267" s="89" t="s">
        <v>84</v>
      </c>
      <c r="F267" s="90" t="s">
        <v>587</v>
      </c>
      <c r="G267" s="90" t="str">
        <f t="shared" si="3"/>
        <v/>
      </c>
    </row>
    <row r="268" spans="1:7" ht="28.5">
      <c r="A268" s="54" t="s">
        <v>1065</v>
      </c>
      <c r="B268" s="55" t="s">
        <v>361</v>
      </c>
      <c r="C268" s="113" t="s">
        <v>37</v>
      </c>
      <c r="D268" s="26"/>
      <c r="E268" s="89" t="s">
        <v>84</v>
      </c>
      <c r="F268" s="90" t="s">
        <v>587</v>
      </c>
      <c r="G268" s="90" t="str">
        <f t="shared" si="3"/>
        <v/>
      </c>
    </row>
    <row r="269" spans="1:7" ht="28.5">
      <c r="A269" s="54" t="s">
        <v>1066</v>
      </c>
      <c r="B269" s="55" t="s">
        <v>494</v>
      </c>
      <c r="C269" s="113" t="s">
        <v>37</v>
      </c>
      <c r="D269" s="26"/>
      <c r="E269" s="89" t="s">
        <v>84</v>
      </c>
      <c r="F269" s="90" t="s">
        <v>587</v>
      </c>
      <c r="G269" s="90" t="str">
        <f t="shared" si="3"/>
        <v/>
      </c>
    </row>
    <row r="270" spans="1:7" ht="14.25">
      <c r="A270" s="54" t="s">
        <v>1067</v>
      </c>
      <c r="B270" s="55" t="s">
        <v>554</v>
      </c>
      <c r="C270" s="113" t="s">
        <v>37</v>
      </c>
      <c r="D270" s="26"/>
      <c r="E270" s="89" t="s">
        <v>357</v>
      </c>
      <c r="F270" s="90" t="s">
        <v>587</v>
      </c>
      <c r="G270" s="90" t="str">
        <f t="shared" si="3"/>
        <v/>
      </c>
    </row>
    <row r="271" spans="1:7" ht="15">
      <c r="A271" s="118" t="s">
        <v>774</v>
      </c>
      <c r="B271" s="140" t="s">
        <v>365</v>
      </c>
      <c r="C271" s="116"/>
      <c r="D271" s="5"/>
      <c r="E271" s="92"/>
      <c r="F271" s="93"/>
      <c r="G271" s="94" t="str">
        <f t="shared" ref="G271:G326" si="5">IF(D271="0","0",IF(AND(C271="W",E271="ja / nein",D271="ja"),IF(F271="Doppelte Punktzahl",4,2),IF(AND(E271&lt;&gt;"ja / nein",C271="w",D271&lt;&gt;0),"indivduelle Prüfung","")))</f>
        <v/>
      </c>
    </row>
    <row r="272" spans="1:7" ht="14.25">
      <c r="A272" s="54" t="s">
        <v>1068</v>
      </c>
      <c r="B272" s="55" t="s">
        <v>367</v>
      </c>
      <c r="C272" s="113" t="s">
        <v>37</v>
      </c>
      <c r="D272" s="26"/>
      <c r="E272" s="89" t="s">
        <v>178</v>
      </c>
      <c r="F272" s="90" t="s">
        <v>587</v>
      </c>
      <c r="G272" s="90" t="str">
        <f t="shared" si="5"/>
        <v/>
      </c>
    </row>
    <row r="273" spans="1:8" ht="30">
      <c r="A273" s="118" t="s">
        <v>775</v>
      </c>
      <c r="B273" s="140" t="s">
        <v>520</v>
      </c>
      <c r="C273" s="116"/>
      <c r="D273" s="5"/>
      <c r="E273" s="92"/>
      <c r="F273" s="93"/>
      <c r="G273" s="94" t="str">
        <f t="shared" si="5"/>
        <v/>
      </c>
    </row>
    <row r="274" spans="1:8" ht="15">
      <c r="A274" s="54" t="s">
        <v>1069</v>
      </c>
      <c r="B274" s="55" t="s">
        <v>368</v>
      </c>
      <c r="C274" s="113" t="s">
        <v>37</v>
      </c>
      <c r="D274" s="26"/>
      <c r="E274" s="89" t="s">
        <v>178</v>
      </c>
      <c r="F274" s="90" t="s">
        <v>587</v>
      </c>
      <c r="G274" s="145" t="str">
        <f t="shared" si="5"/>
        <v/>
      </c>
    </row>
    <row r="275" spans="1:8" ht="14.25">
      <c r="A275" s="54" t="s">
        <v>1070</v>
      </c>
      <c r="B275" s="55" t="s">
        <v>429</v>
      </c>
      <c r="C275" s="113" t="s">
        <v>37</v>
      </c>
      <c r="D275" s="26"/>
      <c r="E275" s="89" t="s">
        <v>428</v>
      </c>
      <c r="F275" s="90" t="s">
        <v>587</v>
      </c>
      <c r="G275" s="90" t="str">
        <f t="shared" si="5"/>
        <v/>
      </c>
    </row>
    <row r="276" spans="1:8" ht="14.25">
      <c r="A276" s="54" t="s">
        <v>1071</v>
      </c>
      <c r="B276" s="55" t="s">
        <v>433</v>
      </c>
      <c r="C276" s="113" t="s">
        <v>37</v>
      </c>
      <c r="D276" s="26"/>
      <c r="E276" s="89" t="s">
        <v>432</v>
      </c>
      <c r="F276" s="90" t="s">
        <v>587</v>
      </c>
      <c r="G276" s="90" t="str">
        <f t="shared" si="5"/>
        <v/>
      </c>
    </row>
    <row r="277" spans="1:8" ht="14.25">
      <c r="A277" s="54" t="s">
        <v>1072</v>
      </c>
      <c r="B277" s="55" t="s">
        <v>430</v>
      </c>
      <c r="C277" s="113" t="s">
        <v>37</v>
      </c>
      <c r="D277" s="26"/>
      <c r="E277" s="89" t="s">
        <v>431</v>
      </c>
      <c r="F277" s="90" t="s">
        <v>587</v>
      </c>
      <c r="G277" s="90" t="str">
        <f t="shared" si="5"/>
        <v/>
      </c>
    </row>
    <row r="278" spans="1:8" ht="18">
      <c r="A278" s="108">
        <v>6</v>
      </c>
      <c r="B278" s="97" t="s">
        <v>371</v>
      </c>
      <c r="C278" s="97"/>
      <c r="D278" s="9"/>
      <c r="E278" s="97"/>
      <c r="F278" s="97"/>
      <c r="G278" s="98" t="str">
        <f t="shared" si="5"/>
        <v/>
      </c>
    </row>
    <row r="279" spans="1:8" ht="28.5">
      <c r="A279" s="54" t="s">
        <v>781</v>
      </c>
      <c r="B279" s="55" t="s">
        <v>372</v>
      </c>
      <c r="C279" s="113" t="s">
        <v>38</v>
      </c>
      <c r="D279" s="26"/>
      <c r="E279" s="89" t="s">
        <v>375</v>
      </c>
      <c r="F279" s="90" t="s">
        <v>594</v>
      </c>
      <c r="G279" s="90" t="str">
        <f t="shared" si="5"/>
        <v/>
      </c>
      <c r="H279" s="3"/>
    </row>
    <row r="280" spans="1:8" ht="28.5">
      <c r="A280" s="54" t="s">
        <v>791</v>
      </c>
      <c r="B280" s="55" t="s">
        <v>376</v>
      </c>
      <c r="C280" s="113" t="s">
        <v>38</v>
      </c>
      <c r="D280" s="26"/>
      <c r="E280" s="89" t="s">
        <v>375</v>
      </c>
      <c r="F280" s="90" t="s">
        <v>594</v>
      </c>
      <c r="G280" s="90" t="str">
        <f t="shared" si="5"/>
        <v/>
      </c>
      <c r="H280" s="3"/>
    </row>
    <row r="281" spans="1:8" ht="28.5">
      <c r="A281" s="54" t="s">
        <v>1073</v>
      </c>
      <c r="B281" s="55" t="s">
        <v>373</v>
      </c>
      <c r="C281" s="113" t="s">
        <v>37</v>
      </c>
      <c r="D281" s="26"/>
      <c r="E281" s="89" t="s">
        <v>375</v>
      </c>
      <c r="F281" s="90" t="s">
        <v>587</v>
      </c>
      <c r="G281" s="90" t="str">
        <f t="shared" si="5"/>
        <v/>
      </c>
    </row>
    <row r="282" spans="1:8" ht="14.25">
      <c r="A282" s="54" t="s">
        <v>1074</v>
      </c>
      <c r="B282" s="55" t="s">
        <v>374</v>
      </c>
      <c r="C282" s="113" t="s">
        <v>37</v>
      </c>
      <c r="D282" s="26"/>
      <c r="E282" s="89" t="s">
        <v>377</v>
      </c>
      <c r="F282" s="90" t="s">
        <v>587</v>
      </c>
      <c r="G282" s="90" t="str">
        <f t="shared" si="5"/>
        <v/>
      </c>
    </row>
    <row r="283" spans="1:8" ht="18">
      <c r="A283" s="108">
        <v>7</v>
      </c>
      <c r="B283" s="97" t="s">
        <v>234</v>
      </c>
      <c r="C283" s="97"/>
      <c r="D283" s="9"/>
      <c r="E283" s="97"/>
      <c r="F283" s="97"/>
      <c r="G283" s="98" t="str">
        <f t="shared" si="5"/>
        <v/>
      </c>
    </row>
    <row r="284" spans="1:8" ht="28.5">
      <c r="A284" s="54" t="s">
        <v>794</v>
      </c>
      <c r="B284" s="55" t="s">
        <v>235</v>
      </c>
      <c r="C284" s="113" t="s">
        <v>38</v>
      </c>
      <c r="D284" s="26"/>
      <c r="E284" s="89" t="s">
        <v>236</v>
      </c>
      <c r="F284" s="90" t="s">
        <v>595</v>
      </c>
      <c r="G284" s="90" t="str">
        <f t="shared" si="5"/>
        <v/>
      </c>
      <c r="H284" s="3"/>
    </row>
    <row r="285" spans="1:8" ht="28.5">
      <c r="A285" s="54" t="s">
        <v>797</v>
      </c>
      <c r="B285" s="55" t="s">
        <v>237</v>
      </c>
      <c r="C285" s="113" t="s">
        <v>38</v>
      </c>
      <c r="D285" s="26"/>
      <c r="E285" s="89" t="s">
        <v>236</v>
      </c>
      <c r="F285" s="90" t="s">
        <v>595</v>
      </c>
      <c r="G285" s="90" t="str">
        <f t="shared" si="5"/>
        <v/>
      </c>
      <c r="H285" s="3"/>
    </row>
    <row r="286" spans="1:8" ht="28.5">
      <c r="A286" s="54" t="s">
        <v>798</v>
      </c>
      <c r="B286" s="55" t="s">
        <v>238</v>
      </c>
      <c r="C286" s="113" t="s">
        <v>38</v>
      </c>
      <c r="D286" s="26"/>
      <c r="E286" s="89" t="s">
        <v>236</v>
      </c>
      <c r="F286" s="90" t="s">
        <v>595</v>
      </c>
      <c r="G286" s="90" t="str">
        <f t="shared" si="5"/>
        <v/>
      </c>
      <c r="H286" s="3"/>
    </row>
    <row r="287" spans="1:8" ht="18">
      <c r="A287" s="108">
        <v>8</v>
      </c>
      <c r="B287" s="97" t="s">
        <v>239</v>
      </c>
      <c r="C287" s="97"/>
      <c r="D287" s="9"/>
      <c r="E287" s="97"/>
      <c r="F287" s="97"/>
      <c r="G287" s="98" t="str">
        <f t="shared" si="5"/>
        <v/>
      </c>
    </row>
    <row r="288" spans="1:8" ht="57">
      <c r="A288" s="54" t="s">
        <v>795</v>
      </c>
      <c r="B288" s="55" t="s">
        <v>496</v>
      </c>
      <c r="C288" s="113" t="s">
        <v>38</v>
      </c>
      <c r="D288" s="26"/>
      <c r="E288" s="146" t="s">
        <v>240</v>
      </c>
      <c r="F288" s="100" t="s">
        <v>607</v>
      </c>
      <c r="G288" s="90" t="str">
        <f t="shared" si="5"/>
        <v/>
      </c>
      <c r="H288" s="3"/>
    </row>
    <row r="289" spans="1:8" ht="71.25">
      <c r="A289" s="54" t="s">
        <v>804</v>
      </c>
      <c r="B289" s="55" t="s">
        <v>497</v>
      </c>
      <c r="C289" s="113" t="s">
        <v>38</v>
      </c>
      <c r="D289" s="26"/>
      <c r="E289" s="146" t="s">
        <v>498</v>
      </c>
      <c r="F289" s="100" t="s">
        <v>607</v>
      </c>
      <c r="G289" s="90" t="str">
        <f t="shared" si="5"/>
        <v/>
      </c>
      <c r="H289" s="3"/>
    </row>
    <row r="290" spans="1:8" ht="28.5">
      <c r="A290" s="54" t="s">
        <v>805</v>
      </c>
      <c r="B290" s="55" t="s">
        <v>499</v>
      </c>
      <c r="C290" s="113" t="s">
        <v>38</v>
      </c>
      <c r="D290" s="26"/>
      <c r="E290" s="146" t="s">
        <v>236</v>
      </c>
      <c r="F290" s="100" t="s">
        <v>608</v>
      </c>
      <c r="G290" s="90" t="str">
        <f t="shared" si="5"/>
        <v/>
      </c>
      <c r="H290" s="3"/>
    </row>
    <row r="291" spans="1:8" ht="28.5">
      <c r="A291" s="54" t="s">
        <v>806</v>
      </c>
      <c r="B291" s="55" t="s">
        <v>500</v>
      </c>
      <c r="C291" s="113" t="s">
        <v>38</v>
      </c>
      <c r="D291" s="26"/>
      <c r="E291" s="146" t="s">
        <v>236</v>
      </c>
      <c r="F291" s="100" t="s">
        <v>608</v>
      </c>
      <c r="G291" s="90" t="str">
        <f t="shared" si="5"/>
        <v/>
      </c>
      <c r="H291" s="3"/>
    </row>
    <row r="292" spans="1:8" ht="14.25">
      <c r="A292" s="54" t="s">
        <v>807</v>
      </c>
      <c r="B292" s="55" t="s">
        <v>501</v>
      </c>
      <c r="C292" s="113" t="s">
        <v>37</v>
      </c>
      <c r="D292" s="26"/>
      <c r="E292" s="146" t="s">
        <v>236</v>
      </c>
      <c r="F292" s="100" t="s">
        <v>587</v>
      </c>
      <c r="G292" s="90" t="str">
        <f t="shared" si="5"/>
        <v/>
      </c>
    </row>
    <row r="293" spans="1:8" ht="18">
      <c r="A293" s="108">
        <v>9</v>
      </c>
      <c r="B293" s="97" t="s">
        <v>378</v>
      </c>
      <c r="C293" s="97"/>
      <c r="D293" s="9"/>
      <c r="E293" s="97"/>
      <c r="F293" s="97"/>
      <c r="G293" s="98" t="str">
        <f t="shared" ref="G293:G303" si="6">IF(D293="0","0",IF(AND(C293="W",E293="ja / nein",D293="ja"),IF(F293="Doppelte Punktzahl",4,2),IF(AND(E293&lt;&gt;"ja / nein",C293="w",D293&lt;&gt;0),"indivduelle Prüfung","")))</f>
        <v/>
      </c>
    </row>
    <row r="294" spans="1:8" ht="14.25">
      <c r="A294" s="54" t="s">
        <v>818</v>
      </c>
      <c r="B294" s="55" t="s">
        <v>380</v>
      </c>
      <c r="C294" s="113" t="s">
        <v>37</v>
      </c>
      <c r="D294" s="26"/>
      <c r="E294" s="89" t="s">
        <v>84</v>
      </c>
      <c r="F294" s="90" t="s">
        <v>587</v>
      </c>
      <c r="G294" s="90" t="str">
        <f t="shared" si="6"/>
        <v/>
      </c>
    </row>
    <row r="295" spans="1:8" ht="14.25">
      <c r="A295" s="54" t="s">
        <v>819</v>
      </c>
      <c r="B295" s="55" t="s">
        <v>381</v>
      </c>
      <c r="C295" s="113" t="s">
        <v>37</v>
      </c>
      <c r="D295" s="26"/>
      <c r="E295" s="89" t="s">
        <v>84</v>
      </c>
      <c r="F295" s="90" t="s">
        <v>587</v>
      </c>
      <c r="G295" s="90" t="str">
        <f t="shared" si="6"/>
        <v/>
      </c>
    </row>
    <row r="296" spans="1:8" ht="14.25">
      <c r="A296" s="54" t="s">
        <v>820</v>
      </c>
      <c r="B296" s="55" t="s">
        <v>382</v>
      </c>
      <c r="C296" s="113" t="s">
        <v>37</v>
      </c>
      <c r="D296" s="26"/>
      <c r="E296" s="89" t="s">
        <v>84</v>
      </c>
      <c r="F296" s="90" t="s">
        <v>587</v>
      </c>
      <c r="G296" s="90" t="str">
        <f t="shared" si="6"/>
        <v/>
      </c>
    </row>
    <row r="297" spans="1:8" ht="18">
      <c r="A297" s="108">
        <v>10</v>
      </c>
      <c r="B297" s="97" t="s">
        <v>474</v>
      </c>
      <c r="C297" s="97"/>
      <c r="D297" s="9"/>
      <c r="E297" s="97"/>
      <c r="F297" s="97"/>
      <c r="G297" s="98" t="str">
        <f t="shared" si="6"/>
        <v/>
      </c>
    </row>
    <row r="298" spans="1:8" ht="42.75">
      <c r="A298" s="54" t="s">
        <v>1075</v>
      </c>
      <c r="B298" s="55" t="s">
        <v>526</v>
      </c>
      <c r="C298" s="113" t="s">
        <v>38</v>
      </c>
      <c r="D298" s="26"/>
      <c r="E298" s="89" t="s">
        <v>84</v>
      </c>
      <c r="F298" s="90" t="s">
        <v>586</v>
      </c>
      <c r="G298" s="90" t="str">
        <f>IF(D298="0","0",IF(AND(C298="W",E298="ja / nein",D298="ja"),IF(F298="Doppelte Punktzahl",4,2),IF(AND(E298&lt;&gt;"ja / nein",C298="w",D298&lt;&gt;0),"indivduelle Prüfung","")))</f>
        <v/>
      </c>
      <c r="H298" s="3"/>
    </row>
    <row r="299" spans="1:8" ht="42.75">
      <c r="A299" s="54" t="s">
        <v>1076</v>
      </c>
      <c r="B299" s="55" t="s">
        <v>527</v>
      </c>
      <c r="C299" s="113" t="s">
        <v>38</v>
      </c>
      <c r="D299" s="26"/>
      <c r="E299" s="89" t="s">
        <v>84</v>
      </c>
      <c r="F299" s="90" t="s">
        <v>586</v>
      </c>
      <c r="G299" s="90" t="str">
        <f t="shared" si="6"/>
        <v/>
      </c>
      <c r="H299" s="3"/>
    </row>
    <row r="300" spans="1:8" ht="42.75">
      <c r="A300" s="54" t="s">
        <v>1077</v>
      </c>
      <c r="B300" s="55" t="s">
        <v>528</v>
      </c>
      <c r="C300" s="113" t="s">
        <v>38</v>
      </c>
      <c r="D300" s="26"/>
      <c r="E300" s="89" t="s">
        <v>84</v>
      </c>
      <c r="F300" s="90" t="s">
        <v>586</v>
      </c>
      <c r="G300" s="90" t="str">
        <f t="shared" si="6"/>
        <v/>
      </c>
      <c r="H300" s="3"/>
    </row>
    <row r="301" spans="1:8" ht="28.5">
      <c r="A301" s="54" t="s">
        <v>1078</v>
      </c>
      <c r="B301" s="55" t="s">
        <v>529</v>
      </c>
      <c r="C301" s="113" t="s">
        <v>38</v>
      </c>
      <c r="D301" s="26"/>
      <c r="E301" s="89" t="s">
        <v>84</v>
      </c>
      <c r="F301" s="90" t="s">
        <v>586</v>
      </c>
      <c r="G301" s="90" t="str">
        <f t="shared" si="6"/>
        <v/>
      </c>
      <c r="H301" s="3"/>
    </row>
    <row r="302" spans="1:8" ht="28.5">
      <c r="A302" s="54" t="s">
        <v>1079</v>
      </c>
      <c r="B302" s="55" t="s">
        <v>555</v>
      </c>
      <c r="C302" s="113" t="s">
        <v>38</v>
      </c>
      <c r="D302" s="26"/>
      <c r="E302" s="89" t="s">
        <v>84</v>
      </c>
      <c r="F302" s="90" t="s">
        <v>586</v>
      </c>
      <c r="G302" s="90" t="str">
        <f t="shared" si="6"/>
        <v/>
      </c>
      <c r="H302" s="3"/>
    </row>
    <row r="303" spans="1:8" ht="28.5">
      <c r="A303" s="54" t="s">
        <v>1080</v>
      </c>
      <c r="B303" s="55" t="s">
        <v>556</v>
      </c>
      <c r="C303" s="113" t="s">
        <v>38</v>
      </c>
      <c r="D303" s="26"/>
      <c r="E303" s="89" t="s">
        <v>84</v>
      </c>
      <c r="F303" s="90" t="s">
        <v>586</v>
      </c>
      <c r="G303" s="90" t="str">
        <f t="shared" si="6"/>
        <v/>
      </c>
      <c r="H303" s="3"/>
    </row>
    <row r="304" spans="1:8" ht="14.25">
      <c r="A304" s="54" t="s">
        <v>1081</v>
      </c>
      <c r="B304" s="55" t="s">
        <v>557</v>
      </c>
      <c r="C304" s="113" t="s">
        <v>37</v>
      </c>
      <c r="D304" s="26"/>
      <c r="E304" s="89" t="s">
        <v>84</v>
      </c>
      <c r="F304" s="90" t="s">
        <v>587</v>
      </c>
      <c r="G304" s="90"/>
    </row>
    <row r="305" spans="1:8" ht="42.75">
      <c r="A305" s="54" t="s">
        <v>1082</v>
      </c>
      <c r="B305" s="55" t="s">
        <v>558</v>
      </c>
      <c r="C305" s="113" t="s">
        <v>38</v>
      </c>
      <c r="D305" s="26"/>
      <c r="E305" s="89" t="s">
        <v>84</v>
      </c>
      <c r="F305" s="90" t="s">
        <v>586</v>
      </c>
      <c r="G305" s="90" t="str">
        <f t="shared" ref="G305" si="7">IF(D305="0","0",IF(AND(C305="W",E305="ja / nein",D305="ja"),IF(F305="Doppelte Punktzahl",4,2),IF(AND(E305&lt;&gt;"ja / nein",C305="w",D305&lt;&gt;0),"indivduelle Prüfung","")))</f>
        <v/>
      </c>
      <c r="H305" s="3"/>
    </row>
    <row r="306" spans="1:8" ht="18">
      <c r="A306" s="108">
        <v>11</v>
      </c>
      <c r="B306" s="97" t="s">
        <v>631</v>
      </c>
      <c r="C306" s="97"/>
      <c r="D306" s="9"/>
      <c r="E306" s="97"/>
      <c r="F306" s="97"/>
      <c r="G306" s="98" t="str">
        <f t="shared" si="5"/>
        <v/>
      </c>
    </row>
    <row r="307" spans="1:8" ht="42.75">
      <c r="A307" s="54" t="s">
        <v>1085</v>
      </c>
      <c r="B307" s="55" t="s">
        <v>596</v>
      </c>
      <c r="C307" s="113" t="s">
        <v>38</v>
      </c>
      <c r="D307" s="26"/>
      <c r="E307" s="89" t="s">
        <v>141</v>
      </c>
      <c r="F307" s="90" t="s">
        <v>594</v>
      </c>
      <c r="G307" s="90" t="str">
        <f t="shared" si="5"/>
        <v/>
      </c>
      <c r="H307" s="3"/>
    </row>
    <row r="308" spans="1:8" ht="28.5">
      <c r="A308" s="54" t="s">
        <v>1086</v>
      </c>
      <c r="B308" s="55" t="s">
        <v>597</v>
      </c>
      <c r="C308" s="113" t="s">
        <v>38</v>
      </c>
      <c r="D308" s="26"/>
      <c r="E308" s="89" t="s">
        <v>141</v>
      </c>
      <c r="F308" s="90" t="s">
        <v>594</v>
      </c>
      <c r="G308" s="90" t="str">
        <f t="shared" si="5"/>
        <v/>
      </c>
      <c r="H308" s="3"/>
    </row>
    <row r="309" spans="1:8" ht="14.25">
      <c r="A309" s="54" t="s">
        <v>1087</v>
      </c>
      <c r="B309" s="55" t="s">
        <v>435</v>
      </c>
      <c r="C309" s="113" t="s">
        <v>37</v>
      </c>
      <c r="D309" s="26"/>
      <c r="E309" s="89" t="s">
        <v>394</v>
      </c>
      <c r="F309" s="90" t="s">
        <v>587</v>
      </c>
      <c r="G309" s="90" t="str">
        <f t="shared" si="5"/>
        <v/>
      </c>
    </row>
    <row r="310" spans="1:8" ht="28.5">
      <c r="A310" s="54" t="s">
        <v>1088</v>
      </c>
      <c r="B310" s="55" t="s">
        <v>514</v>
      </c>
      <c r="C310" s="113" t="s">
        <v>38</v>
      </c>
      <c r="D310" s="26"/>
      <c r="E310" s="89" t="s">
        <v>84</v>
      </c>
      <c r="F310" s="90" t="s">
        <v>586</v>
      </c>
      <c r="G310" s="90" t="str">
        <f t="shared" si="5"/>
        <v/>
      </c>
      <c r="H310" s="3"/>
    </row>
    <row r="311" spans="1:8" ht="28.5">
      <c r="A311" s="54" t="s">
        <v>1089</v>
      </c>
      <c r="B311" s="55" t="s">
        <v>383</v>
      </c>
      <c r="C311" s="113" t="s">
        <v>38</v>
      </c>
      <c r="D311" s="26"/>
      <c r="E311" s="89" t="s">
        <v>84</v>
      </c>
      <c r="F311" s="90" t="s">
        <v>586</v>
      </c>
      <c r="G311" s="90" t="str">
        <f t="shared" si="5"/>
        <v/>
      </c>
      <c r="H311" s="3"/>
    </row>
    <row r="312" spans="1:8" ht="14.25">
      <c r="A312" s="54" t="s">
        <v>1090</v>
      </c>
      <c r="B312" s="55" t="s">
        <v>384</v>
      </c>
      <c r="C312" s="113" t="s">
        <v>37</v>
      </c>
      <c r="D312" s="26"/>
      <c r="E312" s="89" t="s">
        <v>395</v>
      </c>
      <c r="F312" s="90" t="s">
        <v>587</v>
      </c>
      <c r="G312" s="90" t="str">
        <f t="shared" si="5"/>
        <v/>
      </c>
    </row>
    <row r="313" spans="1:8" ht="28.5">
      <c r="A313" s="54" t="s">
        <v>1091</v>
      </c>
      <c r="B313" s="55" t="s">
        <v>385</v>
      </c>
      <c r="C313" s="113" t="s">
        <v>38</v>
      </c>
      <c r="D313" s="26"/>
      <c r="E313" s="89" t="s">
        <v>84</v>
      </c>
      <c r="F313" s="90" t="s">
        <v>586</v>
      </c>
      <c r="G313" s="90" t="str">
        <f t="shared" si="5"/>
        <v/>
      </c>
      <c r="H313" s="3"/>
    </row>
    <row r="314" spans="1:8" ht="28.5">
      <c r="A314" s="54" t="s">
        <v>1092</v>
      </c>
      <c r="B314" s="55" t="s">
        <v>386</v>
      </c>
      <c r="C314" s="113" t="s">
        <v>38</v>
      </c>
      <c r="D314" s="26"/>
      <c r="E314" s="89" t="s">
        <v>84</v>
      </c>
      <c r="F314" s="90" t="s">
        <v>586</v>
      </c>
      <c r="G314" s="90" t="str">
        <f t="shared" si="5"/>
        <v/>
      </c>
      <c r="H314" s="3"/>
    </row>
    <row r="315" spans="1:8" ht="28.5">
      <c r="A315" s="54" t="s">
        <v>1093</v>
      </c>
      <c r="B315" s="55" t="s">
        <v>387</v>
      </c>
      <c r="C315" s="113" t="s">
        <v>38</v>
      </c>
      <c r="D315" s="26"/>
      <c r="E315" s="89" t="s">
        <v>84</v>
      </c>
      <c r="F315" s="90" t="s">
        <v>586</v>
      </c>
      <c r="G315" s="90" t="str">
        <f t="shared" si="5"/>
        <v/>
      </c>
      <c r="H315" s="3"/>
    </row>
    <row r="316" spans="1:8" ht="14.25">
      <c r="A316" s="54" t="s">
        <v>1094</v>
      </c>
      <c r="B316" s="55" t="s">
        <v>388</v>
      </c>
      <c r="C316" s="113" t="s">
        <v>37</v>
      </c>
      <c r="D316" s="26"/>
      <c r="E316" s="89" t="s">
        <v>396</v>
      </c>
      <c r="F316" s="90" t="s">
        <v>587</v>
      </c>
      <c r="G316" s="90" t="str">
        <f t="shared" si="5"/>
        <v/>
      </c>
    </row>
    <row r="317" spans="1:8" ht="28.5">
      <c r="A317" s="54" t="s">
        <v>1095</v>
      </c>
      <c r="B317" s="55" t="s">
        <v>389</v>
      </c>
      <c r="C317" s="113" t="s">
        <v>38</v>
      </c>
      <c r="D317" s="26"/>
      <c r="E317" s="89" t="s">
        <v>84</v>
      </c>
      <c r="F317" s="90" t="s">
        <v>586</v>
      </c>
      <c r="G317" s="90" t="str">
        <f t="shared" si="5"/>
        <v/>
      </c>
      <c r="H317" s="3"/>
    </row>
    <row r="318" spans="1:8" ht="28.5">
      <c r="A318" s="54" t="s">
        <v>1096</v>
      </c>
      <c r="B318" s="55" t="s">
        <v>390</v>
      </c>
      <c r="C318" s="113" t="s">
        <v>38</v>
      </c>
      <c r="D318" s="26"/>
      <c r="E318" s="89" t="s">
        <v>396</v>
      </c>
      <c r="F318" s="100" t="s">
        <v>595</v>
      </c>
      <c r="G318" s="90" t="str">
        <f t="shared" si="5"/>
        <v/>
      </c>
      <c r="H318" s="3"/>
    </row>
    <row r="319" spans="1:8" ht="28.5">
      <c r="A319" s="54" t="s">
        <v>1097</v>
      </c>
      <c r="B319" s="55" t="s">
        <v>391</v>
      </c>
      <c r="C319" s="113" t="s">
        <v>38</v>
      </c>
      <c r="D319" s="26"/>
      <c r="E319" s="89" t="s">
        <v>84</v>
      </c>
      <c r="F319" s="90" t="s">
        <v>586</v>
      </c>
      <c r="G319" s="90" t="str">
        <f t="shared" si="5"/>
        <v/>
      </c>
      <c r="H319" s="3"/>
    </row>
    <row r="320" spans="1:8" ht="14.25">
      <c r="A320" s="54" t="s">
        <v>1098</v>
      </c>
      <c r="B320" s="55" t="s">
        <v>392</v>
      </c>
      <c r="C320" s="113" t="s">
        <v>37</v>
      </c>
      <c r="D320" s="26"/>
      <c r="E320" s="89" t="s">
        <v>178</v>
      </c>
      <c r="F320" s="90" t="s">
        <v>587</v>
      </c>
      <c r="G320" s="90" t="str">
        <f t="shared" si="5"/>
        <v/>
      </c>
    </row>
    <row r="321" spans="1:8" ht="14.25">
      <c r="A321" s="54" t="s">
        <v>1099</v>
      </c>
      <c r="B321" s="55" t="s">
        <v>393</v>
      </c>
      <c r="C321" s="113" t="s">
        <v>37</v>
      </c>
      <c r="D321" s="26"/>
      <c r="E321" s="89" t="s">
        <v>178</v>
      </c>
      <c r="F321" s="90" t="s">
        <v>587</v>
      </c>
      <c r="G321" s="90" t="str">
        <f t="shared" si="5"/>
        <v/>
      </c>
    </row>
    <row r="322" spans="1:8" ht="18">
      <c r="A322" s="108">
        <v>12</v>
      </c>
      <c r="B322" s="97" t="s">
        <v>632</v>
      </c>
      <c r="C322" s="97"/>
      <c r="D322" s="9"/>
      <c r="E322" s="97"/>
      <c r="F322" s="97"/>
      <c r="G322" s="98" t="str">
        <f t="shared" si="5"/>
        <v/>
      </c>
    </row>
    <row r="323" spans="1:8" ht="228">
      <c r="A323" s="54" t="s">
        <v>1083</v>
      </c>
      <c r="B323" s="115" t="s">
        <v>1176</v>
      </c>
      <c r="C323" s="113" t="s">
        <v>37</v>
      </c>
      <c r="D323" s="26"/>
      <c r="E323" s="89" t="s">
        <v>437</v>
      </c>
      <c r="F323" s="90" t="s">
        <v>587</v>
      </c>
      <c r="G323" s="90" t="str">
        <f t="shared" si="5"/>
        <v/>
      </c>
      <c r="H323" s="169"/>
    </row>
    <row r="324" spans="1:8" ht="14.25">
      <c r="A324" s="54" t="s">
        <v>1100</v>
      </c>
      <c r="B324" s="115" t="s">
        <v>1142</v>
      </c>
      <c r="C324" s="113" t="s">
        <v>37</v>
      </c>
      <c r="D324" s="26"/>
      <c r="E324" s="89" t="s">
        <v>178</v>
      </c>
      <c r="F324" s="90" t="s">
        <v>587</v>
      </c>
      <c r="G324" s="90" t="str">
        <f t="shared" si="5"/>
        <v/>
      </c>
    </row>
    <row r="325" spans="1:8" ht="14.25">
      <c r="A325" s="54" t="s">
        <v>1084</v>
      </c>
      <c r="B325" s="115" t="s">
        <v>1143</v>
      </c>
      <c r="C325" s="113" t="s">
        <v>37</v>
      </c>
      <c r="D325" s="26"/>
      <c r="E325" s="89" t="s">
        <v>141</v>
      </c>
      <c r="F325" s="90" t="s">
        <v>587</v>
      </c>
      <c r="G325" s="90" t="str">
        <f t="shared" si="5"/>
        <v/>
      </c>
    </row>
    <row r="326" spans="1:8" ht="51" customHeight="1">
      <c r="A326" s="54" t="s">
        <v>1101</v>
      </c>
      <c r="B326" s="141" t="s">
        <v>469</v>
      </c>
      <c r="C326" s="113" t="s">
        <v>38</v>
      </c>
      <c r="D326" s="26"/>
      <c r="E326" s="89" t="s">
        <v>84</v>
      </c>
      <c r="F326" s="90" t="s">
        <v>586</v>
      </c>
      <c r="G326" s="90" t="str">
        <f t="shared" si="5"/>
        <v/>
      </c>
      <c r="H326" s="3"/>
    </row>
    <row r="327" spans="1:8" ht="18">
      <c r="A327" s="108">
        <v>13</v>
      </c>
      <c r="B327" s="97" t="s">
        <v>273</v>
      </c>
      <c r="C327" s="97"/>
      <c r="D327" s="9"/>
      <c r="E327" s="97"/>
      <c r="F327" s="97"/>
      <c r="G327" s="98" t="str">
        <f t="shared" ref="G327:G333" si="8">IF(D327="0","0",IF(AND(C327="W",E327="ja / nein",D327="ja"),IF(F327="Doppelte Punktzahl",4,2),IF(AND(E327&lt;&gt;"ja / nein",C327="w",D327&lt;&gt;0),"indivduelle Prüfung","")))</f>
        <v/>
      </c>
    </row>
    <row r="328" spans="1:8" ht="30">
      <c r="A328" s="118" t="s">
        <v>1180</v>
      </c>
      <c r="B328" s="140" t="s">
        <v>438</v>
      </c>
      <c r="C328" s="116"/>
      <c r="D328" s="7"/>
      <c r="E328" s="92"/>
      <c r="F328" s="93"/>
      <c r="G328" s="94" t="str">
        <f t="shared" si="8"/>
        <v/>
      </c>
    </row>
    <row r="329" spans="1:8" ht="14.25">
      <c r="A329" s="54" t="s">
        <v>1181</v>
      </c>
      <c r="B329" s="55" t="s">
        <v>265</v>
      </c>
      <c r="C329" s="113" t="s">
        <v>37</v>
      </c>
      <c r="D329" s="26"/>
      <c r="E329" s="89" t="s">
        <v>178</v>
      </c>
      <c r="F329" s="90" t="s">
        <v>587</v>
      </c>
      <c r="G329" s="90" t="str">
        <f t="shared" si="8"/>
        <v/>
      </c>
    </row>
    <row r="330" spans="1:8" ht="14.25">
      <c r="A330" s="54" t="s">
        <v>1182</v>
      </c>
      <c r="B330" s="55" t="s">
        <v>266</v>
      </c>
      <c r="C330" s="113" t="s">
        <v>37</v>
      </c>
      <c r="D330" s="26"/>
      <c r="E330" s="89" t="s">
        <v>178</v>
      </c>
      <c r="F330" s="101"/>
      <c r="G330" s="90" t="str">
        <f t="shared" si="8"/>
        <v/>
      </c>
    </row>
    <row r="331" spans="1:8" ht="30">
      <c r="A331" s="118" t="s">
        <v>1183</v>
      </c>
      <c r="B331" s="140" t="s">
        <v>510</v>
      </c>
      <c r="C331" s="116"/>
      <c r="D331" s="7"/>
      <c r="E331" s="92"/>
      <c r="F331" s="93"/>
      <c r="G331" s="94" t="str">
        <f t="shared" si="8"/>
        <v/>
      </c>
    </row>
    <row r="332" spans="1:8" ht="14.25">
      <c r="A332" s="54" t="s">
        <v>1184</v>
      </c>
      <c r="B332" s="55" t="s">
        <v>502</v>
      </c>
      <c r="C332" s="113" t="s">
        <v>37</v>
      </c>
      <c r="D332" s="26"/>
      <c r="E332" s="89" t="s">
        <v>178</v>
      </c>
      <c r="F332" s="90" t="s">
        <v>587</v>
      </c>
      <c r="G332" s="90" t="str">
        <f t="shared" si="8"/>
        <v/>
      </c>
    </row>
    <row r="333" spans="1:8" ht="15" thickBot="1">
      <c r="A333" s="54" t="s">
        <v>1185</v>
      </c>
      <c r="B333" s="55" t="s">
        <v>266</v>
      </c>
      <c r="C333" s="113" t="s">
        <v>37</v>
      </c>
      <c r="D333" s="26"/>
      <c r="E333" s="102" t="s">
        <v>178</v>
      </c>
      <c r="F333" s="147"/>
      <c r="G333" s="103" t="str">
        <f t="shared" si="8"/>
        <v/>
      </c>
    </row>
    <row r="334" spans="1:8" ht="34.5" customHeight="1" thickBot="1">
      <c r="A334" s="122"/>
      <c r="B334" s="142"/>
      <c r="C334" s="124"/>
      <c r="D334" s="33"/>
      <c r="E334" s="186" t="s">
        <v>628</v>
      </c>
      <c r="F334" s="187"/>
      <c r="G334" s="104">
        <f>SUM(G18:G333)</f>
        <v>0</v>
      </c>
      <c r="H334" s="171"/>
    </row>
    <row r="335" spans="1:8">
      <c r="G335" s="10"/>
    </row>
    <row r="337" spans="7:7">
      <c r="G337" s="11"/>
    </row>
  </sheetData>
  <sheetProtection algorithmName="SHA-512" hashValue="Mtt0mYHgDyAd0+oOAyo23RpN5UQS5bU78Sjhg3qRJLgZznOzSOizUdiiwVDjl1IREkXdPKOqkJVEhwUL53MB3g==" saltValue="3SDsDJKDyti7Q69eEoS6gQ==" spinCount="100000" sheet="1" objects="1" scenarios="1"/>
  <mergeCells count="18">
    <mergeCell ref="F14:F15"/>
    <mergeCell ref="G14:G15"/>
    <mergeCell ref="E334:F334"/>
    <mergeCell ref="A12:B12"/>
    <mergeCell ref="A13:B13"/>
    <mergeCell ref="A14:A15"/>
    <mergeCell ref="B14:B15"/>
    <mergeCell ref="D14:D15"/>
    <mergeCell ref="C14:C15"/>
    <mergeCell ref="E14:E15"/>
    <mergeCell ref="D12:D13"/>
    <mergeCell ref="A5:G5"/>
    <mergeCell ref="A6:G7"/>
    <mergeCell ref="B1:G2"/>
    <mergeCell ref="E10:G10"/>
    <mergeCell ref="E11:G11"/>
    <mergeCell ref="C8:G8"/>
    <mergeCell ref="C9:G9"/>
  </mergeCells>
  <phoneticPr fontId="31" type="noConversion"/>
  <conditionalFormatting sqref="C52:C53 C323:C326">
    <cfRule type="cellIs" dxfId="13" priority="71" operator="equal">
      <formula>"Ja"</formula>
    </cfRule>
  </conditionalFormatting>
  <conditionalFormatting sqref="C56:C58">
    <cfRule type="cellIs" dxfId="12" priority="68" operator="equal">
      <formula>"Ja"</formula>
    </cfRule>
  </conditionalFormatting>
  <conditionalFormatting sqref="C65:C69">
    <cfRule type="cellIs" dxfId="11" priority="47" operator="equal">
      <formula>"Ja"</formula>
    </cfRule>
  </conditionalFormatting>
  <conditionalFormatting sqref="C161">
    <cfRule type="cellIs" dxfId="10" priority="56" operator="equal">
      <formula>"Ja"</formula>
    </cfRule>
  </conditionalFormatting>
  <conditionalFormatting sqref="C178:C183 C185:C190">
    <cfRule type="cellIs" dxfId="9" priority="50" operator="equal">
      <formula>"Ja"</formula>
    </cfRule>
  </conditionalFormatting>
  <conditionalFormatting sqref="C222:C238">
    <cfRule type="cellIs" dxfId="8" priority="1" operator="equal">
      <formula>"Ja"</formula>
    </cfRule>
  </conditionalFormatting>
  <conditionalFormatting sqref="C284:C286">
    <cfRule type="cellIs" dxfId="7" priority="64" operator="equal">
      <formula>"Ja"</formula>
    </cfRule>
  </conditionalFormatting>
  <conditionalFormatting sqref="C288:C292">
    <cfRule type="cellIs" dxfId="6" priority="17" operator="equal">
      <formula>"Ja"</formula>
    </cfRule>
  </conditionalFormatting>
  <conditionalFormatting sqref="C294:C296">
    <cfRule type="cellIs" dxfId="5" priority="14" operator="equal">
      <formula>"Ja"</formula>
    </cfRule>
  </conditionalFormatting>
  <conditionalFormatting sqref="C298:C305">
    <cfRule type="cellIs" dxfId="4" priority="25" operator="equal">
      <formula>"Ja"</formula>
    </cfRule>
  </conditionalFormatting>
  <conditionalFormatting sqref="C307:C321">
    <cfRule type="cellIs" dxfId="3" priority="15" operator="equal">
      <formula>"Ja"</formula>
    </cfRule>
  </conditionalFormatting>
  <conditionalFormatting sqref="C328">
    <cfRule type="cellIs" dxfId="2" priority="4" operator="equal">
      <formula>"Ja"</formula>
    </cfRule>
  </conditionalFormatting>
  <conditionalFormatting sqref="C331">
    <cfRule type="cellIs" dxfId="1" priority="3" operator="equal">
      <formula>"Ja"</formula>
    </cfRule>
  </conditionalFormatting>
  <conditionalFormatting sqref="C12:D12">
    <cfRule type="cellIs" dxfId="0" priority="7" operator="equal">
      <formula>"Ja"</formula>
    </cfRule>
  </conditionalFormatting>
  <pageMargins left="0.7" right="0.7" top="0.78740157499999996" bottom="0.78740157499999996" header="0.3" footer="0.3"/>
  <pageSetup scale="3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6"/>
  <sheetViews>
    <sheetView tabSelected="1" zoomScale="70" zoomScaleNormal="70" workbookViewId="0">
      <pane ySplit="6" topLeftCell="A7" activePane="bottomLeft" state="frozen"/>
      <selection pane="bottomLeft" activeCell="Q8" sqref="Q8"/>
    </sheetView>
  </sheetViews>
  <sheetFormatPr baseColWidth="10" defaultRowHeight="15"/>
  <cols>
    <col min="1" max="1" width="27.33203125" style="12" customWidth="1"/>
    <col min="2" max="2" width="12" style="12"/>
    <col min="3" max="3" width="20.6640625" style="12" customWidth="1"/>
    <col min="4" max="4" width="12.33203125" style="12" customWidth="1"/>
    <col min="5" max="5" width="12.83203125" style="12" customWidth="1"/>
    <col min="6" max="6" width="41.33203125" style="12" customWidth="1"/>
    <col min="7" max="7" width="15.83203125" style="12" customWidth="1"/>
    <col min="8" max="8" width="28.5" style="12" customWidth="1"/>
    <col min="9" max="9" width="32.33203125" style="12" customWidth="1"/>
    <col min="10" max="10" width="29.6640625" style="12" customWidth="1"/>
    <col min="11" max="11" width="26.33203125" style="13" customWidth="1"/>
    <col min="12" max="259" width="12" style="12"/>
    <col min="260" max="260" width="7" style="12" customWidth="1"/>
    <col min="261" max="262" width="12" style="12"/>
    <col min="263" max="263" width="12.33203125" style="12" customWidth="1"/>
    <col min="264" max="264" width="0" style="12" hidden="1" customWidth="1"/>
    <col min="265" max="265" width="22.33203125" style="12" customWidth="1"/>
    <col min="266" max="266" width="7.33203125" style="12" customWidth="1"/>
    <col min="267" max="267" width="26.33203125" style="12" customWidth="1"/>
    <col min="268" max="515" width="12" style="12"/>
    <col min="516" max="516" width="7" style="12" customWidth="1"/>
    <col min="517" max="518" width="12" style="12"/>
    <col min="519" max="519" width="12.33203125" style="12" customWidth="1"/>
    <col min="520" max="520" width="0" style="12" hidden="1" customWidth="1"/>
    <col min="521" max="521" width="22.33203125" style="12" customWidth="1"/>
    <col min="522" max="522" width="7.33203125" style="12" customWidth="1"/>
    <col min="523" max="523" width="26.33203125" style="12" customWidth="1"/>
    <col min="524" max="771" width="12" style="12"/>
    <col min="772" max="772" width="7" style="12" customWidth="1"/>
    <col min="773" max="774" width="12" style="12"/>
    <col min="775" max="775" width="12.33203125" style="12" customWidth="1"/>
    <col min="776" max="776" width="0" style="12" hidden="1" customWidth="1"/>
    <col min="777" max="777" width="22.33203125" style="12" customWidth="1"/>
    <col min="778" max="778" width="7.33203125" style="12" customWidth="1"/>
    <col min="779" max="779" width="26.33203125" style="12" customWidth="1"/>
    <col min="780" max="1027" width="12" style="12"/>
    <col min="1028" max="1028" width="7" style="12" customWidth="1"/>
    <col min="1029" max="1030" width="12" style="12"/>
    <col min="1031" max="1031" width="12.33203125" style="12" customWidth="1"/>
    <col min="1032" max="1032" width="0" style="12" hidden="1" customWidth="1"/>
    <col min="1033" max="1033" width="22.33203125" style="12" customWidth="1"/>
    <col min="1034" max="1034" width="7.33203125" style="12" customWidth="1"/>
    <col min="1035" max="1035" width="26.33203125" style="12" customWidth="1"/>
    <col min="1036" max="1283" width="12" style="12"/>
    <col min="1284" max="1284" width="7" style="12" customWidth="1"/>
    <col min="1285" max="1286" width="12" style="12"/>
    <col min="1287" max="1287" width="12.33203125" style="12" customWidth="1"/>
    <col min="1288" max="1288" width="0" style="12" hidden="1" customWidth="1"/>
    <col min="1289" max="1289" width="22.33203125" style="12" customWidth="1"/>
    <col min="1290" max="1290" width="7.33203125" style="12" customWidth="1"/>
    <col min="1291" max="1291" width="26.33203125" style="12" customWidth="1"/>
    <col min="1292" max="1539" width="12" style="12"/>
    <col min="1540" max="1540" width="7" style="12" customWidth="1"/>
    <col min="1541" max="1542" width="12" style="12"/>
    <col min="1543" max="1543" width="12.33203125" style="12" customWidth="1"/>
    <col min="1544" max="1544" width="0" style="12" hidden="1" customWidth="1"/>
    <col min="1545" max="1545" width="22.33203125" style="12" customWidth="1"/>
    <col min="1546" max="1546" width="7.33203125" style="12" customWidth="1"/>
    <col min="1547" max="1547" width="26.33203125" style="12" customWidth="1"/>
    <col min="1548" max="1795" width="12" style="12"/>
    <col min="1796" max="1796" width="7" style="12" customWidth="1"/>
    <col min="1797" max="1798" width="12" style="12"/>
    <col min="1799" max="1799" width="12.33203125" style="12" customWidth="1"/>
    <col min="1800" max="1800" width="0" style="12" hidden="1" customWidth="1"/>
    <col min="1801" max="1801" width="22.33203125" style="12" customWidth="1"/>
    <col min="1802" max="1802" width="7.33203125" style="12" customWidth="1"/>
    <col min="1803" max="1803" width="26.33203125" style="12" customWidth="1"/>
    <col min="1804" max="2051" width="12" style="12"/>
    <col min="2052" max="2052" width="7" style="12" customWidth="1"/>
    <col min="2053" max="2054" width="12" style="12"/>
    <col min="2055" max="2055" width="12.33203125" style="12" customWidth="1"/>
    <col min="2056" max="2056" width="0" style="12" hidden="1" customWidth="1"/>
    <col min="2057" max="2057" width="22.33203125" style="12" customWidth="1"/>
    <col min="2058" max="2058" width="7.33203125" style="12" customWidth="1"/>
    <col min="2059" max="2059" width="26.33203125" style="12" customWidth="1"/>
    <col min="2060" max="2307" width="12" style="12"/>
    <col min="2308" max="2308" width="7" style="12" customWidth="1"/>
    <col min="2309" max="2310" width="12" style="12"/>
    <col min="2311" max="2311" width="12.33203125" style="12" customWidth="1"/>
    <col min="2312" max="2312" width="0" style="12" hidden="1" customWidth="1"/>
    <col min="2313" max="2313" width="22.33203125" style="12" customWidth="1"/>
    <col min="2314" max="2314" width="7.33203125" style="12" customWidth="1"/>
    <col min="2315" max="2315" width="26.33203125" style="12" customWidth="1"/>
    <col min="2316" max="2563" width="12" style="12"/>
    <col min="2564" max="2564" width="7" style="12" customWidth="1"/>
    <col min="2565" max="2566" width="12" style="12"/>
    <col min="2567" max="2567" width="12.33203125" style="12" customWidth="1"/>
    <col min="2568" max="2568" width="0" style="12" hidden="1" customWidth="1"/>
    <col min="2569" max="2569" width="22.33203125" style="12" customWidth="1"/>
    <col min="2570" max="2570" width="7.33203125" style="12" customWidth="1"/>
    <col min="2571" max="2571" width="26.33203125" style="12" customWidth="1"/>
    <col min="2572" max="2819" width="12" style="12"/>
    <col min="2820" max="2820" width="7" style="12" customWidth="1"/>
    <col min="2821" max="2822" width="12" style="12"/>
    <col min="2823" max="2823" width="12.33203125" style="12" customWidth="1"/>
    <col min="2824" max="2824" width="0" style="12" hidden="1" customWidth="1"/>
    <col min="2825" max="2825" width="22.33203125" style="12" customWidth="1"/>
    <col min="2826" max="2826" width="7.33203125" style="12" customWidth="1"/>
    <col min="2827" max="2827" width="26.33203125" style="12" customWidth="1"/>
    <col min="2828" max="3075" width="12" style="12"/>
    <col min="3076" max="3076" width="7" style="12" customWidth="1"/>
    <col min="3077" max="3078" width="12" style="12"/>
    <col min="3079" max="3079" width="12.33203125" style="12" customWidth="1"/>
    <col min="3080" max="3080" width="0" style="12" hidden="1" customWidth="1"/>
    <col min="3081" max="3081" width="22.33203125" style="12" customWidth="1"/>
    <col min="3082" max="3082" width="7.33203125" style="12" customWidth="1"/>
    <col min="3083" max="3083" width="26.33203125" style="12" customWidth="1"/>
    <col min="3084" max="3331" width="12" style="12"/>
    <col min="3332" max="3332" width="7" style="12" customWidth="1"/>
    <col min="3333" max="3334" width="12" style="12"/>
    <col min="3335" max="3335" width="12.33203125" style="12" customWidth="1"/>
    <col min="3336" max="3336" width="0" style="12" hidden="1" customWidth="1"/>
    <col min="3337" max="3337" width="22.33203125" style="12" customWidth="1"/>
    <col min="3338" max="3338" width="7.33203125" style="12" customWidth="1"/>
    <col min="3339" max="3339" width="26.33203125" style="12" customWidth="1"/>
    <col min="3340" max="3587" width="12" style="12"/>
    <col min="3588" max="3588" width="7" style="12" customWidth="1"/>
    <col min="3589" max="3590" width="12" style="12"/>
    <col min="3591" max="3591" width="12.33203125" style="12" customWidth="1"/>
    <col min="3592" max="3592" width="0" style="12" hidden="1" customWidth="1"/>
    <col min="3593" max="3593" width="22.33203125" style="12" customWidth="1"/>
    <col min="3594" max="3594" width="7.33203125" style="12" customWidth="1"/>
    <col min="3595" max="3595" width="26.33203125" style="12" customWidth="1"/>
    <col min="3596" max="3843" width="12" style="12"/>
    <col min="3844" max="3844" width="7" style="12" customWidth="1"/>
    <col min="3845" max="3846" width="12" style="12"/>
    <col min="3847" max="3847" width="12.33203125" style="12" customWidth="1"/>
    <col min="3848" max="3848" width="0" style="12" hidden="1" customWidth="1"/>
    <col min="3849" max="3849" width="22.33203125" style="12" customWidth="1"/>
    <col min="3850" max="3850" width="7.33203125" style="12" customWidth="1"/>
    <col min="3851" max="3851" width="26.33203125" style="12" customWidth="1"/>
    <col min="3852" max="4099" width="12" style="12"/>
    <col min="4100" max="4100" width="7" style="12" customWidth="1"/>
    <col min="4101" max="4102" width="12" style="12"/>
    <col min="4103" max="4103" width="12.33203125" style="12" customWidth="1"/>
    <col min="4104" max="4104" width="0" style="12" hidden="1" customWidth="1"/>
    <col min="4105" max="4105" width="22.33203125" style="12" customWidth="1"/>
    <col min="4106" max="4106" width="7.33203125" style="12" customWidth="1"/>
    <col min="4107" max="4107" width="26.33203125" style="12" customWidth="1"/>
    <col min="4108" max="4355" width="12" style="12"/>
    <col min="4356" max="4356" width="7" style="12" customWidth="1"/>
    <col min="4357" max="4358" width="12" style="12"/>
    <col min="4359" max="4359" width="12.33203125" style="12" customWidth="1"/>
    <col min="4360" max="4360" width="0" style="12" hidden="1" customWidth="1"/>
    <col min="4361" max="4361" width="22.33203125" style="12" customWidth="1"/>
    <col min="4362" max="4362" width="7.33203125" style="12" customWidth="1"/>
    <col min="4363" max="4363" width="26.33203125" style="12" customWidth="1"/>
    <col min="4364" max="4611" width="12" style="12"/>
    <col min="4612" max="4612" width="7" style="12" customWidth="1"/>
    <col min="4613" max="4614" width="12" style="12"/>
    <col min="4615" max="4615" width="12.33203125" style="12" customWidth="1"/>
    <col min="4616" max="4616" width="0" style="12" hidden="1" customWidth="1"/>
    <col min="4617" max="4617" width="22.33203125" style="12" customWidth="1"/>
    <col min="4618" max="4618" width="7.33203125" style="12" customWidth="1"/>
    <col min="4619" max="4619" width="26.33203125" style="12" customWidth="1"/>
    <col min="4620" max="4867" width="12" style="12"/>
    <col min="4868" max="4868" width="7" style="12" customWidth="1"/>
    <col min="4869" max="4870" width="12" style="12"/>
    <col min="4871" max="4871" width="12.33203125" style="12" customWidth="1"/>
    <col min="4872" max="4872" width="0" style="12" hidden="1" customWidth="1"/>
    <col min="4873" max="4873" width="22.33203125" style="12" customWidth="1"/>
    <col min="4874" max="4874" width="7.33203125" style="12" customWidth="1"/>
    <col min="4875" max="4875" width="26.33203125" style="12" customWidth="1"/>
    <col min="4876" max="5123" width="12" style="12"/>
    <col min="5124" max="5124" width="7" style="12" customWidth="1"/>
    <col min="5125" max="5126" width="12" style="12"/>
    <col min="5127" max="5127" width="12.33203125" style="12" customWidth="1"/>
    <col min="5128" max="5128" width="0" style="12" hidden="1" customWidth="1"/>
    <col min="5129" max="5129" width="22.33203125" style="12" customWidth="1"/>
    <col min="5130" max="5130" width="7.33203125" style="12" customWidth="1"/>
    <col min="5131" max="5131" width="26.33203125" style="12" customWidth="1"/>
    <col min="5132" max="5379" width="12" style="12"/>
    <col min="5380" max="5380" width="7" style="12" customWidth="1"/>
    <col min="5381" max="5382" width="12" style="12"/>
    <col min="5383" max="5383" width="12.33203125" style="12" customWidth="1"/>
    <col min="5384" max="5384" width="0" style="12" hidden="1" customWidth="1"/>
    <col min="5385" max="5385" width="22.33203125" style="12" customWidth="1"/>
    <col min="5386" max="5386" width="7.33203125" style="12" customWidth="1"/>
    <col min="5387" max="5387" width="26.33203125" style="12" customWidth="1"/>
    <col min="5388" max="5635" width="12" style="12"/>
    <col min="5636" max="5636" width="7" style="12" customWidth="1"/>
    <col min="5637" max="5638" width="12" style="12"/>
    <col min="5639" max="5639" width="12.33203125" style="12" customWidth="1"/>
    <col min="5640" max="5640" width="0" style="12" hidden="1" customWidth="1"/>
    <col min="5641" max="5641" width="22.33203125" style="12" customWidth="1"/>
    <col min="5642" max="5642" width="7.33203125" style="12" customWidth="1"/>
    <col min="5643" max="5643" width="26.33203125" style="12" customWidth="1"/>
    <col min="5644" max="5891" width="12" style="12"/>
    <col min="5892" max="5892" width="7" style="12" customWidth="1"/>
    <col min="5893" max="5894" width="12" style="12"/>
    <col min="5895" max="5895" width="12.33203125" style="12" customWidth="1"/>
    <col min="5896" max="5896" width="0" style="12" hidden="1" customWidth="1"/>
    <col min="5897" max="5897" width="22.33203125" style="12" customWidth="1"/>
    <col min="5898" max="5898" width="7.33203125" style="12" customWidth="1"/>
    <col min="5899" max="5899" width="26.33203125" style="12" customWidth="1"/>
    <col min="5900" max="6147" width="12" style="12"/>
    <col min="6148" max="6148" width="7" style="12" customWidth="1"/>
    <col min="6149" max="6150" width="12" style="12"/>
    <col min="6151" max="6151" width="12.33203125" style="12" customWidth="1"/>
    <col min="6152" max="6152" width="0" style="12" hidden="1" customWidth="1"/>
    <col min="6153" max="6153" width="22.33203125" style="12" customWidth="1"/>
    <col min="6154" max="6154" width="7.33203125" style="12" customWidth="1"/>
    <col min="6155" max="6155" width="26.33203125" style="12" customWidth="1"/>
    <col min="6156" max="6403" width="12" style="12"/>
    <col min="6404" max="6404" width="7" style="12" customWidth="1"/>
    <col min="6405" max="6406" width="12" style="12"/>
    <col min="6407" max="6407" width="12.33203125" style="12" customWidth="1"/>
    <col min="6408" max="6408" width="0" style="12" hidden="1" customWidth="1"/>
    <col min="6409" max="6409" width="22.33203125" style="12" customWidth="1"/>
    <col min="6410" max="6410" width="7.33203125" style="12" customWidth="1"/>
    <col min="6411" max="6411" width="26.33203125" style="12" customWidth="1"/>
    <col min="6412" max="6659" width="12" style="12"/>
    <col min="6660" max="6660" width="7" style="12" customWidth="1"/>
    <col min="6661" max="6662" width="12" style="12"/>
    <col min="6663" max="6663" width="12.33203125" style="12" customWidth="1"/>
    <col min="6664" max="6664" width="0" style="12" hidden="1" customWidth="1"/>
    <col min="6665" max="6665" width="22.33203125" style="12" customWidth="1"/>
    <col min="6666" max="6666" width="7.33203125" style="12" customWidth="1"/>
    <col min="6667" max="6667" width="26.33203125" style="12" customWidth="1"/>
    <col min="6668" max="6915" width="12" style="12"/>
    <col min="6916" max="6916" width="7" style="12" customWidth="1"/>
    <col min="6917" max="6918" width="12" style="12"/>
    <col min="6919" max="6919" width="12.33203125" style="12" customWidth="1"/>
    <col min="6920" max="6920" width="0" style="12" hidden="1" customWidth="1"/>
    <col min="6921" max="6921" width="22.33203125" style="12" customWidth="1"/>
    <col min="6922" max="6922" width="7.33203125" style="12" customWidth="1"/>
    <col min="6923" max="6923" width="26.33203125" style="12" customWidth="1"/>
    <col min="6924" max="7171" width="12" style="12"/>
    <col min="7172" max="7172" width="7" style="12" customWidth="1"/>
    <col min="7173" max="7174" width="12" style="12"/>
    <col min="7175" max="7175" width="12.33203125" style="12" customWidth="1"/>
    <col min="7176" max="7176" width="0" style="12" hidden="1" customWidth="1"/>
    <col min="7177" max="7177" width="22.33203125" style="12" customWidth="1"/>
    <col min="7178" max="7178" width="7.33203125" style="12" customWidth="1"/>
    <col min="7179" max="7179" width="26.33203125" style="12" customWidth="1"/>
    <col min="7180" max="7427" width="12" style="12"/>
    <col min="7428" max="7428" width="7" style="12" customWidth="1"/>
    <col min="7429" max="7430" width="12" style="12"/>
    <col min="7431" max="7431" width="12.33203125" style="12" customWidth="1"/>
    <col min="7432" max="7432" width="0" style="12" hidden="1" customWidth="1"/>
    <col min="7433" max="7433" width="22.33203125" style="12" customWidth="1"/>
    <col min="7434" max="7434" width="7.33203125" style="12" customWidth="1"/>
    <col min="7435" max="7435" width="26.33203125" style="12" customWidth="1"/>
    <col min="7436" max="7683" width="12" style="12"/>
    <col min="7684" max="7684" width="7" style="12" customWidth="1"/>
    <col min="7685" max="7686" width="12" style="12"/>
    <col min="7687" max="7687" width="12.33203125" style="12" customWidth="1"/>
    <col min="7688" max="7688" width="0" style="12" hidden="1" customWidth="1"/>
    <col min="7689" max="7689" width="22.33203125" style="12" customWidth="1"/>
    <col min="7690" max="7690" width="7.33203125" style="12" customWidth="1"/>
    <col min="7691" max="7691" width="26.33203125" style="12" customWidth="1"/>
    <col min="7692" max="7939" width="12" style="12"/>
    <col min="7940" max="7940" width="7" style="12" customWidth="1"/>
    <col min="7941" max="7942" width="12" style="12"/>
    <col min="7943" max="7943" width="12.33203125" style="12" customWidth="1"/>
    <col min="7944" max="7944" width="0" style="12" hidden="1" customWidth="1"/>
    <col min="7945" max="7945" width="22.33203125" style="12" customWidth="1"/>
    <col min="7946" max="7946" width="7.33203125" style="12" customWidth="1"/>
    <col min="7947" max="7947" width="26.33203125" style="12" customWidth="1"/>
    <col min="7948" max="8195" width="12" style="12"/>
    <col min="8196" max="8196" width="7" style="12" customWidth="1"/>
    <col min="8197" max="8198" width="12" style="12"/>
    <col min="8199" max="8199" width="12.33203125" style="12" customWidth="1"/>
    <col min="8200" max="8200" width="0" style="12" hidden="1" customWidth="1"/>
    <col min="8201" max="8201" width="22.33203125" style="12" customWidth="1"/>
    <col min="8202" max="8202" width="7.33203125" style="12" customWidth="1"/>
    <col min="8203" max="8203" width="26.33203125" style="12" customWidth="1"/>
    <col min="8204" max="8451" width="12" style="12"/>
    <col min="8452" max="8452" width="7" style="12" customWidth="1"/>
    <col min="8453" max="8454" width="12" style="12"/>
    <col min="8455" max="8455" width="12.33203125" style="12" customWidth="1"/>
    <col min="8456" max="8456" width="0" style="12" hidden="1" customWidth="1"/>
    <col min="8457" max="8457" width="22.33203125" style="12" customWidth="1"/>
    <col min="8458" max="8458" width="7.33203125" style="12" customWidth="1"/>
    <col min="8459" max="8459" width="26.33203125" style="12" customWidth="1"/>
    <col min="8460" max="8707" width="12" style="12"/>
    <col min="8708" max="8708" width="7" style="12" customWidth="1"/>
    <col min="8709" max="8710" width="12" style="12"/>
    <col min="8711" max="8711" width="12.33203125" style="12" customWidth="1"/>
    <col min="8712" max="8712" width="0" style="12" hidden="1" customWidth="1"/>
    <col min="8713" max="8713" width="22.33203125" style="12" customWidth="1"/>
    <col min="8714" max="8714" width="7.33203125" style="12" customWidth="1"/>
    <col min="8715" max="8715" width="26.33203125" style="12" customWidth="1"/>
    <col min="8716" max="8963" width="12" style="12"/>
    <col min="8964" max="8964" width="7" style="12" customWidth="1"/>
    <col min="8965" max="8966" width="12" style="12"/>
    <col min="8967" max="8967" width="12.33203125" style="12" customWidth="1"/>
    <col min="8968" max="8968" width="0" style="12" hidden="1" customWidth="1"/>
    <col min="8969" max="8969" width="22.33203125" style="12" customWidth="1"/>
    <col min="8970" max="8970" width="7.33203125" style="12" customWidth="1"/>
    <col min="8971" max="8971" width="26.33203125" style="12" customWidth="1"/>
    <col min="8972" max="9219" width="12" style="12"/>
    <col min="9220" max="9220" width="7" style="12" customWidth="1"/>
    <col min="9221" max="9222" width="12" style="12"/>
    <col min="9223" max="9223" width="12.33203125" style="12" customWidth="1"/>
    <col min="9224" max="9224" width="0" style="12" hidden="1" customWidth="1"/>
    <col min="9225" max="9225" width="22.33203125" style="12" customWidth="1"/>
    <col min="9226" max="9226" width="7.33203125" style="12" customWidth="1"/>
    <col min="9227" max="9227" width="26.33203125" style="12" customWidth="1"/>
    <col min="9228" max="9475" width="12" style="12"/>
    <col min="9476" max="9476" width="7" style="12" customWidth="1"/>
    <col min="9477" max="9478" width="12" style="12"/>
    <col min="9479" max="9479" width="12.33203125" style="12" customWidth="1"/>
    <col min="9480" max="9480" width="0" style="12" hidden="1" customWidth="1"/>
    <col min="9481" max="9481" width="22.33203125" style="12" customWidth="1"/>
    <col min="9482" max="9482" width="7.33203125" style="12" customWidth="1"/>
    <col min="9483" max="9483" width="26.33203125" style="12" customWidth="1"/>
    <col min="9484" max="9731" width="12" style="12"/>
    <col min="9732" max="9732" width="7" style="12" customWidth="1"/>
    <col min="9733" max="9734" width="12" style="12"/>
    <col min="9735" max="9735" width="12.33203125" style="12" customWidth="1"/>
    <col min="9736" max="9736" width="0" style="12" hidden="1" customWidth="1"/>
    <col min="9737" max="9737" width="22.33203125" style="12" customWidth="1"/>
    <col min="9738" max="9738" width="7.33203125" style="12" customWidth="1"/>
    <col min="9739" max="9739" width="26.33203125" style="12" customWidth="1"/>
    <col min="9740" max="9987" width="12" style="12"/>
    <col min="9988" max="9988" width="7" style="12" customWidth="1"/>
    <col min="9989" max="9990" width="12" style="12"/>
    <col min="9991" max="9991" width="12.33203125" style="12" customWidth="1"/>
    <col min="9992" max="9992" width="0" style="12" hidden="1" customWidth="1"/>
    <col min="9993" max="9993" width="22.33203125" style="12" customWidth="1"/>
    <col min="9994" max="9994" width="7.33203125" style="12" customWidth="1"/>
    <col min="9995" max="9995" width="26.33203125" style="12" customWidth="1"/>
    <col min="9996" max="10243" width="12" style="12"/>
    <col min="10244" max="10244" width="7" style="12" customWidth="1"/>
    <col min="10245" max="10246" width="12" style="12"/>
    <col min="10247" max="10247" width="12.33203125" style="12" customWidth="1"/>
    <col min="10248" max="10248" width="0" style="12" hidden="1" customWidth="1"/>
    <col min="10249" max="10249" width="22.33203125" style="12" customWidth="1"/>
    <col min="10250" max="10250" width="7.33203125" style="12" customWidth="1"/>
    <col min="10251" max="10251" width="26.33203125" style="12" customWidth="1"/>
    <col min="10252" max="10499" width="12" style="12"/>
    <col min="10500" max="10500" width="7" style="12" customWidth="1"/>
    <col min="10501" max="10502" width="12" style="12"/>
    <col min="10503" max="10503" width="12.33203125" style="12" customWidth="1"/>
    <col min="10504" max="10504" width="0" style="12" hidden="1" customWidth="1"/>
    <col min="10505" max="10505" width="22.33203125" style="12" customWidth="1"/>
    <col min="10506" max="10506" width="7.33203125" style="12" customWidth="1"/>
    <col min="10507" max="10507" width="26.33203125" style="12" customWidth="1"/>
    <col min="10508" max="10755" width="12" style="12"/>
    <col min="10756" max="10756" width="7" style="12" customWidth="1"/>
    <col min="10757" max="10758" width="12" style="12"/>
    <col min="10759" max="10759" width="12.33203125" style="12" customWidth="1"/>
    <col min="10760" max="10760" width="0" style="12" hidden="1" customWidth="1"/>
    <col min="10761" max="10761" width="22.33203125" style="12" customWidth="1"/>
    <col min="10762" max="10762" width="7.33203125" style="12" customWidth="1"/>
    <col min="10763" max="10763" width="26.33203125" style="12" customWidth="1"/>
    <col min="10764" max="11011" width="12" style="12"/>
    <col min="11012" max="11012" width="7" style="12" customWidth="1"/>
    <col min="11013" max="11014" width="12" style="12"/>
    <col min="11015" max="11015" width="12.33203125" style="12" customWidth="1"/>
    <col min="11016" max="11016" width="0" style="12" hidden="1" customWidth="1"/>
    <col min="11017" max="11017" width="22.33203125" style="12" customWidth="1"/>
    <col min="11018" max="11018" width="7.33203125" style="12" customWidth="1"/>
    <col min="11019" max="11019" width="26.33203125" style="12" customWidth="1"/>
    <col min="11020" max="11267" width="12" style="12"/>
    <col min="11268" max="11268" width="7" style="12" customWidth="1"/>
    <col min="11269" max="11270" width="12" style="12"/>
    <col min="11271" max="11271" width="12.33203125" style="12" customWidth="1"/>
    <col min="11272" max="11272" width="0" style="12" hidden="1" customWidth="1"/>
    <col min="11273" max="11273" width="22.33203125" style="12" customWidth="1"/>
    <col min="11274" max="11274" width="7.33203125" style="12" customWidth="1"/>
    <col min="11275" max="11275" width="26.33203125" style="12" customWidth="1"/>
    <col min="11276" max="11523" width="12" style="12"/>
    <col min="11524" max="11524" width="7" style="12" customWidth="1"/>
    <col min="11525" max="11526" width="12" style="12"/>
    <col min="11527" max="11527" width="12.33203125" style="12" customWidth="1"/>
    <col min="11528" max="11528" width="0" style="12" hidden="1" customWidth="1"/>
    <col min="11529" max="11529" width="22.33203125" style="12" customWidth="1"/>
    <col min="11530" max="11530" width="7.33203125" style="12" customWidth="1"/>
    <col min="11531" max="11531" width="26.33203125" style="12" customWidth="1"/>
    <col min="11532" max="11779" width="12" style="12"/>
    <col min="11780" max="11780" width="7" style="12" customWidth="1"/>
    <col min="11781" max="11782" width="12" style="12"/>
    <col min="11783" max="11783" width="12.33203125" style="12" customWidth="1"/>
    <col min="11784" max="11784" width="0" style="12" hidden="1" customWidth="1"/>
    <col min="11785" max="11785" width="22.33203125" style="12" customWidth="1"/>
    <col min="11786" max="11786" width="7.33203125" style="12" customWidth="1"/>
    <col min="11787" max="11787" width="26.33203125" style="12" customWidth="1"/>
    <col min="11788" max="12035" width="12" style="12"/>
    <col min="12036" max="12036" width="7" style="12" customWidth="1"/>
    <col min="12037" max="12038" width="12" style="12"/>
    <col min="12039" max="12039" width="12.33203125" style="12" customWidth="1"/>
    <col min="12040" max="12040" width="0" style="12" hidden="1" customWidth="1"/>
    <col min="12041" max="12041" width="22.33203125" style="12" customWidth="1"/>
    <col min="12042" max="12042" width="7.33203125" style="12" customWidth="1"/>
    <col min="12043" max="12043" width="26.33203125" style="12" customWidth="1"/>
    <col min="12044" max="12291" width="12" style="12"/>
    <col min="12292" max="12292" width="7" style="12" customWidth="1"/>
    <col min="12293" max="12294" width="12" style="12"/>
    <col min="12295" max="12295" width="12.33203125" style="12" customWidth="1"/>
    <col min="12296" max="12296" width="0" style="12" hidden="1" customWidth="1"/>
    <col min="12297" max="12297" width="22.33203125" style="12" customWidth="1"/>
    <col min="12298" max="12298" width="7.33203125" style="12" customWidth="1"/>
    <col min="12299" max="12299" width="26.33203125" style="12" customWidth="1"/>
    <col min="12300" max="12547" width="12" style="12"/>
    <col min="12548" max="12548" width="7" style="12" customWidth="1"/>
    <col min="12549" max="12550" width="12" style="12"/>
    <col min="12551" max="12551" width="12.33203125" style="12" customWidth="1"/>
    <col min="12552" max="12552" width="0" style="12" hidden="1" customWidth="1"/>
    <col min="12553" max="12553" width="22.33203125" style="12" customWidth="1"/>
    <col min="12554" max="12554" width="7.33203125" style="12" customWidth="1"/>
    <col min="12555" max="12555" width="26.33203125" style="12" customWidth="1"/>
    <col min="12556" max="12803" width="12" style="12"/>
    <col min="12804" max="12804" width="7" style="12" customWidth="1"/>
    <col min="12805" max="12806" width="12" style="12"/>
    <col min="12807" max="12807" width="12.33203125" style="12" customWidth="1"/>
    <col min="12808" max="12808" width="0" style="12" hidden="1" customWidth="1"/>
    <col min="12809" max="12809" width="22.33203125" style="12" customWidth="1"/>
    <col min="12810" max="12810" width="7.33203125" style="12" customWidth="1"/>
    <col min="12811" max="12811" width="26.33203125" style="12" customWidth="1"/>
    <col min="12812" max="13059" width="12" style="12"/>
    <col min="13060" max="13060" width="7" style="12" customWidth="1"/>
    <col min="13061" max="13062" width="12" style="12"/>
    <col min="13063" max="13063" width="12.33203125" style="12" customWidth="1"/>
    <col min="13064" max="13064" width="0" style="12" hidden="1" customWidth="1"/>
    <col min="13065" max="13065" width="22.33203125" style="12" customWidth="1"/>
    <col min="13066" max="13066" width="7.33203125" style="12" customWidth="1"/>
    <col min="13067" max="13067" width="26.33203125" style="12" customWidth="1"/>
    <col min="13068" max="13315" width="12" style="12"/>
    <col min="13316" max="13316" width="7" style="12" customWidth="1"/>
    <col min="13317" max="13318" width="12" style="12"/>
    <col min="13319" max="13319" width="12.33203125" style="12" customWidth="1"/>
    <col min="13320" max="13320" width="0" style="12" hidden="1" customWidth="1"/>
    <col min="13321" max="13321" width="22.33203125" style="12" customWidth="1"/>
    <col min="13322" max="13322" width="7.33203125" style="12" customWidth="1"/>
    <col min="13323" max="13323" width="26.33203125" style="12" customWidth="1"/>
    <col min="13324" max="13571" width="12" style="12"/>
    <col min="13572" max="13572" width="7" style="12" customWidth="1"/>
    <col min="13573" max="13574" width="12" style="12"/>
    <col min="13575" max="13575" width="12.33203125" style="12" customWidth="1"/>
    <col min="13576" max="13576" width="0" style="12" hidden="1" customWidth="1"/>
    <col min="13577" max="13577" width="22.33203125" style="12" customWidth="1"/>
    <col min="13578" max="13578" width="7.33203125" style="12" customWidth="1"/>
    <col min="13579" max="13579" width="26.33203125" style="12" customWidth="1"/>
    <col min="13580" max="13827" width="12" style="12"/>
    <col min="13828" max="13828" width="7" style="12" customWidth="1"/>
    <col min="13829" max="13830" width="12" style="12"/>
    <col min="13831" max="13831" width="12.33203125" style="12" customWidth="1"/>
    <col min="13832" max="13832" width="0" style="12" hidden="1" customWidth="1"/>
    <col min="13833" max="13833" width="22.33203125" style="12" customWidth="1"/>
    <col min="13834" max="13834" width="7.33203125" style="12" customWidth="1"/>
    <col min="13835" max="13835" width="26.33203125" style="12" customWidth="1"/>
    <col min="13836" max="14083" width="12" style="12"/>
    <col min="14084" max="14084" width="7" style="12" customWidth="1"/>
    <col min="14085" max="14086" width="12" style="12"/>
    <col min="14087" max="14087" width="12.33203125" style="12" customWidth="1"/>
    <col min="14088" max="14088" width="0" style="12" hidden="1" customWidth="1"/>
    <col min="14089" max="14089" width="22.33203125" style="12" customWidth="1"/>
    <col min="14090" max="14090" width="7.33203125" style="12" customWidth="1"/>
    <col min="14091" max="14091" width="26.33203125" style="12" customWidth="1"/>
    <col min="14092" max="14339" width="12" style="12"/>
    <col min="14340" max="14340" width="7" style="12" customWidth="1"/>
    <col min="14341" max="14342" width="12" style="12"/>
    <col min="14343" max="14343" width="12.33203125" style="12" customWidth="1"/>
    <col min="14344" max="14344" width="0" style="12" hidden="1" customWidth="1"/>
    <col min="14345" max="14345" width="22.33203125" style="12" customWidth="1"/>
    <col min="14346" max="14346" width="7.33203125" style="12" customWidth="1"/>
    <col min="14347" max="14347" width="26.33203125" style="12" customWidth="1"/>
    <col min="14348" max="14595" width="12" style="12"/>
    <col min="14596" max="14596" width="7" style="12" customWidth="1"/>
    <col min="14597" max="14598" width="12" style="12"/>
    <col min="14599" max="14599" width="12.33203125" style="12" customWidth="1"/>
    <col min="14600" max="14600" width="0" style="12" hidden="1" customWidth="1"/>
    <col min="14601" max="14601" width="22.33203125" style="12" customWidth="1"/>
    <col min="14602" max="14602" width="7.33203125" style="12" customWidth="1"/>
    <col min="14603" max="14603" width="26.33203125" style="12" customWidth="1"/>
    <col min="14604" max="14851" width="12" style="12"/>
    <col min="14852" max="14852" width="7" style="12" customWidth="1"/>
    <col min="14853" max="14854" width="12" style="12"/>
    <col min="14855" max="14855" width="12.33203125" style="12" customWidth="1"/>
    <col min="14856" max="14856" width="0" style="12" hidden="1" customWidth="1"/>
    <col min="14857" max="14857" width="22.33203125" style="12" customWidth="1"/>
    <col min="14858" max="14858" width="7.33203125" style="12" customWidth="1"/>
    <col min="14859" max="14859" width="26.33203125" style="12" customWidth="1"/>
    <col min="14860" max="15107" width="12" style="12"/>
    <col min="15108" max="15108" width="7" style="12" customWidth="1"/>
    <col min="15109" max="15110" width="12" style="12"/>
    <col min="15111" max="15111" width="12.33203125" style="12" customWidth="1"/>
    <col min="15112" max="15112" width="0" style="12" hidden="1" customWidth="1"/>
    <col min="15113" max="15113" width="22.33203125" style="12" customWidth="1"/>
    <col min="15114" max="15114" width="7.33203125" style="12" customWidth="1"/>
    <col min="15115" max="15115" width="26.33203125" style="12" customWidth="1"/>
    <col min="15116" max="15363" width="12" style="12"/>
    <col min="15364" max="15364" width="7" style="12" customWidth="1"/>
    <col min="15365" max="15366" width="12" style="12"/>
    <col min="15367" max="15367" width="12.33203125" style="12" customWidth="1"/>
    <col min="15368" max="15368" width="0" style="12" hidden="1" customWidth="1"/>
    <col min="15369" max="15369" width="22.33203125" style="12" customWidth="1"/>
    <col min="15370" max="15370" width="7.33203125" style="12" customWidth="1"/>
    <col min="15371" max="15371" width="26.33203125" style="12" customWidth="1"/>
    <col min="15372" max="15619" width="12" style="12"/>
    <col min="15620" max="15620" width="7" style="12" customWidth="1"/>
    <col min="15621" max="15622" width="12" style="12"/>
    <col min="15623" max="15623" width="12.33203125" style="12" customWidth="1"/>
    <col min="15624" max="15624" width="0" style="12" hidden="1" customWidth="1"/>
    <col min="15625" max="15625" width="22.33203125" style="12" customWidth="1"/>
    <col min="15626" max="15626" width="7.33203125" style="12" customWidth="1"/>
    <col min="15627" max="15627" width="26.33203125" style="12" customWidth="1"/>
    <col min="15628" max="15875" width="12" style="12"/>
    <col min="15876" max="15876" width="7" style="12" customWidth="1"/>
    <col min="15877" max="15878" width="12" style="12"/>
    <col min="15879" max="15879" width="12.33203125" style="12" customWidth="1"/>
    <col min="15880" max="15880" width="0" style="12" hidden="1" customWidth="1"/>
    <col min="15881" max="15881" width="22.33203125" style="12" customWidth="1"/>
    <col min="15882" max="15882" width="7.33203125" style="12" customWidth="1"/>
    <col min="15883" max="15883" width="26.33203125" style="12" customWidth="1"/>
    <col min="15884" max="16131" width="12" style="12"/>
    <col min="16132" max="16132" width="7" style="12" customWidth="1"/>
    <col min="16133" max="16134" width="12" style="12"/>
    <col min="16135" max="16135" width="12.33203125" style="12" customWidth="1"/>
    <col min="16136" max="16136" width="0" style="12" hidden="1" customWidth="1"/>
    <col min="16137" max="16137" width="22.33203125" style="12" customWidth="1"/>
    <col min="16138" max="16138" width="7.33203125" style="12" customWidth="1"/>
    <col min="16139" max="16139" width="26.33203125" style="12" customWidth="1"/>
    <col min="16140" max="16384" width="12" style="12"/>
  </cols>
  <sheetData>
    <row r="1" spans="1:12" ht="27" customHeight="1">
      <c r="A1" s="41" t="s">
        <v>610</v>
      </c>
      <c r="B1" s="41"/>
      <c r="C1" s="41"/>
      <c r="D1" s="41"/>
      <c r="E1" s="41"/>
      <c r="F1" s="41"/>
      <c r="G1" s="41"/>
      <c r="H1" s="41"/>
      <c r="I1" s="41"/>
      <c r="J1" s="41"/>
      <c r="K1" s="41"/>
    </row>
    <row r="2" spans="1:12" ht="27" customHeight="1">
      <c r="A2" s="41" t="s">
        <v>462</v>
      </c>
      <c r="B2" s="41"/>
      <c r="C2" s="41"/>
      <c r="D2" s="41"/>
      <c r="E2" s="41"/>
      <c r="F2" s="41"/>
      <c r="G2" s="41"/>
      <c r="H2" s="41"/>
      <c r="I2" s="255" t="s">
        <v>465</v>
      </c>
      <c r="J2" s="255"/>
      <c r="K2" s="255"/>
    </row>
    <row r="3" spans="1:12" ht="27" customHeight="1">
      <c r="A3" s="41" t="s">
        <v>611</v>
      </c>
      <c r="B3" s="41"/>
      <c r="C3" s="41"/>
      <c r="D3" s="41"/>
      <c r="E3" s="41"/>
      <c r="F3" s="41"/>
      <c r="G3" s="41"/>
      <c r="H3" s="41"/>
      <c r="I3" s="255"/>
      <c r="J3" s="255"/>
      <c r="K3" s="255"/>
    </row>
    <row r="4" spans="1:12" ht="25.35" customHeight="1">
      <c r="A4" s="256" t="s">
        <v>614</v>
      </c>
      <c r="B4" s="256"/>
      <c r="C4" s="256"/>
      <c r="D4" s="256"/>
      <c r="E4" s="256"/>
      <c r="F4" s="76"/>
      <c r="G4" s="76"/>
      <c r="H4" s="76"/>
      <c r="I4" s="76"/>
      <c r="J4" s="76"/>
      <c r="K4" s="76"/>
    </row>
    <row r="5" spans="1:12" ht="25.35" customHeight="1">
      <c r="A5" s="44"/>
      <c r="B5" s="260" t="s">
        <v>7</v>
      </c>
      <c r="C5" s="261"/>
      <c r="D5" s="262"/>
      <c r="E5" s="262"/>
      <c r="F5" s="262"/>
      <c r="G5" s="263"/>
      <c r="H5" s="76"/>
      <c r="I5" s="257" t="s">
        <v>1148</v>
      </c>
      <c r="J5" s="257"/>
      <c r="K5" s="258"/>
    </row>
    <row r="6" spans="1:12" ht="39.950000000000003" customHeight="1">
      <c r="A6" s="148" t="s">
        <v>1137</v>
      </c>
      <c r="B6" s="252" t="s">
        <v>464</v>
      </c>
      <c r="C6" s="253"/>
      <c r="D6" s="253"/>
      <c r="E6" s="253"/>
      <c r="F6" s="253"/>
      <c r="G6" s="254"/>
      <c r="H6" s="150" t="s">
        <v>559</v>
      </c>
      <c r="I6" s="149" t="s">
        <v>470</v>
      </c>
      <c r="J6" s="149" t="s">
        <v>461</v>
      </c>
      <c r="K6" s="151" t="s">
        <v>460</v>
      </c>
    </row>
    <row r="7" spans="1:12" s="15" customFormat="1" ht="45" customHeight="1">
      <c r="A7" s="152" t="s">
        <v>1131</v>
      </c>
      <c r="B7" s="259" t="s">
        <v>562</v>
      </c>
      <c r="C7" s="259"/>
      <c r="D7" s="259"/>
      <c r="E7" s="259"/>
      <c r="F7" s="259"/>
      <c r="G7" s="259"/>
      <c r="H7" s="153" t="s">
        <v>560</v>
      </c>
      <c r="I7" s="158"/>
      <c r="J7" s="158"/>
      <c r="K7" s="159"/>
    </row>
    <row r="8" spans="1:12" s="15" customFormat="1" ht="45" customHeight="1">
      <c r="A8" s="152" t="s">
        <v>1131</v>
      </c>
      <c r="B8" s="264" t="s">
        <v>629</v>
      </c>
      <c r="C8" s="264"/>
      <c r="D8" s="264"/>
      <c r="E8" s="264"/>
      <c r="F8" s="264"/>
      <c r="G8" s="264"/>
      <c r="H8" s="153" t="s">
        <v>560</v>
      </c>
      <c r="I8" s="160"/>
      <c r="J8" s="160"/>
      <c r="K8" s="159"/>
      <c r="L8" s="23"/>
    </row>
    <row r="9" spans="1:12" s="15" customFormat="1" ht="45" customHeight="1">
      <c r="A9" s="154" t="s">
        <v>1132</v>
      </c>
      <c r="B9" s="265" t="s">
        <v>588</v>
      </c>
      <c r="C9" s="265"/>
      <c r="D9" s="265"/>
      <c r="E9" s="265"/>
      <c r="F9" s="265"/>
      <c r="G9" s="265"/>
      <c r="H9" s="153" t="s">
        <v>560</v>
      </c>
      <c r="I9" s="161"/>
      <c r="J9" s="161"/>
      <c r="K9" s="159"/>
    </row>
    <row r="10" spans="1:12" s="15" customFormat="1" ht="45" customHeight="1">
      <c r="A10" s="154" t="s">
        <v>1132</v>
      </c>
      <c r="B10" s="265" t="s">
        <v>589</v>
      </c>
      <c r="C10" s="265"/>
      <c r="D10" s="265"/>
      <c r="E10" s="265"/>
      <c r="F10" s="265"/>
      <c r="G10" s="265"/>
      <c r="H10" s="153" t="s">
        <v>560</v>
      </c>
      <c r="I10" s="161"/>
      <c r="J10" s="161"/>
      <c r="K10" s="159"/>
    </row>
    <row r="11" spans="1:12" s="15" customFormat="1" ht="45" customHeight="1">
      <c r="A11" s="154" t="s">
        <v>1132</v>
      </c>
      <c r="B11" s="265" t="s">
        <v>590</v>
      </c>
      <c r="C11" s="265"/>
      <c r="D11" s="265"/>
      <c r="E11" s="265"/>
      <c r="F11" s="265"/>
      <c r="G11" s="265"/>
      <c r="H11" s="153" t="s">
        <v>560</v>
      </c>
      <c r="I11" s="161"/>
      <c r="J11" s="161"/>
      <c r="K11" s="159"/>
    </row>
    <row r="12" spans="1:12" s="15" customFormat="1" ht="45" customHeight="1">
      <c r="A12" s="155" t="s">
        <v>1186</v>
      </c>
      <c r="B12" s="251" t="s">
        <v>1133</v>
      </c>
      <c r="C12" s="251"/>
      <c r="D12" s="251"/>
      <c r="E12" s="251"/>
      <c r="F12" s="251"/>
      <c r="G12" s="251"/>
      <c r="H12" s="156" t="s">
        <v>561</v>
      </c>
      <c r="I12" s="162"/>
      <c r="J12" s="162"/>
      <c r="K12" s="163"/>
    </row>
    <row r="13" spans="1:12" s="15" customFormat="1" ht="45" customHeight="1">
      <c r="A13" s="155" t="s">
        <v>1186</v>
      </c>
      <c r="B13" s="251" t="s">
        <v>1134</v>
      </c>
      <c r="C13" s="251"/>
      <c r="D13" s="251"/>
      <c r="E13" s="251"/>
      <c r="F13" s="251"/>
      <c r="G13" s="251"/>
      <c r="H13" s="156" t="s">
        <v>561</v>
      </c>
      <c r="I13" s="162"/>
      <c r="J13" s="162"/>
      <c r="K13" s="163"/>
    </row>
    <row r="14" spans="1:12" s="15" customFormat="1" ht="45" customHeight="1">
      <c r="A14" s="155" t="s">
        <v>1187</v>
      </c>
      <c r="B14" s="251" t="s">
        <v>1135</v>
      </c>
      <c r="C14" s="251"/>
      <c r="D14" s="251"/>
      <c r="E14" s="251"/>
      <c r="F14" s="251"/>
      <c r="G14" s="251"/>
      <c r="H14" s="156" t="s">
        <v>561</v>
      </c>
      <c r="I14" s="162"/>
      <c r="J14" s="162"/>
      <c r="K14" s="164"/>
    </row>
    <row r="15" spans="1:12" s="15" customFormat="1" ht="45" customHeight="1">
      <c r="A15" s="155" t="s">
        <v>1187</v>
      </c>
      <c r="B15" s="251" t="s">
        <v>1136</v>
      </c>
      <c r="C15" s="251"/>
      <c r="D15" s="251"/>
      <c r="E15" s="251"/>
      <c r="F15" s="251"/>
      <c r="G15" s="251"/>
      <c r="H15" s="156" t="s">
        <v>561</v>
      </c>
      <c r="I15" s="162"/>
      <c r="J15" s="162"/>
      <c r="K15" s="164"/>
    </row>
    <row r="16" spans="1:12" s="15" customFormat="1" ht="45" customHeight="1">
      <c r="A16" s="269" t="s">
        <v>619</v>
      </c>
      <c r="B16" s="270"/>
      <c r="C16" s="270"/>
      <c r="D16" s="270"/>
      <c r="E16" s="270"/>
      <c r="F16" s="270"/>
      <c r="G16" s="270"/>
      <c r="H16" s="271"/>
      <c r="I16" s="266">
        <f>SUM(K7+K8+K9+K10+K11)</f>
        <v>0</v>
      </c>
      <c r="J16" s="267"/>
      <c r="K16" s="268"/>
    </row>
    <row r="17" spans="1:12" s="15" customFormat="1" ht="45" customHeight="1">
      <c r="A17" s="35"/>
      <c r="B17" s="35"/>
      <c r="C17" s="35"/>
      <c r="D17" s="35"/>
      <c r="E17" s="35"/>
      <c r="F17" s="35"/>
      <c r="G17" s="35"/>
      <c r="H17" s="35"/>
      <c r="I17" s="36"/>
      <c r="J17" s="36"/>
      <c r="K17" s="36"/>
    </row>
    <row r="18" spans="1:12" s="15" customFormat="1" ht="45" customHeight="1">
      <c r="A18" s="35"/>
      <c r="B18" s="35"/>
      <c r="C18" s="35"/>
      <c r="D18" s="35"/>
      <c r="E18" s="35"/>
      <c r="F18" s="35"/>
      <c r="G18" s="35"/>
      <c r="H18" s="35"/>
      <c r="I18" s="36"/>
      <c r="J18" s="36"/>
      <c r="K18" s="36"/>
    </row>
    <row r="19" spans="1:12" ht="39.950000000000003" customHeight="1">
      <c r="A19" s="148" t="s">
        <v>1137</v>
      </c>
      <c r="B19" s="252" t="s">
        <v>464</v>
      </c>
      <c r="C19" s="253"/>
      <c r="D19" s="253"/>
      <c r="E19" s="253"/>
      <c r="F19" s="253"/>
      <c r="G19" s="254"/>
      <c r="H19" s="150" t="s">
        <v>559</v>
      </c>
      <c r="I19" s="149" t="s">
        <v>470</v>
      </c>
      <c r="J19" s="149" t="s">
        <v>461</v>
      </c>
      <c r="K19" s="151" t="s">
        <v>460</v>
      </c>
    </row>
    <row r="20" spans="1:12" s="15" customFormat="1" ht="50.1" customHeight="1">
      <c r="A20" s="157" t="s">
        <v>1138</v>
      </c>
      <c r="B20" s="272" t="s">
        <v>563</v>
      </c>
      <c r="C20" s="272"/>
      <c r="D20" s="272"/>
      <c r="E20" s="272"/>
      <c r="F20" s="272"/>
      <c r="G20" s="272"/>
      <c r="H20" s="153" t="s">
        <v>560</v>
      </c>
      <c r="I20" s="161"/>
      <c r="J20" s="161"/>
      <c r="K20" s="165"/>
    </row>
    <row r="21" spans="1:12" s="15" customFormat="1" ht="45" customHeight="1">
      <c r="A21" s="157" t="s">
        <v>1138</v>
      </c>
      <c r="B21" s="264" t="s">
        <v>630</v>
      </c>
      <c r="C21" s="264"/>
      <c r="D21" s="264"/>
      <c r="E21" s="264"/>
      <c r="F21" s="264"/>
      <c r="G21" s="264"/>
      <c r="H21" s="153" t="s">
        <v>560</v>
      </c>
      <c r="I21" s="160"/>
      <c r="J21" s="160"/>
      <c r="K21" s="159"/>
      <c r="L21" s="23"/>
    </row>
    <row r="22" spans="1:12" s="15" customFormat="1" ht="50.1" customHeight="1">
      <c r="A22" s="154" t="s">
        <v>1139</v>
      </c>
      <c r="B22" s="265" t="s">
        <v>564</v>
      </c>
      <c r="C22" s="265"/>
      <c r="D22" s="265"/>
      <c r="E22" s="265"/>
      <c r="F22" s="265"/>
      <c r="G22" s="265"/>
      <c r="H22" s="153" t="s">
        <v>560</v>
      </c>
      <c r="I22" s="161"/>
      <c r="J22" s="161"/>
      <c r="K22" s="159"/>
    </row>
    <row r="23" spans="1:12" s="15" customFormat="1" ht="50.1" customHeight="1">
      <c r="A23" s="154" t="s">
        <v>1139</v>
      </c>
      <c r="B23" s="265" t="s">
        <v>565</v>
      </c>
      <c r="C23" s="265"/>
      <c r="D23" s="265"/>
      <c r="E23" s="265"/>
      <c r="F23" s="265"/>
      <c r="G23" s="265"/>
      <c r="H23" s="153" t="s">
        <v>560</v>
      </c>
      <c r="I23" s="161"/>
      <c r="J23" s="161"/>
      <c r="K23" s="159"/>
    </row>
    <row r="24" spans="1:12" s="15" customFormat="1" ht="50.1" customHeight="1">
      <c r="A24" s="154" t="s">
        <v>1139</v>
      </c>
      <c r="B24" s="265" t="s">
        <v>566</v>
      </c>
      <c r="C24" s="265"/>
      <c r="D24" s="265"/>
      <c r="E24" s="265"/>
      <c r="F24" s="265"/>
      <c r="G24" s="265"/>
      <c r="H24" s="153" t="s">
        <v>560</v>
      </c>
      <c r="I24" s="161"/>
      <c r="J24" s="161"/>
      <c r="K24" s="159"/>
    </row>
    <row r="25" spans="1:12" s="15" customFormat="1" ht="50.1" customHeight="1">
      <c r="A25" s="155" t="s">
        <v>1140</v>
      </c>
      <c r="B25" s="251" t="s">
        <v>1133</v>
      </c>
      <c r="C25" s="251"/>
      <c r="D25" s="251"/>
      <c r="E25" s="251"/>
      <c r="F25" s="251"/>
      <c r="G25" s="251"/>
      <c r="H25" s="156" t="s">
        <v>561</v>
      </c>
      <c r="I25" s="162"/>
      <c r="J25" s="162"/>
      <c r="K25" s="163"/>
    </row>
    <row r="26" spans="1:12" s="15" customFormat="1" ht="50.1" customHeight="1">
      <c r="A26" s="155" t="s">
        <v>1140</v>
      </c>
      <c r="B26" s="251" t="s">
        <v>1134</v>
      </c>
      <c r="C26" s="251"/>
      <c r="D26" s="251"/>
      <c r="E26" s="251"/>
      <c r="F26" s="251"/>
      <c r="G26" s="251"/>
      <c r="H26" s="156" t="s">
        <v>561</v>
      </c>
      <c r="I26" s="162"/>
      <c r="J26" s="162"/>
      <c r="K26" s="163"/>
    </row>
    <row r="27" spans="1:12" s="15" customFormat="1" ht="50.1" customHeight="1">
      <c r="A27" s="155" t="s">
        <v>1188</v>
      </c>
      <c r="B27" s="251" t="s">
        <v>1141</v>
      </c>
      <c r="C27" s="251"/>
      <c r="D27" s="251"/>
      <c r="E27" s="251"/>
      <c r="F27" s="251"/>
      <c r="G27" s="251"/>
      <c r="H27" s="156" t="s">
        <v>561</v>
      </c>
      <c r="I27" s="162"/>
      <c r="J27" s="162"/>
      <c r="K27" s="164"/>
    </row>
    <row r="28" spans="1:12" s="15" customFormat="1" ht="50.1" customHeight="1">
      <c r="A28" s="155" t="s">
        <v>1188</v>
      </c>
      <c r="B28" s="251" t="s">
        <v>1136</v>
      </c>
      <c r="C28" s="251"/>
      <c r="D28" s="251"/>
      <c r="E28" s="251"/>
      <c r="F28" s="251"/>
      <c r="G28" s="251"/>
      <c r="H28" s="156" t="s">
        <v>561</v>
      </c>
      <c r="I28" s="162"/>
      <c r="J28" s="162"/>
      <c r="K28" s="164"/>
    </row>
    <row r="29" spans="1:12" s="15" customFormat="1" ht="45" customHeight="1">
      <c r="A29" s="269" t="s">
        <v>620</v>
      </c>
      <c r="B29" s="270"/>
      <c r="C29" s="270"/>
      <c r="D29" s="270"/>
      <c r="E29" s="270"/>
      <c r="F29" s="270"/>
      <c r="G29" s="270"/>
      <c r="H29" s="271"/>
      <c r="I29" s="266">
        <f>SUM(K20+K21+K22+K23+K24)</f>
        <v>0</v>
      </c>
      <c r="J29" s="267"/>
      <c r="K29" s="268"/>
    </row>
    <row r="30" spans="1:12">
      <c r="K30" s="12"/>
    </row>
    <row r="31" spans="1:12" s="15" customFormat="1" ht="45" customHeight="1">
      <c r="A31" s="273" t="s">
        <v>621</v>
      </c>
      <c r="B31" s="274"/>
      <c r="C31" s="274"/>
      <c r="D31" s="274"/>
      <c r="E31" s="274"/>
      <c r="F31" s="274"/>
      <c r="G31" s="274"/>
      <c r="H31" s="275"/>
      <c r="I31" s="276">
        <f>I16+I29</f>
        <v>0</v>
      </c>
      <c r="J31" s="277"/>
      <c r="K31" s="278"/>
    </row>
    <row r="32" spans="1:12" s="15" customFormat="1" ht="45" customHeight="1">
      <c r="A32" s="279" t="s">
        <v>616</v>
      </c>
      <c r="B32" s="274"/>
      <c r="C32" s="274"/>
      <c r="D32" s="274"/>
      <c r="E32" s="274"/>
      <c r="F32" s="274"/>
      <c r="G32" s="274"/>
      <c r="H32" s="275"/>
      <c r="I32" s="276">
        <f>I31*0.19</f>
        <v>0</v>
      </c>
      <c r="J32" s="277"/>
      <c r="K32" s="278"/>
    </row>
    <row r="33" spans="1:11" s="15" customFormat="1" ht="45" customHeight="1">
      <c r="A33" s="273" t="s">
        <v>622</v>
      </c>
      <c r="B33" s="274"/>
      <c r="C33" s="274"/>
      <c r="D33" s="274"/>
      <c r="E33" s="274"/>
      <c r="F33" s="274"/>
      <c r="G33" s="274"/>
      <c r="H33" s="275"/>
      <c r="I33" s="276">
        <f>I31+I32</f>
        <v>0</v>
      </c>
      <c r="J33" s="277"/>
      <c r="K33" s="278"/>
    </row>
    <row r="34" spans="1:11">
      <c r="K34" s="12"/>
    </row>
    <row r="35" spans="1:11">
      <c r="K35" s="12"/>
    </row>
    <row r="36" spans="1:11">
      <c r="K36" s="12"/>
    </row>
    <row r="37" spans="1:11">
      <c r="K37" s="12"/>
    </row>
    <row r="38" spans="1:11">
      <c r="K38" s="12"/>
    </row>
    <row r="39" spans="1:11">
      <c r="K39" s="12"/>
    </row>
    <row r="40" spans="1:11">
      <c r="K40" s="12"/>
    </row>
    <row r="41" spans="1:11">
      <c r="K41" s="12"/>
    </row>
    <row r="42" spans="1:11">
      <c r="K42" s="12"/>
    </row>
    <row r="43" spans="1:11">
      <c r="K43" s="12"/>
    </row>
    <row r="44" spans="1:11">
      <c r="K44" s="12"/>
    </row>
    <row r="45" spans="1:11">
      <c r="K45" s="12"/>
    </row>
    <row r="46" spans="1:11">
      <c r="K46" s="12"/>
    </row>
    <row r="47" spans="1:11">
      <c r="K47" s="12"/>
    </row>
    <row r="48" spans="1:11">
      <c r="K48" s="12"/>
    </row>
    <row r="49" spans="11:11">
      <c r="K49" s="12"/>
    </row>
    <row r="50" spans="11:11">
      <c r="K50" s="12"/>
    </row>
    <row r="51" spans="11:11">
      <c r="K51" s="12"/>
    </row>
    <row r="52" spans="11:11">
      <c r="K52" s="12"/>
    </row>
    <row r="53" spans="11:11">
      <c r="K53" s="12"/>
    </row>
    <row r="54" spans="11:11">
      <c r="K54" s="12"/>
    </row>
    <row r="55" spans="11:11">
      <c r="K55" s="12"/>
    </row>
    <row r="56" spans="11:11">
      <c r="K56" s="12"/>
    </row>
    <row r="57" spans="11:11">
      <c r="K57" s="12"/>
    </row>
    <row r="58" spans="11:11">
      <c r="K58" s="12"/>
    </row>
    <row r="59" spans="11:11">
      <c r="K59" s="12"/>
    </row>
    <row r="60" spans="11:11">
      <c r="K60" s="12"/>
    </row>
    <row r="61" spans="11:11">
      <c r="K61" s="12"/>
    </row>
    <row r="62" spans="11:11">
      <c r="K62" s="12"/>
    </row>
    <row r="63" spans="11:11">
      <c r="K63" s="12"/>
    </row>
    <row r="66" spans="11:11">
      <c r="K66" s="14"/>
    </row>
  </sheetData>
  <sheetProtection algorithmName="SHA-512" hashValue="leWQqqvJHXwedqvTV5Dr+FxQuKLSAdSrTb6A6Mff31oiZzk91NC3vw2DmaBP9/uCltorx94OOZd43zGdK+UTOQ==" saltValue="EY45CoAzVuAdv9hy1Re92Q==" spinCount="100000" sheet="1" objects="1" scenarios="1"/>
  <mergeCells count="35">
    <mergeCell ref="A32:H32"/>
    <mergeCell ref="I32:K32"/>
    <mergeCell ref="A33:H33"/>
    <mergeCell ref="I33:K33"/>
    <mergeCell ref="B28:G28"/>
    <mergeCell ref="A16:H16"/>
    <mergeCell ref="B14:G14"/>
    <mergeCell ref="B20:G20"/>
    <mergeCell ref="A31:H31"/>
    <mergeCell ref="I31:K31"/>
    <mergeCell ref="A29:H29"/>
    <mergeCell ref="I29:K29"/>
    <mergeCell ref="B25:G25"/>
    <mergeCell ref="B27:G27"/>
    <mergeCell ref="B23:G23"/>
    <mergeCell ref="B24:G24"/>
    <mergeCell ref="B21:G21"/>
    <mergeCell ref="B22:G22"/>
    <mergeCell ref="B26:G26"/>
    <mergeCell ref="B12:G12"/>
    <mergeCell ref="B13:G13"/>
    <mergeCell ref="B15:G15"/>
    <mergeCell ref="B19:G19"/>
    <mergeCell ref="I2:K3"/>
    <mergeCell ref="A4:E4"/>
    <mergeCell ref="I5:K5"/>
    <mergeCell ref="B6:G6"/>
    <mergeCell ref="B7:G7"/>
    <mergeCell ref="B5:C5"/>
    <mergeCell ref="D5:G5"/>
    <mergeCell ref="B8:G8"/>
    <mergeCell ref="B10:G10"/>
    <mergeCell ref="B11:G11"/>
    <mergeCell ref="B9:G9"/>
    <mergeCell ref="I16:K16"/>
  </mergeCells>
  <pageMargins left="0.7" right="0.7" top="0.78740157499999996" bottom="0.78740157499999996" header="0.3" footer="0.3"/>
  <pageSetup paperSize="9"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1.1 Biplan_Mindestanfordg. HK1</vt:lpstr>
      <vt:lpstr>1.1 Biplan_Wertungskriter HK1</vt:lpstr>
      <vt:lpstr>1.2 Monoplan_Mindestanford. HK2</vt:lpstr>
      <vt:lpstr>1.2 Monoplan_Wertungskriter HK2</vt:lpstr>
      <vt:lpstr>Preisblatt Kauf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2020-11-24T16:35:29Z</dcterms:created>
  <dcterms:modified xsi:type="dcterms:W3CDTF">2026-10-12T06:04:11Z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6dbec8-95a8-4638-9f5f-bd076536645c_Enabled">
    <vt:lpwstr>true</vt:lpwstr>
  </property>
  <property fmtid="{D5CDD505-2E9C-101B-9397-08002B2CF9AE}" pid="3" name="MSIP_Label_ff6dbec8-95a8-4638-9f5f-bd076536645c_SetDate">
    <vt:lpwstr>2021-08-18T07:19:13Z</vt:lpwstr>
  </property>
  <property fmtid="{D5CDD505-2E9C-101B-9397-08002B2CF9AE}" pid="4" name="MSIP_Label_ff6dbec8-95a8-4638-9f5f-bd076536645c_Method">
    <vt:lpwstr>Standard</vt:lpwstr>
  </property>
  <property fmtid="{D5CDD505-2E9C-101B-9397-08002B2CF9AE}" pid="5" name="MSIP_Label_ff6dbec8-95a8-4638-9f5f-bd076536645c_Name">
    <vt:lpwstr>Restricted - Default</vt:lpwstr>
  </property>
  <property fmtid="{D5CDD505-2E9C-101B-9397-08002B2CF9AE}" pid="6" name="MSIP_Label_ff6dbec8-95a8-4638-9f5f-bd076536645c_SiteId">
    <vt:lpwstr>5dbf1add-202a-4b8d-815b-bf0fb024e033</vt:lpwstr>
  </property>
  <property fmtid="{D5CDD505-2E9C-101B-9397-08002B2CF9AE}" pid="7" name="MSIP_Label_ff6dbec8-95a8-4638-9f5f-bd076536645c_ActionId">
    <vt:lpwstr>677b760a-3693-4245-9371-4ab619cd765e</vt:lpwstr>
  </property>
  <property fmtid="{D5CDD505-2E9C-101B-9397-08002B2CF9AE}" pid="8" name="MSIP_Label_ff6dbec8-95a8-4638-9f5f-bd076536645c_ContentBits">
    <vt:lpwstr>0</vt:lpwstr>
  </property>
</Properties>
</file>