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96_Aktuelle_Vergaben_und_Direktauftraege\9609_Verwaltung\9609_Vergaben_2026\26090175-FortiSwitche\02_Vergabeunterlagen\PDF\"/>
    </mc:Choice>
  </mc:AlternateContent>
  <xr:revisionPtr revIDLastSave="0" documentId="8_{2988D3ED-F9B6-423C-B549-A87289A083C3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29" i="1" l="1"/>
  <c r="E29" i="1"/>
  <c r="G29" i="1" s="1"/>
  <c r="E27" i="1"/>
  <c r="G27" i="1" s="1"/>
  <c r="E26" i="1"/>
  <c r="G26" i="1" s="1"/>
  <c r="E25" i="1"/>
  <c r="G25" i="1" s="1"/>
  <c r="A24" i="1"/>
  <c r="A25" i="1" s="1"/>
  <c r="A26" i="1" s="1"/>
  <c r="A27" i="1" s="1"/>
  <c r="A28" i="1" s="1"/>
  <c r="E20" i="1"/>
  <c r="G20" i="1" s="1"/>
  <c r="E21" i="1"/>
  <c r="G21" i="1" s="1"/>
  <c r="E22" i="1"/>
  <c r="G22" i="1" s="1"/>
  <c r="E23" i="1"/>
  <c r="G23" i="1" s="1"/>
  <c r="E24" i="1"/>
  <c r="G24" i="1" s="1"/>
  <c r="E28" i="1"/>
  <c r="G28" i="1" s="1"/>
  <c r="E19" i="1"/>
  <c r="G19" i="1" s="1"/>
  <c r="E18" i="1"/>
  <c r="G18" i="1" s="1"/>
  <c r="E17" i="1"/>
  <c r="G17" i="1" s="1"/>
  <c r="E16" i="1"/>
  <c r="G16" i="1" s="1"/>
  <c r="A13" i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E30" i="1" l="1"/>
  <c r="E13" i="1"/>
  <c r="G13" i="1" s="1"/>
  <c r="E14" i="1"/>
  <c r="G14" i="1" s="1"/>
  <c r="E15" i="1"/>
  <c r="G15" i="1" s="1"/>
  <c r="E12" i="1"/>
  <c r="G12" i="1" l="1"/>
  <c r="G30" i="1" s="1"/>
</calcChain>
</file>

<file path=xl/sharedStrings.xml><?xml version="1.0" encoding="utf-8"?>
<sst xmlns="http://schemas.openxmlformats.org/spreadsheetml/2006/main" count="37" uniqueCount="36">
  <si>
    <t>Leistungsverzeichnis</t>
  </si>
  <si>
    <t>Bieter:</t>
  </si>
  <si>
    <t>Definition der Leistung</t>
  </si>
  <si>
    <t xml:space="preserve">Seite 1 von 1 </t>
  </si>
  <si>
    <t>Position</t>
  </si>
  <si>
    <t xml:space="preserve">Gesamtpreis je Position
in Euro (brutto) </t>
  </si>
  <si>
    <t>Datum, Name des Erklärenden</t>
  </si>
  <si>
    <t>Einzelpreis in Euro (netto)</t>
  </si>
  <si>
    <t>Stückzahl</t>
  </si>
  <si>
    <t>Anlage B</t>
  </si>
  <si>
    <r>
      <t xml:space="preserve">FortiSwitche </t>
    </r>
    <r>
      <rPr>
        <sz val="16"/>
        <rFont val="Tahoma"/>
        <family val="2"/>
      </rPr>
      <t>(Lieferung inkl. FortiCare Premium Support und Transceiver)</t>
    </r>
  </si>
  <si>
    <t xml:space="preserve">Lieferung möglich bis: </t>
  </si>
  <si>
    <t>Bitte nur die grau hinterlegten Felder ausfüllen</t>
  </si>
  <si>
    <t>Fortinet 25 GE SFP28 passive direct attach Cable</t>
  </si>
  <si>
    <t>ggf. Versandkosten</t>
  </si>
  <si>
    <t>* Supportvertrag beginnt mit Lieferung der Switche durch gesonderter Bestätigung durch den AN</t>
  </si>
  <si>
    <t>Vorgangsnummer: 26090175</t>
  </si>
  <si>
    <t>FortiSwitch-624F-FPOE</t>
  </si>
  <si>
    <t>FortiSwitch-1048G</t>
  </si>
  <si>
    <t xml:space="preserve">Gesamtsumme in Euro (netto) (Positionen 1-18)  </t>
  </si>
  <si>
    <t xml:space="preserve">Gesamtsumme in Euro (brutto) (Positionen 1-18)  </t>
  </si>
  <si>
    <r>
      <t xml:space="preserve">Umsatzsteuer
(v.H.)
</t>
    </r>
    <r>
      <rPr>
        <b/>
        <sz val="10"/>
        <rFont val="Tahoma"/>
        <family val="2"/>
      </rPr>
      <t>(Bitte ggf. anpassen)</t>
    </r>
  </si>
  <si>
    <t xml:space="preserve">Gesamtpreis je Position x Stückzahl 
in Euro (netto) </t>
  </si>
  <si>
    <t>Lizenz für FortiSwitch-624F-FPOE
Typ: Switch, Lizenz: FortiCare Premium Support, gewünschtes Ablaufdatum: 31.12.2031</t>
  </si>
  <si>
    <t>Lizenz für FortiSwitch-1048G
Typ: Switch, Lizenz: FortiCare Premium Support, gewünschtes Ablaufdatum: 31.12.2031</t>
  </si>
  <si>
    <t>Fortinet 25GE SFP28 Transceiver Module</t>
  </si>
  <si>
    <t>Lizenz für FortiAP-431G, Produkt bereits vorhanden
Typ: Access Point, Lizenz: FortiCare Premium Support, gewünschtes Ablaufdatum: 09.04.2031
Aktuelles Ablaufdatum: 23.08.2027</t>
  </si>
  <si>
    <t>Lizenz für FortiSwitch-148F-FPOE, Produkt bereits vorhanden
Typ: Switch, Lizenz: FortiCare Premium Support, gewünschtes Ablaufdatum: 31.12.2031
Aktuelles Ablaufdatum: 23.08.2027</t>
  </si>
  <si>
    <t>Lizenz für FortiAP-234G, Produkt bereits vorhanden
Typ: Access Point, Lizenz: FortiCare Premium Support, gewünschtes Ablaufdatum: 31.12.2031
Aktuelles Ablaufdatum: 13.12.2027</t>
  </si>
  <si>
    <t>Lizenz für FortiAP-441K, Produkt bereits vorhanden
Typ: Access Point, Lizenz: FortiCare Premium Support, gewünschtes Ablaufdatum: 31.12.2031
Aktuelles Ablaufdatum: 15.04.2028</t>
  </si>
  <si>
    <t>Lizenz für FortiAP-441K, Produkt bereits vorhanden
Typ: Access Point, Lizenz: FortiCare Premium Support, gewünschtes Ablaufdatum: 31.12.2031
Aktuelles Ablaufdatum: 21.04.2028</t>
  </si>
  <si>
    <t>Lizenz für FortiAP-441K, Produkt bereits vorhanden
Typ: Access Point, Lizenz: FortiCare Premium Support, gewünschtes Ablaufdatum: 31.12.2031
Aktuelles Ablaufdatum: 27.04.2028</t>
  </si>
  <si>
    <t>Lizenz für FortiAP-431G, Produkt bereits vorhanden
Typ: Access Point, Lizenz: FortiCare Premium Support, gewünschtes Ablaufdatum: 09.04.2031
Aktuelles Ablaufdatum: 23.05.2028</t>
  </si>
  <si>
    <t>Lizenz für FortiSwitch-2048F, Produkt bereits vorhanden
Typ: Switch, Lizenz: FortiCare Premium Support, gewünschtes Ablaufdatum: 31.12.2031
Aktuelles Ablaufdatum: 18.03.2031</t>
  </si>
  <si>
    <t>Lizenz für FortiGate-101F, Produkt bereits vorhanden
Typ: Firewall, Lizenz: UTM/UTP Protection, gewünschtes Ablaufdatum: 16.04.2031
Aktuelles Ablaufdatum: 18.08.2027</t>
  </si>
  <si>
    <t>Lizenz für FortiGate-200F, Produkt bereits vorhanden
Typ: Firewall, Lizenz: UTM/UTP Protection, gewünschtes Ablaufdatum: 01.03.2031
Aktuelles Ablaufdatum: 18.08.2027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</si>
</sst>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2" x14ac:knownFonts="1">
    <font>
      <sz val="11"/>
      <color theme="1"/>
      <name val="Calibri"/>
      <family val="2"/>
      <scheme val="minor"/>
    </font>
    <font>
      <b/>
      <sz val="20"/>
      <name val="Tahoma"/>
      <family val="2"/>
    </font>
    <font>
      <b/>
      <sz val="14"/>
      <name val="Tahoma"/>
      <family val="2"/>
    </font>
    <font>
      <sz val="14"/>
      <name val="Tahoma"/>
      <family val="2"/>
    </font>
    <font>
      <sz val="11"/>
      <name val="Tahoma"/>
      <family val="2"/>
    </font>
    <font>
      <b/>
      <sz val="16"/>
      <name val="Tahoma"/>
      <family val="2"/>
    </font>
    <font>
      <b/>
      <sz val="22"/>
      <name val="Tahoma"/>
      <family val="2"/>
    </font>
    <font>
      <sz val="8"/>
      <name val="Calibri"/>
      <family val="2"/>
      <scheme val="minor"/>
    </font>
    <font>
      <sz val="14"/>
      <color rgb="FFFF0000"/>
      <name val="Tahoma"/>
      <family val="2"/>
    </font>
    <font>
      <sz val="12"/>
      <name val="Tahoma"/>
      <family val="2"/>
    </font>
    <font>
      <sz val="16"/>
      <name val="Tahoma"/>
      <family val="2"/>
    </font>
    <font>
      <b/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164" fontId="3" fillId="3" borderId="9" xfId="0" applyNumberFormat="1" applyFont="1" applyFill="1" applyBorder="1" applyAlignment="1" applyProtection="1">
      <alignment horizontal="center" wrapText="1"/>
      <protection locked="0"/>
    </xf>
    <xf numFmtId="164" fontId="3" fillId="3" borderId="7" xfId="0" applyNumberFormat="1" applyFont="1" applyFill="1" applyBorder="1" applyAlignment="1" applyProtection="1">
      <alignment horizontal="center" wrapText="1"/>
      <protection locked="0"/>
    </xf>
    <xf numFmtId="0" fontId="3" fillId="3" borderId="0" xfId="0" applyFont="1" applyFill="1" applyAlignment="1" applyProtection="1">
      <alignment wrapText="1"/>
      <protection locked="0"/>
    </xf>
    <xf numFmtId="9" fontId="3" fillId="3" borderId="9" xfId="0" applyNumberFormat="1" applyFont="1" applyFill="1" applyBorder="1" applyAlignment="1" applyProtection="1">
      <alignment horizontal="center" wrapText="1"/>
      <protection locked="0"/>
    </xf>
    <xf numFmtId="14" fontId="9" fillId="3" borderId="1" xfId="0" applyNumberFormat="1" applyFont="1" applyFill="1" applyBorder="1" applyAlignment="1" applyProtection="1">
      <alignment horizontal="left" wrapText="1"/>
      <protection locked="0"/>
    </xf>
    <xf numFmtId="0" fontId="3" fillId="3" borderId="1" xfId="0" applyFont="1" applyFill="1" applyBorder="1" applyAlignment="1" applyProtection="1">
      <alignment horizontal="left" wrapText="1"/>
      <protection locked="0"/>
    </xf>
    <xf numFmtId="0" fontId="6" fillId="0" borderId="0" xfId="0" applyFont="1" applyAlignment="1" applyProtection="1">
      <alignment wrapText="1"/>
    </xf>
    <xf numFmtId="0" fontId="0" fillId="0" borderId="0" xfId="0" applyAlignment="1" applyProtection="1">
      <alignment wrapText="1"/>
    </xf>
    <xf numFmtId="0" fontId="2" fillId="0" borderId="0" xfId="0" applyFont="1" applyAlignment="1" applyProtection="1">
      <alignment wrapText="1"/>
    </xf>
    <xf numFmtId="0" fontId="2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0" fillId="0" borderId="0" xfId="0" applyProtection="1"/>
    <xf numFmtId="0" fontId="1" fillId="0" borderId="0" xfId="0" applyFont="1" applyAlignment="1" applyProtection="1">
      <alignment wrapText="1"/>
    </xf>
    <xf numFmtId="0" fontId="1" fillId="0" borderId="0" xfId="0" applyFont="1" applyProtection="1"/>
    <xf numFmtId="0" fontId="0" fillId="0" borderId="0" xfId="0" applyProtection="1"/>
    <xf numFmtId="0" fontId="5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8" fillId="0" borderId="0" xfId="0" applyFont="1" applyAlignment="1" applyProtection="1">
      <alignment horizontal="left" vertical="center" wrapText="1"/>
    </xf>
    <xf numFmtId="0" fontId="3" fillId="0" borderId="0" xfId="0" applyFont="1" applyProtection="1"/>
    <xf numFmtId="0" fontId="4" fillId="0" borderId="0" xfId="0" applyFont="1" applyProtection="1"/>
    <xf numFmtId="0" fontId="3" fillId="0" borderId="0" xfId="0" applyFont="1" applyAlignment="1" applyProtection="1">
      <alignment wrapText="1"/>
    </xf>
    <xf numFmtId="0" fontId="3" fillId="0" borderId="0" xfId="0" applyFont="1" applyAlignment="1" applyProtection="1">
      <alignment wrapText="1"/>
    </xf>
    <xf numFmtId="0" fontId="2" fillId="2" borderId="11" xfId="0" applyFont="1" applyFill="1" applyBorder="1" applyAlignment="1" applyProtection="1">
      <alignment horizontal="center" vertical="top" wrapText="1"/>
    </xf>
    <xf numFmtId="0" fontId="2" fillId="2" borderId="5" xfId="0" applyFont="1" applyFill="1" applyBorder="1" applyAlignment="1" applyProtection="1">
      <alignment horizontal="center" vertical="top" wrapText="1"/>
    </xf>
    <xf numFmtId="0" fontId="2" fillId="2" borderId="10" xfId="0" applyFont="1" applyFill="1" applyBorder="1" applyAlignment="1" applyProtection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wrapText="1"/>
    </xf>
    <xf numFmtId="0" fontId="3" fillId="0" borderId="6" xfId="0" applyFont="1" applyBorder="1" applyAlignment="1" applyProtection="1">
      <alignment horizontal="left" wrapText="1"/>
    </xf>
    <xf numFmtId="0" fontId="3" fillId="0" borderId="9" xfId="0" applyFont="1" applyBorder="1" applyAlignment="1" applyProtection="1">
      <alignment horizontal="center" wrapText="1"/>
    </xf>
    <xf numFmtId="164" fontId="3" fillId="0" borderId="9" xfId="0" applyNumberFormat="1" applyFont="1" applyBorder="1" applyAlignment="1" applyProtection="1">
      <alignment horizontal="center" wrapText="1"/>
    </xf>
    <xf numFmtId="0" fontId="3" fillId="0" borderId="7" xfId="0" applyFont="1" applyBorder="1" applyAlignment="1" applyProtection="1">
      <alignment horizontal="left" wrapText="1"/>
    </xf>
    <xf numFmtId="0" fontId="3" fillId="0" borderId="7" xfId="0" applyFont="1" applyBorder="1" applyAlignment="1" applyProtection="1">
      <alignment horizontal="center" wrapText="1"/>
    </xf>
    <xf numFmtId="0" fontId="3" fillId="0" borderId="9" xfId="0" applyFont="1" applyBorder="1" applyAlignment="1" applyProtection="1">
      <alignment horizontal="left" wrapText="1"/>
    </xf>
    <xf numFmtId="0" fontId="2" fillId="0" borderId="7" xfId="0" applyFont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wrapText="1"/>
    </xf>
    <xf numFmtId="0" fontId="2" fillId="2" borderId="2" xfId="0" applyFont="1" applyFill="1" applyBorder="1" applyAlignment="1" applyProtection="1">
      <alignment horizontal="left" vertical="top" wrapText="1"/>
    </xf>
    <xf numFmtId="164" fontId="2" fillId="0" borderId="3" xfId="0" applyNumberFormat="1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 wrapText="1"/>
    </xf>
    <xf numFmtId="0" fontId="2" fillId="0" borderId="0" xfId="0" applyFont="1" applyAlignment="1" applyProtection="1">
      <alignment horizontal="left" vertical="top" wrapText="1"/>
    </xf>
    <xf numFmtId="0" fontId="3" fillId="0" borderId="0" xfId="0" applyFont="1" applyAlignment="1" applyProtection="1">
      <alignment horizontal="left" vertical="top" wrapText="1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Alignment="1" applyProtection="1">
      <alignment wrapText="1"/>
    </xf>
    <xf numFmtId="0" fontId="3" fillId="0" borderId="4" xfId="0" applyFont="1" applyBorder="1" applyAlignment="1" applyProtection="1">
      <alignment vertical="top"/>
    </xf>
    <xf numFmtId="0" fontId="4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tabSelected="1" zoomScale="90" zoomScaleNormal="90" workbookViewId="0">
      <selection activeCell="B7" sqref="B7:E7"/>
    </sheetView>
  </sheetViews>
  <sheetFormatPr baseColWidth="10" defaultRowHeight="14.4" x14ac:dyDescent="0.3"/>
  <cols>
    <col min="1" max="1" width="14.109375" style="13" customWidth="1"/>
    <col min="2" max="2" width="105" style="13" bestFit="1" customWidth="1"/>
    <col min="3" max="3" width="27.33203125" style="13" customWidth="1"/>
    <col min="4" max="4" width="26.109375" style="13" customWidth="1"/>
    <col min="5" max="5" width="33.44140625" style="13" customWidth="1"/>
    <col min="6" max="6" width="25.44140625" style="13" customWidth="1"/>
    <col min="7" max="7" width="34" style="13" customWidth="1"/>
    <col min="8" max="16384" width="11.5546875" style="13"/>
  </cols>
  <sheetData>
    <row r="1" spans="1:7" ht="44.25" customHeight="1" x14ac:dyDescent="0.45">
      <c r="A1" s="7" t="s">
        <v>0</v>
      </c>
      <c r="B1" s="8"/>
      <c r="C1" s="9"/>
      <c r="D1" s="9"/>
      <c r="E1" s="10"/>
      <c r="F1" s="11"/>
      <c r="G1" s="12" t="s">
        <v>9</v>
      </c>
    </row>
    <row r="2" spans="1:7" ht="24.6" x14ac:dyDescent="0.4">
      <c r="A2" s="14"/>
      <c r="B2" s="9"/>
      <c r="C2" s="9"/>
      <c r="D2" s="9"/>
      <c r="E2" s="10"/>
      <c r="F2" s="11"/>
      <c r="G2" s="12"/>
    </row>
    <row r="3" spans="1:7" ht="24.6" x14ac:dyDescent="0.4">
      <c r="A3" s="15" t="s">
        <v>16</v>
      </c>
      <c r="B3" s="16"/>
      <c r="C3" s="16"/>
      <c r="D3" s="16"/>
      <c r="E3" s="16"/>
      <c r="F3" s="16"/>
      <c r="G3" s="16"/>
    </row>
    <row r="4" spans="1:7" ht="20.399999999999999" x14ac:dyDescent="0.35">
      <c r="A4" s="17" t="s">
        <v>10</v>
      </c>
      <c r="B4" s="17"/>
      <c r="C4" s="17"/>
      <c r="D4" s="17"/>
      <c r="E4" s="17"/>
      <c r="F4" s="17"/>
      <c r="G4" s="17"/>
    </row>
    <row r="5" spans="1:7" ht="21" customHeight="1" x14ac:dyDescent="0.3">
      <c r="A5" s="18"/>
      <c r="B5" s="19"/>
      <c r="C5" s="19"/>
      <c r="D5" s="19"/>
      <c r="E5" s="19"/>
      <c r="F5" s="19"/>
      <c r="G5" s="19"/>
    </row>
    <row r="6" spans="1:7" ht="28.8" customHeight="1" x14ac:dyDescent="0.3">
      <c r="A6" s="20" t="s">
        <v>12</v>
      </c>
      <c r="B6" s="20"/>
      <c r="C6" s="20"/>
      <c r="D6" s="20"/>
      <c r="E6" s="20"/>
      <c r="F6" s="21"/>
      <c r="G6" s="21"/>
    </row>
    <row r="7" spans="1:7" ht="51.45" customHeight="1" x14ac:dyDescent="0.3">
      <c r="A7" s="10" t="s">
        <v>1</v>
      </c>
      <c r="B7" s="6"/>
      <c r="C7" s="6"/>
      <c r="D7" s="6"/>
      <c r="E7" s="6"/>
      <c r="F7" s="22"/>
      <c r="G7" s="22"/>
    </row>
    <row r="8" spans="1:7" ht="17.399999999999999" x14ac:dyDescent="0.3">
      <c r="A8" s="23"/>
      <c r="B8" s="24"/>
      <c r="C8" s="24"/>
      <c r="D8" s="24"/>
      <c r="E8" s="21"/>
      <c r="F8" s="21"/>
      <c r="G8" s="21"/>
    </row>
    <row r="9" spans="1:7" ht="17.399999999999999" x14ac:dyDescent="0.3">
      <c r="A9" s="23"/>
      <c r="B9" s="24"/>
      <c r="C9" s="24"/>
      <c r="D9" s="24"/>
      <c r="E9" s="21"/>
      <c r="F9" s="21"/>
      <c r="G9" s="21"/>
    </row>
    <row r="10" spans="1:7" ht="18" thickBot="1" x14ac:dyDescent="0.35">
      <c r="A10" s="24"/>
      <c r="B10" s="24"/>
      <c r="C10" s="24"/>
      <c r="D10" s="24"/>
      <c r="E10" s="21"/>
      <c r="F10" s="21"/>
      <c r="G10" s="21"/>
    </row>
    <row r="11" spans="1:7" ht="55.8" customHeight="1" thickBot="1" x14ac:dyDescent="0.35">
      <c r="A11" s="25" t="s">
        <v>4</v>
      </c>
      <c r="B11" s="26" t="s">
        <v>2</v>
      </c>
      <c r="C11" s="27" t="s">
        <v>7</v>
      </c>
      <c r="D11" s="27" t="s">
        <v>8</v>
      </c>
      <c r="E11" s="27" t="s">
        <v>22</v>
      </c>
      <c r="F11" s="27" t="s">
        <v>21</v>
      </c>
      <c r="G11" s="28" t="s">
        <v>5</v>
      </c>
    </row>
    <row r="12" spans="1:7" ht="49.95" customHeight="1" x14ac:dyDescent="0.3">
      <c r="A12" s="29">
        <v>1</v>
      </c>
      <c r="B12" s="30" t="s">
        <v>17</v>
      </c>
      <c r="C12" s="1">
        <v>0</v>
      </c>
      <c r="D12" s="31">
        <v>9</v>
      </c>
      <c r="E12" s="32">
        <f>SUM(C12*D12)</f>
        <v>0</v>
      </c>
      <c r="F12" s="4">
        <v>0.19</v>
      </c>
      <c r="G12" s="32">
        <f>SUM(E12*F12)+E12</f>
        <v>0</v>
      </c>
    </row>
    <row r="13" spans="1:7" ht="49.95" customHeight="1" x14ac:dyDescent="0.3">
      <c r="A13" s="29">
        <f>SUM(A12+1)</f>
        <v>2</v>
      </c>
      <c r="B13" s="33" t="s">
        <v>18</v>
      </c>
      <c r="C13" s="2">
        <v>0</v>
      </c>
      <c r="D13" s="34">
        <v>2</v>
      </c>
      <c r="E13" s="32">
        <f t="shared" ref="E13:E29" si="0">SUM(C13*D13)</f>
        <v>0</v>
      </c>
      <c r="F13" s="4">
        <v>0.19</v>
      </c>
      <c r="G13" s="32">
        <f t="shared" ref="G13:G28" si="1">SUM(E13*F13)+E13</f>
        <v>0</v>
      </c>
    </row>
    <row r="14" spans="1:7" ht="49.95" customHeight="1" x14ac:dyDescent="0.3">
      <c r="A14" s="29">
        <f t="shared" ref="A14:A29" si="2">SUM(A13+1)</f>
        <v>3</v>
      </c>
      <c r="B14" s="35" t="s">
        <v>25</v>
      </c>
      <c r="C14" s="2">
        <v>0</v>
      </c>
      <c r="D14" s="34">
        <v>55</v>
      </c>
      <c r="E14" s="32">
        <f t="shared" si="0"/>
        <v>0</v>
      </c>
      <c r="F14" s="4">
        <v>0.19</v>
      </c>
      <c r="G14" s="32">
        <f t="shared" si="1"/>
        <v>0</v>
      </c>
    </row>
    <row r="15" spans="1:7" ht="49.95" customHeight="1" x14ac:dyDescent="0.3">
      <c r="A15" s="29">
        <f t="shared" si="2"/>
        <v>4</v>
      </c>
      <c r="B15" s="33" t="s">
        <v>13</v>
      </c>
      <c r="C15" s="2">
        <v>0</v>
      </c>
      <c r="D15" s="34">
        <v>15</v>
      </c>
      <c r="E15" s="32">
        <f t="shared" si="0"/>
        <v>0</v>
      </c>
      <c r="F15" s="4">
        <v>0.19</v>
      </c>
      <c r="G15" s="32">
        <f t="shared" si="1"/>
        <v>0</v>
      </c>
    </row>
    <row r="16" spans="1:7" ht="67.05" customHeight="1" x14ac:dyDescent="0.3">
      <c r="A16" s="29">
        <f t="shared" si="2"/>
        <v>5</v>
      </c>
      <c r="B16" s="33" t="s">
        <v>23</v>
      </c>
      <c r="C16" s="2">
        <v>0</v>
      </c>
      <c r="D16" s="34">
        <v>9</v>
      </c>
      <c r="E16" s="32">
        <f t="shared" si="0"/>
        <v>0</v>
      </c>
      <c r="F16" s="4">
        <v>0.19</v>
      </c>
      <c r="G16" s="32">
        <f t="shared" si="1"/>
        <v>0</v>
      </c>
    </row>
    <row r="17" spans="1:7" ht="70.2" customHeight="1" x14ac:dyDescent="0.3">
      <c r="A17" s="29">
        <f t="shared" si="2"/>
        <v>6</v>
      </c>
      <c r="B17" s="33" t="s">
        <v>24</v>
      </c>
      <c r="C17" s="2">
        <v>0</v>
      </c>
      <c r="D17" s="34">
        <v>2</v>
      </c>
      <c r="E17" s="32">
        <f t="shared" si="0"/>
        <v>0</v>
      </c>
      <c r="F17" s="4">
        <v>0.19</v>
      </c>
      <c r="G17" s="32">
        <f t="shared" si="1"/>
        <v>0</v>
      </c>
    </row>
    <row r="18" spans="1:7" ht="85.8" customHeight="1" x14ac:dyDescent="0.3">
      <c r="A18" s="29">
        <f t="shared" si="2"/>
        <v>7</v>
      </c>
      <c r="B18" s="33" t="s">
        <v>34</v>
      </c>
      <c r="C18" s="2">
        <v>0</v>
      </c>
      <c r="D18" s="34">
        <v>1</v>
      </c>
      <c r="E18" s="32">
        <f t="shared" si="0"/>
        <v>0</v>
      </c>
      <c r="F18" s="4">
        <v>0.19</v>
      </c>
      <c r="G18" s="32">
        <f t="shared" si="1"/>
        <v>0</v>
      </c>
    </row>
    <row r="19" spans="1:7" ht="81.45" customHeight="1" x14ac:dyDescent="0.3">
      <c r="A19" s="29">
        <f t="shared" si="2"/>
        <v>8</v>
      </c>
      <c r="B19" s="33" t="s">
        <v>35</v>
      </c>
      <c r="C19" s="2">
        <v>0</v>
      </c>
      <c r="D19" s="34">
        <v>1</v>
      </c>
      <c r="E19" s="32">
        <f t="shared" si="0"/>
        <v>0</v>
      </c>
      <c r="F19" s="4">
        <v>0.19</v>
      </c>
      <c r="G19" s="32">
        <f t="shared" si="1"/>
        <v>0</v>
      </c>
    </row>
    <row r="20" spans="1:7" ht="81" customHeight="1" x14ac:dyDescent="0.3">
      <c r="A20" s="29">
        <f t="shared" si="2"/>
        <v>9</v>
      </c>
      <c r="B20" s="33" t="s">
        <v>26</v>
      </c>
      <c r="C20" s="2">
        <v>0</v>
      </c>
      <c r="D20" s="34">
        <v>1</v>
      </c>
      <c r="E20" s="32">
        <f t="shared" si="0"/>
        <v>0</v>
      </c>
      <c r="F20" s="4">
        <v>0.19</v>
      </c>
      <c r="G20" s="32">
        <f t="shared" si="1"/>
        <v>0</v>
      </c>
    </row>
    <row r="21" spans="1:7" ht="83.55" customHeight="1" x14ac:dyDescent="0.3">
      <c r="A21" s="29">
        <f t="shared" si="2"/>
        <v>10</v>
      </c>
      <c r="B21" s="33" t="s">
        <v>27</v>
      </c>
      <c r="C21" s="2">
        <v>0</v>
      </c>
      <c r="D21" s="34">
        <v>1</v>
      </c>
      <c r="E21" s="32">
        <f t="shared" si="0"/>
        <v>0</v>
      </c>
      <c r="F21" s="4">
        <v>0.19</v>
      </c>
      <c r="G21" s="32">
        <f t="shared" si="1"/>
        <v>0</v>
      </c>
    </row>
    <row r="22" spans="1:7" ht="80.55" customHeight="1" x14ac:dyDescent="0.3">
      <c r="A22" s="29">
        <f t="shared" si="2"/>
        <v>11</v>
      </c>
      <c r="B22" s="33" t="s">
        <v>28</v>
      </c>
      <c r="C22" s="2">
        <v>0</v>
      </c>
      <c r="D22" s="34">
        <v>1</v>
      </c>
      <c r="E22" s="32">
        <f t="shared" si="0"/>
        <v>0</v>
      </c>
      <c r="F22" s="4">
        <v>0.19</v>
      </c>
      <c r="G22" s="32">
        <f t="shared" si="1"/>
        <v>0</v>
      </c>
    </row>
    <row r="23" spans="1:7" ht="78.45" customHeight="1" x14ac:dyDescent="0.3">
      <c r="A23" s="29">
        <f t="shared" si="2"/>
        <v>12</v>
      </c>
      <c r="B23" s="33" t="s">
        <v>29</v>
      </c>
      <c r="C23" s="2">
        <v>0</v>
      </c>
      <c r="D23" s="34">
        <v>2</v>
      </c>
      <c r="E23" s="32">
        <f t="shared" si="0"/>
        <v>0</v>
      </c>
      <c r="F23" s="4">
        <v>0.19</v>
      </c>
      <c r="G23" s="32">
        <f t="shared" si="1"/>
        <v>0</v>
      </c>
    </row>
    <row r="24" spans="1:7" ht="84.45" customHeight="1" x14ac:dyDescent="0.3">
      <c r="A24" s="29">
        <f t="shared" si="2"/>
        <v>13</v>
      </c>
      <c r="B24" s="33" t="s">
        <v>30</v>
      </c>
      <c r="C24" s="2">
        <v>0</v>
      </c>
      <c r="D24" s="34">
        <v>38</v>
      </c>
      <c r="E24" s="32">
        <f t="shared" si="0"/>
        <v>0</v>
      </c>
      <c r="F24" s="4">
        <v>0.19</v>
      </c>
      <c r="G24" s="32">
        <f t="shared" si="1"/>
        <v>0</v>
      </c>
    </row>
    <row r="25" spans="1:7" ht="84" customHeight="1" x14ac:dyDescent="0.3">
      <c r="A25" s="29">
        <f t="shared" si="2"/>
        <v>14</v>
      </c>
      <c r="B25" s="33" t="s">
        <v>31</v>
      </c>
      <c r="C25" s="2">
        <v>0</v>
      </c>
      <c r="D25" s="34">
        <v>14</v>
      </c>
      <c r="E25" s="32">
        <f t="shared" si="0"/>
        <v>0</v>
      </c>
      <c r="F25" s="4">
        <v>0.19</v>
      </c>
      <c r="G25" s="32">
        <f t="shared" si="1"/>
        <v>0</v>
      </c>
    </row>
    <row r="26" spans="1:7" ht="80.55" customHeight="1" x14ac:dyDescent="0.3">
      <c r="A26" s="29">
        <f t="shared" si="2"/>
        <v>15</v>
      </c>
      <c r="B26" s="33" t="s">
        <v>32</v>
      </c>
      <c r="C26" s="2">
        <v>0</v>
      </c>
      <c r="D26" s="34">
        <v>3</v>
      </c>
      <c r="E26" s="32">
        <f t="shared" si="0"/>
        <v>0</v>
      </c>
      <c r="F26" s="4">
        <v>0.19</v>
      </c>
      <c r="G26" s="32">
        <f t="shared" si="1"/>
        <v>0</v>
      </c>
    </row>
    <row r="27" spans="1:7" ht="79.2" customHeight="1" x14ac:dyDescent="0.3">
      <c r="A27" s="29">
        <f t="shared" si="2"/>
        <v>16</v>
      </c>
      <c r="B27" s="33" t="s">
        <v>33</v>
      </c>
      <c r="C27" s="2">
        <v>0</v>
      </c>
      <c r="D27" s="34">
        <v>1</v>
      </c>
      <c r="E27" s="32">
        <f t="shared" si="0"/>
        <v>0</v>
      </c>
      <c r="F27" s="4">
        <v>0.19</v>
      </c>
      <c r="G27" s="32">
        <f t="shared" si="1"/>
        <v>0</v>
      </c>
    </row>
    <row r="28" spans="1:7" ht="80.55" customHeight="1" x14ac:dyDescent="0.3">
      <c r="A28" s="29">
        <f t="shared" si="2"/>
        <v>17</v>
      </c>
      <c r="B28" s="33" t="s">
        <v>33</v>
      </c>
      <c r="C28" s="2">
        <v>0</v>
      </c>
      <c r="D28" s="34">
        <v>8</v>
      </c>
      <c r="E28" s="32">
        <f t="shared" si="0"/>
        <v>0</v>
      </c>
      <c r="F28" s="4">
        <v>0.19</v>
      </c>
      <c r="G28" s="32">
        <f t="shared" si="1"/>
        <v>0</v>
      </c>
    </row>
    <row r="29" spans="1:7" ht="62.25" customHeight="1" x14ac:dyDescent="0.3">
      <c r="A29" s="29">
        <f t="shared" si="2"/>
        <v>18</v>
      </c>
      <c r="B29" s="36" t="s">
        <v>14</v>
      </c>
      <c r="C29" s="2">
        <v>0</v>
      </c>
      <c r="D29" s="34">
        <v>1</v>
      </c>
      <c r="E29" s="32">
        <f t="shared" si="0"/>
        <v>0</v>
      </c>
      <c r="F29" s="4">
        <v>0.19</v>
      </c>
      <c r="G29" s="32">
        <f>SUM(E29*F29)+E29</f>
        <v>0</v>
      </c>
    </row>
    <row r="30" spans="1:7" ht="52.8" thickBot="1" x14ac:dyDescent="0.35">
      <c r="A30" s="37"/>
      <c r="B30" s="24"/>
      <c r="C30" s="24"/>
      <c r="D30" s="38" t="s">
        <v>19</v>
      </c>
      <c r="E30" s="39">
        <f>SUM(E12:E29)</f>
        <v>0</v>
      </c>
      <c r="F30" s="38" t="s">
        <v>20</v>
      </c>
      <c r="G30" s="40">
        <f>SUM(G12:G29)</f>
        <v>0</v>
      </c>
    </row>
    <row r="31" spans="1:7" ht="17.399999999999999" x14ac:dyDescent="0.3">
      <c r="A31" s="24"/>
      <c r="B31" s="24"/>
      <c r="C31" s="24"/>
      <c r="D31" s="41"/>
      <c r="E31" s="21"/>
      <c r="F31" s="41"/>
      <c r="G31" s="42"/>
    </row>
    <row r="32" spans="1:7" ht="52.2" x14ac:dyDescent="0.3">
      <c r="A32" s="24" t="s">
        <v>11</v>
      </c>
      <c r="B32" s="3"/>
      <c r="C32" s="24"/>
      <c r="D32" s="41"/>
      <c r="E32" s="21"/>
      <c r="F32" s="41"/>
      <c r="G32" s="42"/>
    </row>
    <row r="33" spans="1:7" ht="17.399999999999999" x14ac:dyDescent="0.3">
      <c r="A33" s="24"/>
      <c r="B33" s="24"/>
      <c r="C33" s="24"/>
      <c r="D33" s="41"/>
      <c r="E33" s="21"/>
      <c r="F33" s="41"/>
      <c r="G33" s="42"/>
    </row>
    <row r="34" spans="1:7" ht="17.399999999999999" x14ac:dyDescent="0.3">
      <c r="A34" s="24"/>
      <c r="B34" s="24"/>
      <c r="C34" s="24"/>
      <c r="D34" s="24"/>
      <c r="E34" s="21"/>
      <c r="F34" s="43"/>
      <c r="G34" s="42"/>
    </row>
    <row r="35" spans="1:7" ht="48.45" customHeight="1" x14ac:dyDescent="0.3">
      <c r="A35" s="5"/>
      <c r="B35" s="5"/>
      <c r="C35" s="5"/>
      <c r="D35" s="44"/>
      <c r="E35" s="22"/>
      <c r="F35" s="22"/>
      <c r="G35" s="22"/>
    </row>
    <row r="36" spans="1:7" ht="17.399999999999999" x14ac:dyDescent="0.3">
      <c r="A36" s="45" t="s">
        <v>6</v>
      </c>
      <c r="C36" s="45"/>
      <c r="D36" s="44"/>
      <c r="E36" s="22"/>
      <c r="F36" s="22"/>
      <c r="G36" s="22"/>
    </row>
    <row r="37" spans="1:7" x14ac:dyDescent="0.3">
      <c r="A37" s="44"/>
      <c r="B37" s="44"/>
      <c r="C37" s="44"/>
      <c r="D37" s="44"/>
      <c r="E37" s="22"/>
      <c r="F37" s="22"/>
      <c r="G37" s="46" t="s">
        <v>3</v>
      </c>
    </row>
    <row r="38" spans="1:7" x14ac:dyDescent="0.3">
      <c r="A38" s="44"/>
      <c r="B38" s="44"/>
      <c r="C38" s="44"/>
      <c r="D38" s="44"/>
      <c r="E38" s="22"/>
      <c r="F38" s="22"/>
      <c r="G38" s="22"/>
    </row>
    <row r="39" spans="1:7" ht="25.2" customHeight="1" x14ac:dyDescent="0.3">
      <c r="A39" s="47" t="s">
        <v>15</v>
      </c>
      <c r="B39" s="47"/>
      <c r="C39" s="47"/>
      <c r="D39" s="47"/>
      <c r="E39" s="22"/>
      <c r="F39" s="22"/>
      <c r="G39" s="22"/>
    </row>
    <row r="40" spans="1:7" x14ac:dyDescent="0.3">
      <c r="A40" s="44"/>
      <c r="B40" s="44"/>
      <c r="C40" s="44"/>
      <c r="D40" s="44"/>
      <c r="E40" s="22"/>
      <c r="F40" s="22"/>
      <c r="G40" s="22"/>
    </row>
  </sheetData>
  <sheetProtection algorithmName="SHA-512" hashValue="eFc3x/Uv3dT5l/TfJPmQL49gD0eJYGqFawfWWD5Pg6wWvLx1iJTkrM5lXG7PJkhQQBZ1V2yduKWFnmzh3y8Ayw==" saltValue="OjLjp5sJW6G19p1++xk7dw==" spinCount="100000" sheet="1" objects="1" scenarios="1"/>
  <mergeCells count="9">
    <mergeCell ref="A39:D39"/>
    <mergeCell ref="A4:G4"/>
    <mergeCell ref="A8:A9"/>
    <mergeCell ref="A1:B1"/>
    <mergeCell ref="A5:G5"/>
    <mergeCell ref="A35:C35"/>
    <mergeCell ref="B7:E7"/>
    <mergeCell ref="A6:E6"/>
    <mergeCell ref="A3:G3"/>
  </mergeCells>
  <phoneticPr fontId="7" type="noConversion"/>
  <pageMargins left="0.7" right="0.7" top="0.78740157499999996" bottom="0.78740157499999996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Jakob Wall</dc:creator>
  <cp:lastModifiedBy>Frances Beyer Fernandez</cp:lastModifiedBy>
  <cp:lastPrinted>2026-10-14T11:58:35Z</cp:lastPrinted>
  <dcterms:created xsi:type="dcterms:W3CDTF">2024-03-04T13:08:35Z</dcterms:created>
  <dcterms:modified xsi:type="dcterms:W3CDTF">2026-10-16T08:27:27Z</dcterms:modified>
</cp:coreProperties>
</file>