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nwender\Downloads\"/>
    </mc:Choice>
  </mc:AlternateContent>
  <xr:revisionPtr revIDLastSave="0" documentId="13_ncr:1_{B2D1BD41-5BD7-4DBD-BD68-33267FBFA0BC}" xr6:coauthVersionLast="47" xr6:coauthVersionMax="47" xr10:uidLastSave="{00000000-0000-0000-0000-000000000000}"/>
  <bookViews>
    <workbookView xWindow="58320" yWindow="0" windowWidth="18585" windowHeight="20985" xr2:uid="{00000000-000D-0000-FFFF-FFFF00000000}"/>
  </bookViews>
  <sheets>
    <sheet name="Übersicht" sheetId="4" r:id="rId1"/>
    <sheet name="Preisblatt" sheetId="5" r:id="rId2"/>
    <sheet name="Cluster-Knoten" sheetId="6" r:id="rId3"/>
    <sheet name="Block-Storage" sheetId="7" r:id="rId4"/>
    <sheet name="Backup-Server" sheetId="8" r:id="rId5"/>
    <sheet name="Rack-NAS" sheetId="10" r:id="rId6"/>
    <sheet name="Offline-SSD" sheetId="11" r:id="rId7"/>
    <sheet name="Serverschrank-42HE" sheetId="29" r:id="rId8"/>
    <sheet name="Firewall" sheetId="12" r:id="rId9"/>
    <sheet name="Core-Switch" sheetId="13" r:id="rId10"/>
    <sheet name="48-Port-PoE" sheetId="14" r:id="rId11"/>
    <sheet name="WLAN-AP-Indoor" sheetId="15" r:id="rId12"/>
    <sheet name="WLAN-AP-Outdoor" sheetId="16" r:id="rId13"/>
    <sheet name="5G-Router" sheetId="17" r:id="rId14"/>
    <sheet name="USV" sheetId="18" r:id="rId15"/>
    <sheet name="Micro-PC" sheetId="19" r:id="rId16"/>
    <sheet name="Monitor-27" sheetId="20" r:id="rId17"/>
    <sheet name="Monitor-34" sheetId="21" r:id="rId18"/>
    <sheet name="Dockingstation" sheetId="22" r:id="rId19"/>
    <sheet name="Laptop-Ständer" sheetId="23" r:id="rId20"/>
    <sheet name="Notebook-14" sheetId="24" r:id="rId21"/>
    <sheet name="iPad-Air-13" sheetId="25" r:id="rId22"/>
    <sheet name="Sicherheitssoftware" sheetId="9" r:id="rId23"/>
    <sheet name="Dienstleistungen" sheetId="26" r:id="rId24"/>
    <sheet name="Wartungsvertrag" sheetId="27" r:id="rId25"/>
    <sheet name="Dienstleistungsstunden" sheetId="28"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9" i="28" l="1"/>
  <c r="G39" i="5" s="1"/>
  <c r="F24" i="27"/>
  <c r="F22" i="27"/>
  <c r="F20" i="27"/>
  <c r="F18" i="27"/>
  <c r="F25" i="27" s="1"/>
  <c r="F16" i="26"/>
  <c r="G35" i="5" s="1"/>
  <c r="G36" i="5" s="1"/>
  <c r="F35" i="9"/>
  <c r="F37" i="9" s="1"/>
  <c r="F27" i="25"/>
  <c r="G29" i="5" s="1"/>
  <c r="F31" i="24"/>
  <c r="G28" i="5" s="1"/>
  <c r="F18" i="23"/>
  <c r="G27" i="5" s="1"/>
  <c r="F27" i="22"/>
  <c r="G26" i="5" s="1"/>
  <c r="F24" i="21"/>
  <c r="G25" i="5" s="1"/>
  <c r="F25" i="20"/>
  <c r="G24" i="5" s="1"/>
  <c r="F27" i="19"/>
  <c r="G23" i="5" s="1"/>
  <c r="F21" i="18"/>
  <c r="F24" i="17"/>
  <c r="G19" i="5" s="1"/>
  <c r="F26" i="16"/>
  <c r="G18" i="5" s="1"/>
  <c r="F25" i="15"/>
  <c r="F29" i="14"/>
  <c r="F28" i="13"/>
  <c r="F26" i="12"/>
  <c r="G14" i="5" s="1"/>
  <c r="G21" i="5" s="1"/>
  <c r="F20" i="29"/>
  <c r="F18" i="11"/>
  <c r="G10" i="5" s="1"/>
  <c r="F23" i="10"/>
  <c r="G9" i="5" s="1"/>
  <c r="F28" i="8"/>
  <c r="G8" i="5" s="1"/>
  <c r="F24" i="7"/>
  <c r="G7" i="5" s="1"/>
  <c r="G12" i="5" s="1"/>
  <c r="F28" i="6"/>
  <c r="F39" i="5"/>
  <c r="E39" i="5"/>
  <c r="D39" i="5"/>
  <c r="F35" i="5"/>
  <c r="E35" i="5"/>
  <c r="D35" i="5"/>
  <c r="F29" i="5"/>
  <c r="E29" i="5"/>
  <c r="D29" i="5"/>
  <c r="F28" i="5"/>
  <c r="E28" i="5"/>
  <c r="D28" i="5"/>
  <c r="F27" i="5"/>
  <c r="E27" i="5"/>
  <c r="D27" i="5"/>
  <c r="F26" i="5"/>
  <c r="E26" i="5"/>
  <c r="D26" i="5"/>
  <c r="F25" i="5"/>
  <c r="E25" i="5"/>
  <c r="D25" i="5"/>
  <c r="F24" i="5"/>
  <c r="E24" i="5"/>
  <c r="D24" i="5"/>
  <c r="F23" i="5"/>
  <c r="E23" i="5"/>
  <c r="D23" i="5"/>
  <c r="G20" i="5"/>
  <c r="F20" i="5"/>
  <c r="E20" i="5"/>
  <c r="D20" i="5"/>
  <c r="F19" i="5"/>
  <c r="E19" i="5"/>
  <c r="D19" i="5"/>
  <c r="F18" i="5"/>
  <c r="E18" i="5"/>
  <c r="D18" i="5"/>
  <c r="G17" i="5"/>
  <c r="F17" i="5"/>
  <c r="E17" i="5"/>
  <c r="D17" i="5"/>
  <c r="G16" i="5"/>
  <c r="F16" i="5"/>
  <c r="E16" i="5"/>
  <c r="D16" i="5"/>
  <c r="G15" i="5"/>
  <c r="F15" i="5"/>
  <c r="E15" i="5"/>
  <c r="D15" i="5"/>
  <c r="F14" i="5"/>
  <c r="E14" i="5"/>
  <c r="D14" i="5"/>
  <c r="G11" i="5"/>
  <c r="F11" i="5"/>
  <c r="E11" i="5"/>
  <c r="D11" i="5"/>
  <c r="F10" i="5"/>
  <c r="E10" i="5"/>
  <c r="D10" i="5"/>
  <c r="F9" i="5"/>
  <c r="E9" i="5"/>
  <c r="D9" i="5"/>
  <c r="F8" i="5"/>
  <c r="E8" i="5"/>
  <c r="D8" i="5"/>
  <c r="F7" i="5"/>
  <c r="E7" i="5"/>
  <c r="D7" i="5"/>
  <c r="G6" i="5"/>
  <c r="F6" i="5"/>
  <c r="E6" i="5"/>
  <c r="D6" i="5"/>
  <c r="G38" i="5" l="1"/>
  <c r="G40" i="5" s="1"/>
  <c r="F38" i="5"/>
  <c r="G30" i="5"/>
  <c r="G42" i="5" s="1"/>
  <c r="G32" i="5"/>
  <c r="G33" i="5" s="1"/>
  <c r="F32" i="5"/>
  <c r="G43" i="5" l="1"/>
  <c r="G44" i="5"/>
</calcChain>
</file>

<file path=xl/sharedStrings.xml><?xml version="1.0" encoding="utf-8"?>
<sst xmlns="http://schemas.openxmlformats.org/spreadsheetml/2006/main" count="2239" uniqueCount="647">
  <si>
    <t>Leistungsverzeichnis IT-Infrastruktur und Endgeräte – ESR-2026-0001</t>
  </si>
  <si>
    <t>Pos.</t>
  </si>
  <si>
    <t>Kategorie</t>
  </si>
  <si>
    <t>Komponente</t>
  </si>
  <si>
    <t>Kurzbeschreibung</t>
  </si>
  <si>
    <t>Menge</t>
  </si>
  <si>
    <t>Einheit</t>
  </si>
  <si>
    <t>Titel</t>
  </si>
  <si>
    <t>Tabellenblatt</t>
  </si>
  <si>
    <t>1.1</t>
  </si>
  <si>
    <t>Server</t>
  </si>
  <si>
    <t>Cluster-Knoten / Virtualisierungshost</t>
  </si>
  <si>
    <t>Windows Server Datacenter mit MS-SQL und Exchange-Lizenzen</t>
  </si>
  <si>
    <t>Stück</t>
  </si>
  <si>
    <t>Titel 1 – Zentrale IT-Infrastruktur</t>
  </si>
  <si>
    <t>Cluster-Knoten</t>
  </si>
  <si>
    <t>1.2</t>
  </si>
  <si>
    <t>Storage</t>
  </si>
  <si>
    <t>Shared Block Storage</t>
  </si>
  <si>
    <t>Dual-Controller-FC-Storage</t>
  </si>
  <si>
    <t>Block-Storage</t>
  </si>
  <si>
    <t>1.3</t>
  </si>
  <si>
    <t>Backup-Server</t>
  </si>
  <si>
    <t>Windows Server Standard und Backup-Software für 5 Jahre</t>
  </si>
  <si>
    <t>1.4</t>
  </si>
  <si>
    <t>Backup/Storage</t>
  </si>
  <si>
    <t>Rack-NAS</t>
  </si>
  <si>
    <t>2U-NAS</t>
  </si>
  <si>
    <t>1.5</t>
  </si>
  <si>
    <t>Backup</t>
  </si>
  <si>
    <t>Offline-/Offsite-SSD</t>
  </si>
  <si>
    <t>Robuste 2-TB-SSD</t>
  </si>
  <si>
    <t>Offline-SSD</t>
  </si>
  <si>
    <t>1.6</t>
  </si>
  <si>
    <t>Serverzubehör</t>
  </si>
  <si>
    <t>42-HE-Serverschrank (19 Zoll)</t>
  </si>
  <si>
    <t>Tiefe mindestens 1.200 mm, Lieferung und Montage einschließlich Zubehör</t>
  </si>
  <si>
    <t>Pauschale</t>
  </si>
  <si>
    <t>Serverschrank-42HE</t>
  </si>
  <si>
    <t>2.1</t>
  </si>
  <si>
    <t>Security</t>
  </si>
  <si>
    <t>Hardware-Firewall-Appliance</t>
  </si>
  <si>
    <t>Physische Appliance mit Site-to-Site-VPN</t>
  </si>
  <si>
    <t>Titel 2 – Netzwerk und IT-Sicherheit</t>
  </si>
  <si>
    <t>Firewall</t>
  </si>
  <si>
    <t>2.2</t>
  </si>
  <si>
    <t>Netzwerk</t>
  </si>
  <si>
    <t>Core-/Aggregation-Switch</t>
  </si>
  <si>
    <t>20 x 10G / 4 x 25G</t>
  </si>
  <si>
    <t>Core-Switch</t>
  </si>
  <si>
    <t>2.3</t>
  </si>
  <si>
    <t>48-Port Multi-Gigabit PoE-Switch</t>
  </si>
  <si>
    <t>48 x 1GbE und 16 x PoE++</t>
  </si>
  <si>
    <t>48-Port-PoE</t>
  </si>
  <si>
    <t>2.4</t>
  </si>
  <si>
    <t>WLAN</t>
  </si>
  <si>
    <t>WLAN Access Point Indoor</t>
  </si>
  <si>
    <t>Indoor-AP</t>
  </si>
  <si>
    <t>WLAN-AP-Indoor</t>
  </si>
  <si>
    <t>2.5</t>
  </si>
  <si>
    <t>WLAN Access Point Outdoor</t>
  </si>
  <si>
    <t>Outdoor-AP</t>
  </si>
  <si>
    <t>WLAN-AP-Outdoor</t>
  </si>
  <si>
    <t>2.6</t>
  </si>
  <si>
    <t>5G-WAN-Fallback Outdoor</t>
  </si>
  <si>
    <t>Outdoor-5G-Failover</t>
  </si>
  <si>
    <t>5G-Router</t>
  </si>
  <si>
    <t>2.7</t>
  </si>
  <si>
    <t>Stromversorgung</t>
  </si>
  <si>
    <t>Online-USV 4.000 VA / 3.800 W</t>
  </si>
  <si>
    <t>Online-USV</t>
  </si>
  <si>
    <t>USV</t>
  </si>
  <si>
    <t>3.1</t>
  </si>
  <si>
    <t>Arbeitsplatz</t>
  </si>
  <si>
    <t>Micro-PC</t>
  </si>
  <si>
    <t>Kompakter Arbeitsplatz-PC</t>
  </si>
  <si>
    <t>Titel 3 – Arbeitsplatz- und Mobilgeräte</t>
  </si>
  <si>
    <t>3.2</t>
  </si>
  <si>
    <t>Monitor</t>
  </si>
  <si>
    <t>27-Zoll-QHD-Monitor</t>
  </si>
  <si>
    <t>27 Zoll mit 100 Hz</t>
  </si>
  <si>
    <t>Monitor-27</t>
  </si>
  <si>
    <t>3.3</t>
  </si>
  <si>
    <t>34-Zoll-Ultrawide-Monitor</t>
  </si>
  <si>
    <t>34 Zoll USB-C mit 100 Hz</t>
  </si>
  <si>
    <t>Monitor-34</t>
  </si>
  <si>
    <t>3.4</t>
  </si>
  <si>
    <t>Peripherie</t>
  </si>
  <si>
    <t>USB-C-Dockingstation</t>
  </si>
  <si>
    <t>USB-C-Dock</t>
  </si>
  <si>
    <t>Dockingstation</t>
  </si>
  <si>
    <t>3.5</t>
  </si>
  <si>
    <t>Zubehör</t>
  </si>
  <si>
    <t>Laptop-Ständer Metall</t>
  </si>
  <si>
    <t>Ergonomischer Notebookständer</t>
  </si>
  <si>
    <t>Laptop-Ständer</t>
  </si>
  <si>
    <t>3.6</t>
  </si>
  <si>
    <t>Notebook</t>
  </si>
  <si>
    <t>14-Zoll-Business-Notebook</t>
  </si>
  <si>
    <t>Aluminium-Notebook mit Windows Hello</t>
  </si>
  <si>
    <t>Notebook-14</t>
  </si>
  <si>
    <t>3.7</t>
  </si>
  <si>
    <t>Tablet</t>
  </si>
  <si>
    <t>Apple iPad Air 13 Zoll (M4)</t>
  </si>
  <si>
    <t>Apple iPad Air 13 Zoll (M4), 256 GB, Pencil und Tastaturhülle. Vorgabe wegen vorhandener Apple-Endgeräte und darauf ausgelegter mobiler Fachverfahren; Bestandskompatibilität und sichere Weiterführung des Betriebs.</t>
  </si>
  <si>
    <t>iPad-Air-13</t>
  </si>
  <si>
    <t>4.1</t>
  </si>
  <si>
    <t>Sicherheit</t>
  </si>
  <si>
    <t>Sicherheitssoftware</t>
  </si>
  <si>
    <t>Endpoint-/E-Mail-Security und E-Mail-Archivierung</t>
  </si>
  <si>
    <t>Titel 4 – Software, Lizenzen und Security-Dienste</t>
  </si>
  <si>
    <t>5.1</t>
  </si>
  <si>
    <t>Dienstleistungen</t>
  </si>
  <si>
    <t>Planung, Installation und Dokumentation</t>
  </si>
  <si>
    <t>Betriebsbereite Einführung</t>
  </si>
  <si>
    <t>Titel 5 – Implementierung, Migration und Inbetriebnahme</t>
  </si>
  <si>
    <t>6.1</t>
  </si>
  <si>
    <t>Wartungs- und Unterstützungsvertrag</t>
  </si>
  <si>
    <t>Grundlaufzeit 12 Monate; 3 Verlängerungsoptionen à 12 Monate (max. 48 Monate)</t>
  </si>
  <si>
    <t>Monate Grundlaufzeit</t>
  </si>
  <si>
    <t>Titel 6 – Betrieb, Wartung und Support</t>
  </si>
  <si>
    <t>Wartungsvertrag</t>
  </si>
  <si>
    <t>6.2</t>
  </si>
  <si>
    <t>Dienstleistungspauschale außerhalb des Wartungsvertrags</t>
  </si>
  <si>
    <t>Flexibel abrufbare Dienstleistungen</t>
  </si>
  <si>
    <t>Stunden</t>
  </si>
  <si>
    <t>Dienstleistungsstunden</t>
  </si>
  <si>
    <t>Preisblatt – Gesamtvergabe in einem Los / 6 Titel</t>
  </si>
  <si>
    <t>Zusammenstellung der Netto-Angebotspreise | Wertungspreis inkl. maximaler Serviceoptionen</t>
  </si>
  <si>
    <t>Einzelpreis in Euro (netto)</t>
  </si>
  <si>
    <t>Gesamtpreis in Euro (netto)</t>
  </si>
  <si>
    <t>42-HE-Serverschrank (19 Zoll), Zubehör, Lieferung und Montage</t>
  </si>
  <si>
    <t>Summe Titel 1</t>
  </si>
  <si>
    <t>Summe Titel 2</t>
  </si>
  <si>
    <t>Summe Titel 3</t>
  </si>
  <si>
    <t>Pauschale (Wertung max. 48 Monate)</t>
  </si>
  <si>
    <t>Summe Titel 4</t>
  </si>
  <si>
    <t>Summe Titel 5</t>
  </si>
  <si>
    <t>Summe Titel 6</t>
  </si>
  <si>
    <t>Gesamtpreis Angebot / Wertungspreis netto</t>
  </si>
  <si>
    <t>MwSt</t>
  </si>
  <si>
    <t>Gesamtpreis brutto</t>
  </si>
  <si>
    <t>WERTUNGSPREIS – Berechnungslogik</t>
  </si>
  <si>
    <t>Gesamtwertungspreis netto = Summe der sechs Titel einschließlich Position 1.6, aller Optionsjahre und 100 kalkulatorischer Zusatzstunden.</t>
  </si>
  <si>
    <t>1.1 | Cluster-Knoten / Virtualisierungshost</t>
  </si>
  <si>
    <t>Menge: 2 Stück | Windows Server Datacenter und Exchange-Lizenzen</t>
  </si>
  <si>
    <t>Hersteller, Modell, SKU/Part Number und Datenblattnachweis sind zwingend anzugeben. Herstellerdatenblatt beifügen.</t>
  </si>
  <si>
    <t>Technische Anforderung</t>
  </si>
  <si>
    <t>Mindestanforderung</t>
  </si>
  <si>
    <t>A/B Kriterium</t>
  </si>
  <si>
    <t>Bieterangabe</t>
  </si>
  <si>
    <t>Produktangaben</t>
  </si>
  <si>
    <t>Hersteller</t>
  </si>
  <si>
    <t>Vollständiger Herstellername</t>
  </si>
  <si>
    <t>A</t>
  </si>
  <si>
    <t>Vom Bieter auszufüllen</t>
  </si>
  <si>
    <t>Modell</t>
  </si>
  <si>
    <t>Vollständige Modellbezeichnung</t>
  </si>
  <si>
    <t>SKU / Part Number</t>
  </si>
  <si>
    <t>Eindeutige SKU / Part Number; bei CTO-Konfiguration zusätzlich vollständige BOM</t>
  </si>
  <si>
    <t>Datenblattnachweis</t>
  </si>
  <si>
    <t>Dateiname sowie Seite oder Abschnitt des beigefügten Herstellerdatenblatts</t>
  </si>
  <si>
    <t>JA – Dateiname – Seite/Abschnitt</t>
  </si>
  <si>
    <t>Hardware</t>
  </si>
  <si>
    <t>Baugröße</t>
  </si>
  <si>
    <t>Jeder Host muss in einer 1U Ausführung gebaut sein. Hosts die mehr als 1 HE benötigen sind nicht zugelassen aufgrund der bestehenden Platzbeschränkungen</t>
  </si>
  <si>
    <t>Rechenleistung</t>
  </si>
  <si>
    <t>Je Host 2 physische x86-64-Prozessoren, insgesamt mindestens 24 physische Kerne, 256 GB DDR5 ECC</t>
  </si>
  <si>
    <t>Boot/Netzwerk/SAN</t>
  </si>
  <si>
    <t>2 x 960 GB SSD gespiegelt, 2 x 25GbE, 2 x 32G Fibre Channel und Zubehör</t>
  </si>
  <si>
    <t>Transceiver 32G Fibre Channel</t>
  </si>
  <si>
    <t>Inklusive 2 x 32G Fibre Channel Transceivern je Host</t>
  </si>
  <si>
    <t>Transceiver 25GbE</t>
  </si>
  <si>
    <t>Inklusive 2 x 25 GbE SFP28 Transceivern je Host</t>
  </si>
  <si>
    <t>Software</t>
  </si>
  <si>
    <t>Windows Server</t>
  </si>
  <si>
    <t>Microsoft Windows Server 2025 Datacenter, vollständige Core-Lizenzierung beider Hosts</t>
  </si>
  <si>
    <t>Exchange Server</t>
  </si>
  <si>
    <t>2 x Microsoft Exchange Server Subscription Edition Serverlizenzen für zwei getrennte virtuelle Mailbox-Server, inklusive 3 Jahren SA</t>
  </si>
  <si>
    <t>Exchange User CALs</t>
  </si>
  <si>
    <t>200 x Microsoft Exchange Server Standard User CALs</t>
  </si>
  <si>
    <t>Microsoft SQL Server</t>
  </si>
  <si>
    <t>2 x Microsoft SQL Server Standard Edition, Core-lizenziert für jeweils 6 CPU-Kerne. Die Lösung muss den hochverfügbaren Betrieb der Datenbanken mittels SQL Server Always On Basic Availability Groups oder einer gleichwertigen Herstellerlösung ermöglichen. Inklusive 3 Jahren SA.</t>
  </si>
  <si>
    <t>Redundanz</t>
  </si>
  <si>
    <t>Redundante Stromversorgung; Hot-Swap Fähig; N 1+1</t>
  </si>
  <si>
    <t>Garantie/Support</t>
  </si>
  <si>
    <t>Herstellergarantie</t>
  </si>
  <si>
    <t>Mindestens 5 Jahre herstellerseitiger Premium-Support einschließlich Next Business Day Vor-Ort-Service (NBD Onsite). Nach bestätigter Fehlerdiagnose durch den Hersteller muss die Bearbeitung durch einen Servicetechniker spätestens am folgenden Werktag vor Ort erfolgen. Gleichwertige Supportmodelle sind zulässig.</t>
  </si>
  <si>
    <t>Keep Your Drive</t>
  </si>
  <si>
    <t>Beim Ausfall / Austausch einer Festplatte innerhalb der Garantie bleibt selbige im Besitz des Kunden ohne Mehrkosten</t>
  </si>
  <si>
    <t>Inventarisierung</t>
  </si>
  <si>
    <t>Ausschlusskriterium</t>
  </si>
  <si>
    <t>Alle gelieferten Server-, Storage-, Netzwerk- und Sicherheitskomponenten sind vor der Inbetriebnahme dauerhaft und gut sichtbar zu inventarisieren. Die Kennzeichnung muss mindestens die von der Auftraggeberin bereitgestellte Inventarnummer sowie die jeweilige Management- bzw. Betriebs-IP-Adresse enthalten. Die Beschriftung ist in langlebiger, lesbarer Ausführung anzubringen und muss auch im eingebauten Zustand eindeutig erkennbar sein. Die Inventarisierungsdaten sind zusätzlich in der Projektdokumentation vollständig zu erfassen und zu übergeben.</t>
  </si>
  <si>
    <t>Preisangaben</t>
  </si>
  <si>
    <t>Angebotsmenge gemäß Leistungsverzeichnis</t>
  </si>
  <si>
    <t>Abrechnungseinheit gemäß Leistungsverzeichnis</t>
  </si>
  <si>
    <t>Vom Bieter einzutragender Netto-Einzelpreis</t>
  </si>
  <si>
    <t>Automatische Berechnung aus Menge × Einzelpreis</t>
  </si>
  <si>
    <t>1.2 | Shared Block Storage</t>
  </si>
  <si>
    <t>Menge: 1 Stück | Dual-Controller-FC-Storage</t>
  </si>
  <si>
    <t>Storage muss in einer 2U Ausführung gebaut sein. Storage Einheiten die mehr als 2 HE benötigen sind nicht zugelassen aufgrund der bestehenden Platzbeschränkungen</t>
  </si>
  <si>
    <t>Controller</t>
  </si>
  <si>
    <t>Zwei redundante Controller</t>
  </si>
  <si>
    <t>Datenträger</t>
  </si>
  <si>
    <t>SSD</t>
  </si>
  <si>
    <t>5 x mindestens 1,92 TB Enterprise-SSD</t>
  </si>
  <si>
    <t>Anbindung</t>
  </si>
  <si>
    <t>Fibre Channel</t>
  </si>
  <si>
    <t>Redundante 32G-FC-Anbindung einschließlich HICs, SFPs und Kabel</t>
  </si>
  <si>
    <t>Datenschutz</t>
  </si>
  <si>
    <t>RAID</t>
  </si>
  <si>
    <t>Schutz gegen mindestens einen Laufwerksausfall</t>
  </si>
  <si>
    <t>1.3 | Backup-Server</t>
  </si>
  <si>
    <t>Menge: 1 Stück | Windows Server Standard und Backup-Software für 5 Jahre</t>
  </si>
  <si>
    <t>Basis</t>
  </si>
  <si>
    <t>Mindestens 12 physische Kerne, 32 GB ECC, 2 x 960 GB SSD gespiegelt und 2 x 25GbE</t>
  </si>
  <si>
    <t>Inklusive 2 x 25 GbE SFP28 Transceivern</t>
  </si>
  <si>
    <t>Betriebssystem</t>
  </si>
  <si>
    <t>Microsoft Windows Server 2025 Standard, vollständig core-lizenziert</t>
  </si>
  <si>
    <t>5 Jahre Lizenz für eine geeignete Backup-Software, inklusive Wartung und Support. Software muss hier benannt werden.</t>
  </si>
  <si>
    <t>Sicherung</t>
  </si>
  <si>
    <t>Hosts und VMs</t>
  </si>
  <si>
    <t>Imagebasierte, applikationskonsistente Sicherung beider Hosts und aller VMs</t>
  </si>
  <si>
    <t>Restore</t>
  </si>
  <si>
    <t>Einzeldateien</t>
  </si>
  <si>
    <t>Datei- und Ordnerwiederherstellung direkt aus VM-Backups</t>
  </si>
  <si>
    <t>Instant Recovery</t>
  </si>
  <si>
    <t>Start einzelner VM-Backups direkt aus dem Repository als virtuelle Maschine auf einem geeigneten Zielhost der angebotenen Virtualisierungsplattform.</t>
  </si>
  <si>
    <t>Abnahme</t>
  </si>
  <si>
    <t>Tests</t>
  </si>
  <si>
    <t>Vollrestore, Einzeldateirestore und Instant Recovery praktisch testen</t>
  </si>
  <si>
    <t>1.4 | Rack-NAS</t>
  </si>
  <si>
    <t>Menge: 2 Stück | 2U-NAS</t>
  </si>
  <si>
    <t>Jeder Host muss in einer 2U Ausführung gebaut sein. Hosts die mehr als 2 HE benötigen sind nicht zugelassen aufgrund der bestehenden Platzbeschränkungen</t>
  </si>
  <si>
    <t>4 Kern Prozessor auf x86 Basis, 16 DDR4 ECC RAM</t>
  </si>
  <si>
    <t>Bestückung</t>
  </si>
  <si>
    <t>Mindestens 8 x 3,5" Bays, davon 4 x 4 TB NAS-HDD bestückt
Mindestens 2 x M.2 2280 NVMe-SSD, davon 2 x 1 TB als Cache-SSD</t>
  </si>
  <si>
    <t>Ports</t>
  </si>
  <si>
    <t>Mindestens 2 x 2,5GbE und 1 x 10GbE</t>
  </si>
  <si>
    <t>Funktionen</t>
  </si>
  <si>
    <t>Speicher</t>
  </si>
  <si>
    <t>RAID, Snapshots, Verschlüsselung, SMB und iSCSI</t>
  </si>
  <si>
    <t>Mindestens 5 Jahre Herstellergarantie einschließlich Hardware-Support ab Abnahme</t>
  </si>
  <si>
    <t>1.5 | Offline-/Offsite-SSD</t>
  </si>
  <si>
    <t>Menge: 5 Stück | Robuste 2-TB-SSD</t>
  </si>
  <si>
    <t>Kapazität</t>
  </si>
  <si>
    <t>Mindestens 2 TB</t>
  </si>
  <si>
    <t>Schnittstelle</t>
  </si>
  <si>
    <t>USB</t>
  </si>
  <si>
    <t>USB 3.2 Gen 2, USB-C und USB-A</t>
  </si>
  <si>
    <t>Robustheit</t>
  </si>
  <si>
    <t>Schutz</t>
  </si>
  <si>
    <t>Stoßgeschützt und mindestens IP65. Auf den Datenträgern gespeicherte Sicherungsdaten müssen verschlüsselt sein; Umsetzung und Schlüsselmanagement sind im Backup-/Betriebskonzept zu beschreiben.</t>
  </si>
  <si>
    <t>1.6 | 42-HE-Serverschrank (19 Zoll)</t>
  </si>
  <si>
    <t>Menge: 1 Pauschale | Serverschrank mit Zubehör, Lieferung und Montage</t>
  </si>
  <si>
    <t>Hersteller, Modell, Abmessungen, Traglast und Zubehörliste sind mit dem Angebot anzugeben.</t>
  </si>
  <si>
    <t>1</t>
  </si>
  <si>
    <t>Gehäuse</t>
  </si>
  <si>
    <t>Bauhöhe und Standard</t>
  </si>
  <si>
    <t>Mindestens 42 HE, 19-Zoll-Rack für Server-, Speicher- und Netzwerktechnik, mit Montageschienen und Erdung.</t>
  </si>
  <si>
    <t>2</t>
  </si>
  <si>
    <t>Abmessung</t>
  </si>
  <si>
    <t>Bautiefe und Breite</t>
  </si>
  <si>
    <t>Außentiefe mindestens 1.200 mm, Außenbreite mindestens 800 mm; für aktuelle tiefe Server einschließlich Verkabelung geeignet.</t>
  </si>
  <si>
    <t>3</t>
  </si>
  <si>
    <t>Belastung</t>
  </si>
  <si>
    <t>Tragfähigkeit</t>
  </si>
  <si>
    <t>Statische Traglast mindestens 800 kg; nutzbare Einbautiefe, Schienenverstellung und Gerätefreiraum anzugeben.</t>
  </si>
  <si>
    <t>4</t>
  </si>
  <si>
    <t>Ausstattung</t>
  </si>
  <si>
    <t>Türen und Seitenwände</t>
  </si>
  <si>
    <t>Abschließbare, belüftete Front- und Rücktür, abnehmbare Seitenwände, Schlüssel und Nivellierfüße.</t>
  </si>
  <si>
    <t>5</t>
  </si>
  <si>
    <t>Montagematerial</t>
  </si>
  <si>
    <t>Fachübliche Kabelzuführung/-führung, Blindabdeckungen, Rangiermaterial, Käfigmuttern und notwendige Montagekleinteile enthalten.</t>
  </si>
  <si>
    <t>6</t>
  </si>
  <si>
    <t>Stromverteilung</t>
  </si>
  <si>
    <t>Rack-PDU</t>
  </si>
  <si>
    <t>Mindestens zwei geeignete 19-Zoll-PDUs für die angebotenen Systeme und USV-Anschlüsse, einschließlich erforderlicher Anschlusskabel.</t>
  </si>
  <si>
    <t>7</t>
  </si>
  <si>
    <t>Leistung</t>
  </si>
  <si>
    <t>Lieferung und Montage</t>
  </si>
  <si>
    <t>Lieferung, Einbringung, Aufstellung, Montage, Prüfung und Übergabe des betriebsbereiten Schranks einschließlich Zubehör im Pauschalpreis.</t>
  </si>
  <si>
    <t>8</t>
  </si>
  <si>
    <t>Dokumentation</t>
  </si>
  <si>
    <t>Nachweis</t>
  </si>
  <si>
    <t>Hersteller, Modell, Abmessungen, Traglast und Zubehörliste mit dem Angebot angeben.</t>
  </si>
  <si>
    <t>2.1 | Hardware-Firewall-Appliance</t>
  </si>
  <si>
    <t>Menge: 2 Stück | Physische Appliance mit Site-to-Site-VPN</t>
  </si>
  <si>
    <t>Bauart</t>
  </si>
  <si>
    <t>Appliance</t>
  </si>
  <si>
    <t>Zwei physische rackmontierbare Hardware-Appliances; als HA-Verbund mit automatischem Failover zu betreiben.</t>
  </si>
  <si>
    <t>Mindestens 2 x 2,5GbE RJ45, 2 x 10GbE SFP+ und 2 x 25GbE SFP28</t>
  </si>
  <si>
    <t>Durchsatz</t>
  </si>
  <si>
    <t>Mindestens 20 Gbit/s Firewall und 10 Gbit/s IDS/IPS</t>
  </si>
  <si>
    <t>VPN</t>
  </si>
  <si>
    <t>Site-to-Site</t>
  </si>
  <si>
    <t>IPsec-Site-to-Site-VPN ohne separate Lizenzkosten für 10 Jahre</t>
  </si>
  <si>
    <t>Redundante Versorgung</t>
  </si>
  <si>
    <t>Management</t>
  </si>
  <si>
    <t>Zentrale GUI</t>
  </si>
  <si>
    <t>Zentrale grafische Verwaltung für Konfiguration, Monitoring, Firmware, Alarmierung, Protokollierung und Rollen</t>
  </si>
  <si>
    <t>Lizenzierung</t>
  </si>
  <si>
    <t>Erforderliche Management-, Hosting-, Update- und Supportkosten für 10 Jahre vollständig enthalten</t>
  </si>
  <si>
    <t>Interoperabilität / Managementintegration</t>
  </si>
  <si>
    <t>Die angebotenen aktiven Netzwerkkomponenten dürfen herstellerübergreifend kombiniert werden. Voraussetzung ist eine technisch unterstützte Interoperabilität und Einbindung in das vorgesehene Betriebsmodell. Schnittstellen, Abhängigkeiten sowie Zuständigkeiten für Konfiguration, Monitoring, Firmware-/Updateverwaltung, Alarmierung, Protokollierung und Rollenverwaltung sind vollständig zu dokumentieren.</t>
  </si>
  <si>
    <t>Vom Bieter zu bestätigen und zu erläutern</t>
  </si>
  <si>
    <t>Integrationsgrad der Managementlösung</t>
  </si>
  <si>
    <t>Über die Mindestanforderung hinaus wird der systemweite Integrationsgrad der Administration über Firewall, Core/Aggregation, Access-Switches, WLAN und 5G-Fallback bewertet. Maßgeblich sind zentrale Sicht/Single Sign-on, Rollenverwaltung, Monitoring und Alarmierung, Protokollierung, Firmware-/Update-Management sowie dokumentierte Schnittstellen bzw. Automatisierungsmöglichkeiten.</t>
  </si>
  <si>
    <t>B-NW1</t>
  </si>
  <si>
    <t>Beschreibung / Nachweis</t>
  </si>
  <si>
    <t>2.2 | Core-/Aggregation-Switch</t>
  </si>
  <si>
    <t>Menge: 1 Stück | 20 x 10G / 4 x 25G</t>
  </si>
  <si>
    <t>10GbE</t>
  </si>
  <si>
    <t>Mindestens 20 x SFP+. Höherwertige Anschlüsse sind zulässig sofern mit dem Rest der hardware kompatibel. Änderungen sind zwingend im Betriebskonzept zu erläutern.</t>
  </si>
  <si>
    <t>Transceiver 10GbE</t>
  </si>
  <si>
    <t>Inklusive 20 x 10 GbE SFP+ Transceivern</t>
  </si>
  <si>
    <t>25GbE</t>
  </si>
  <si>
    <t>Mindestens 4 x SFP28. Höherwertige Anschlüsse sind zulässig, sofern mit dem Rest der Hardware kompatibel. Änderungen sind zwingend im Betriebskonzept zu erläutern.</t>
  </si>
  <si>
    <t>Inklusive 4 x 25 GbE SFP28 Transceivern</t>
  </si>
  <si>
    <t>Kabel</t>
  </si>
  <si>
    <t>Glasfaser Patchkabel</t>
  </si>
  <si>
    <t>Es sind für alle Transceiver passende Patchkabel mit zu liefern in längen bis maximal 10 Meter. Die finalen Längen sind durch den AN selbst zu bestimmen da diese erst im laufe des Projektes und den Einbau der Hardware ersichtlich werden. Überlängen sind zu vermeiden. Die Patchpanel Seitigen Anschlüsse (LC, SC, ST) sind unterschiedlich und ebenfalls vom AN zu bestimmen und bei der Beschaffung der Patch Kabel zu beachten. Alle Patchkabel sind als OM4 Violett einzuplanen.</t>
  </si>
  <si>
    <t>Switching</t>
  </si>
  <si>
    <t>Mindestens 700 Gbit/s Switching, 350 Gbit/s Non-Blocking, 500 Mpps</t>
  </si>
  <si>
    <t>Zwei unabhängige, im Betrieb austauschbare Netzteile sind enthalten. Beide Netzteile werden an getrennte Strompfade bzw. USV-Anschlüsse angeschlossen.</t>
  </si>
  <si>
    <t>Managementanbindung</t>
  </si>
  <si>
    <t>Die Komponente muss in das angebotene Management-/Monitoringkonzept integrierbar sein. Erforderliche Managementsysteme, Lizenzen und Schnittstellen sind anzugeben. Eine gesonderte Qualitätswertung erfolgt systemweit unter B-NW1.</t>
  </si>
  <si>
    <t>Vom Bieter zu bestätigen</t>
  </si>
  <si>
    <t>2.3 | 48-Port Multi-Gigabit PoE-Switch</t>
  </si>
  <si>
    <t>Menge: 7 Stück | 48 x 1GbE und 16 x PoE++</t>
  </si>
  <si>
    <t>Access</t>
  </si>
  <si>
    <t>48 RJ45, mindestens 1GbE</t>
  </si>
  <si>
    <t>Uplinks</t>
  </si>
  <si>
    <t>Mindestens 4 x 10GbE SFP+</t>
  </si>
  <si>
    <t>Transceiver</t>
  </si>
  <si>
    <t>Inklusive 4 x 10 GbE SFP+ Transceivern</t>
  </si>
  <si>
    <t>PoE</t>
  </si>
  <si>
    <t>Verteilung</t>
  </si>
  <si>
    <t>48 x PoE+, davon 16 x PoE++ mit mindestens 60 W</t>
  </si>
  <si>
    <t>Budget</t>
  </si>
  <si>
    <t>Mindestens 700 W</t>
  </si>
  <si>
    <t>Farbkodierte Patchkabel</t>
  </si>
  <si>
    <t>Farbliche Kennzeichnung der Netzwerkanschlüsse: Zur Sicherstellung einer einheitlichen, übersichtlichen und wartungsfreundlichen Netzwerkstruktur sind Patchfelder, Datendosen und Patchkabel entsprechend einer verbindlichen Farbcodierung auszuführen. Orange ist für Backbone- und Uplink-Verbindungen zwischen Netzwerkverteilern und zentralen Komponenten zu verwenden. Schwarz kennzeichnet Server-, Storage- und sonstige Infrastrukturanschlüsse. Gelb ist für WLAN-Access-Points sowie weitere PoE-versorgte Endgeräte vorzusehen. Blau kennzeichnet das allgemeine Datennetz für Arbeitsplatzsysteme, Drucker und sonstige Standard-Endgeräte. Grün ist für sicherheitsrelevante Systeme wie Videoüberwachung, Zutrittskontrolle oder Alarmierungseinrichtungen zu verwenden. Weiß kennzeichnet Anschlüsse der IP-Telefonie und weiterer Sprachdienste. Die Farbcodierung ist durchgängig an allen Standorten einheitlich umzusetzen und zusätzlich durch eine dauerhafte Beschriftung der Ports und Anschlusspunkte zu ergänzen. Die Zuordnung der Anschlüsse ist in der Bestandsdokumentation nachvollziehbar zu dokumentieren. Alle Kabel sind im Angebot einzupreisen.</t>
  </si>
  <si>
    <t>Nachrüstbarkeit</t>
  </si>
  <si>
    <t>Redundante Vollversorgung ohne Switchtausch nachrüstbar; maximales PoE-Budget muss übernommen werden. Zweites Netzteil bevorzugt, gleichwertige externe Lösung zulässig. Bitte hier spezifizieren.</t>
  </si>
  <si>
    <t>2.4 | WLAN Access Point Indoor</t>
  </si>
  <si>
    <t>Menge: 34 Stück | Indoor-AP</t>
  </si>
  <si>
    <t>Montage</t>
  </si>
  <si>
    <t>Innen</t>
  </si>
  <si>
    <t>Wand-/Deckenmontage</t>
  </si>
  <si>
    <t>Standard</t>
  </si>
  <si>
    <t>IEEE 802.11ax oder neuer, 2,4/5 GHz, bei angebotener Generation 6 GHz</t>
  </si>
  <si>
    <t>Enterprise</t>
  </si>
  <si>
    <t>WPA2/WPA3 Enterprise, 802.1X/RADIUS, VLAN je SSID</t>
  </si>
  <si>
    <t>Uplink</t>
  </si>
  <si>
    <t>Mindestens 2,5GbE und PoE</t>
  </si>
  <si>
    <t>2.5 | WLAN Access Point Outdoor</t>
  </si>
  <si>
    <t>Menge: 2 Stück | Outdoor-AP</t>
  </si>
  <si>
    <t>Outdoor</t>
  </si>
  <si>
    <t>Mindestens IP66 und -20 bis +50 Grad Celsius</t>
  </si>
  <si>
    <t>Außen</t>
  </si>
  <si>
    <t>Mast-/Wandmontage, Erdung und Überspannungsschutz</t>
  </si>
  <si>
    <t>2.6 | 5G-WAN-Fallback Outdoor</t>
  </si>
  <si>
    <t>Menge: 1 Stück | Outdoor-5G-Failover</t>
  </si>
  <si>
    <t>Mobilfunk</t>
  </si>
  <si>
    <t>5G</t>
  </si>
  <si>
    <t>5G SA/NSA mit LTE-Fallback. SIM und Datentarif werden bauseits bereitgestellt und sind nicht in den Angebotspreis einzurechnen.</t>
  </si>
  <si>
    <t>Bauform</t>
  </si>
  <si>
    <t>Wetterfest</t>
  </si>
  <si>
    <t>Integration</t>
  </si>
  <si>
    <t>Failover</t>
  </si>
  <si>
    <t>Automatische Umschaltung/Rückschaltung mit Firewall</t>
  </si>
  <si>
    <t>2.7 | Online-USV 4.000 VA / 3.800 W</t>
  </si>
  <si>
    <t>Menge: 2 Stück | Online-USV</t>
  </si>
  <si>
    <t>Topologie</t>
  </si>
  <si>
    <t>Online-Doppelwandler</t>
  </si>
  <si>
    <t>USV muss in einer 4U Ausführung gebaut sein. USVs die mehr als 4 HE benötigen sind nicht zugelassen aufgrund der bestehenden Platzbeschränkungen</t>
  </si>
  <si>
    <t>Nennleistung</t>
  </si>
  <si>
    <t>Mindestens 4.000 VA / 3.800 W</t>
  </si>
  <si>
    <t>Laufzeit</t>
  </si>
  <si>
    <t>Autonomie</t>
  </si>
  <si>
    <t>Mindestens 10 Minuten bei 50 Prozent Last</t>
  </si>
  <si>
    <t>SNMP, Monitoring und geordnetes Herunterfahren</t>
  </si>
  <si>
    <t>Mindestens 3 Jahre Herstellergarantie einschließlich Batterie ab Abnahme</t>
  </si>
  <si>
    <t>3.1 | Micro-PC</t>
  </si>
  <si>
    <t>Menge: 34 Stück | Kompakter Arbeitsplatz-PC</t>
  </si>
  <si>
    <t>Micro-/Mini-PC, maximal 2 Liter, VESA-Montage</t>
  </si>
  <si>
    <t>Prozessor</t>
  </si>
  <si>
    <t>Leistungsklasse Intel Core Ultra 5 235T oder höherwertig</t>
  </si>
  <si>
    <t>Arbeitsspeicher</t>
  </si>
  <si>
    <t>RAM</t>
  </si>
  <si>
    <t>Mindestens 16 GB DDR5</t>
  </si>
  <si>
    <t>Mindestens 512 GB NVMe</t>
  </si>
  <si>
    <t>Windows 11 Pro 64 Bit</t>
  </si>
  <si>
    <t>Client-Lifecycle-/Supportintegration</t>
  </si>
  <si>
    <t>Bewertet wird, in welchem Umfang Micro-PCs, Notebooks, Dockingstationen und Monitore als abgestimmte Arbeitsplatzlösung betrieben werden können. Maßgeblich sind nachgewiesene Kompatibilität, Treiber-/Firmwareversorgung, zentrale Inventarisierbarkeit, einheitliche Support- und Garantieprozesse sowie die langfristige Ersatzteil-/Modellstrategie. Herstelleridentität ist kein Wertungsmerkmal.</t>
  </si>
  <si>
    <t>B-CL1</t>
  </si>
  <si>
    <t>Logo und Inventarnummer</t>
  </si>
  <si>
    <t>Vom Auftraggeber bereitgestelltes Logo und individuelle Inventarnummer dauerhaft, gut sichtbar und manipulationserschwerend am Gerät anbringen. Das Verfahren darf Funktion, Herstellergarantie oder vereinbarte Service-/Versicherungsleistungen nicht beeinträchtigen. Das konkrete Verfahren ist vom Bieter zu beschreiben.</t>
  </si>
  <si>
    <t>Verfahrensangabe</t>
  </si>
  <si>
    <t>Bieter beschreibt Kennzeichnungsverfahren, Position, Technik/Material und Durchführung vor Auslieferung vollständig.</t>
  </si>
  <si>
    <t>Eignung des Kennzeichnungsverfahrens</t>
  </si>
  <si>
    <t>Bieter begründet nachvollziehbar Dauerhaftigkeit, Lesbarkeit, Manipulationsschutz sowie die Vereinbarkeit mit Garantie/Herstellerservice.</t>
  </si>
  <si>
    <t>Fehlt die konkrete Verfahrensangabe oder erfüllt das angebotene Verfahren die Mindestanforderung nicht, ist die Anforderung nicht erfüllt. Vor Ausschluss ist die vergaberechtlich zulässige Aufklärungs-/Nachforderungsmöglichkeit nach den Verfahrensregeln zu prüfen.</t>
  </si>
  <si>
    <t>3.2 | 27-Zoll-QHD-Monitor</t>
  </si>
  <si>
    <t>Menge: 34 Stück | 27 Zoll mit 100 Hz</t>
  </si>
  <si>
    <t>Display</t>
  </si>
  <si>
    <t>Auflösung</t>
  </si>
  <si>
    <t>Mindestens 27 Zoll, 2.560 x 1.440 Pixel und 100 Hz</t>
  </si>
  <si>
    <t>Panel</t>
  </si>
  <si>
    <t>Technologie</t>
  </si>
  <si>
    <t>IPS oder gleichwertig</t>
  </si>
  <si>
    <t>Ergonomie</t>
  </si>
  <si>
    <t>Standfuß</t>
  </si>
  <si>
    <t>Höhenverstellung, Neigung, Schwenkung, Pivot</t>
  </si>
  <si>
    <t>Anschlüsse</t>
  </si>
  <si>
    <t>Video</t>
  </si>
  <si>
    <t>DisplayPort 1.4 und HDMI</t>
  </si>
  <si>
    <t>Kompatibilität / Support</t>
  </si>
  <si>
    <t>Die angebotene Komponente darf herstellerübergreifend gewählt werden. Sie muss mit der angebotenen Arbeitsplatzumgebung vollständig kompatibel sein; erforderliche Treiber/Firmware, Garantie- und Supportwege sowie Abhängigkeiten sind für den vorgesehenen Nutzungszeitraum nachvollziehbar sicherzustellen.</t>
  </si>
  <si>
    <t>3.3 | 34-Zoll-Ultrawide-Monitor</t>
  </si>
  <si>
    <t>Menge: 3 Stück | 34 Zoll USB-C mit 100 Hz</t>
  </si>
  <si>
    <t>Mindestens 34 Zoll, 21:9, 3.440 x 1.440 und 100 Hz</t>
  </si>
  <si>
    <t>USB-C</t>
  </si>
  <si>
    <t>Docking</t>
  </si>
  <si>
    <t>DisplayPort Alternate Mode und mindestens 90 W Power Delivery</t>
  </si>
  <si>
    <t>Video/USB</t>
  </si>
  <si>
    <t>DisplayPort, HDMI und USB-Hub</t>
  </si>
  <si>
    <t>3.4 | USB-C-Dockingstation</t>
  </si>
  <si>
    <t>Menge: 3 Stück | USB-C-Dock</t>
  </si>
  <si>
    <t>Host</t>
  </si>
  <si>
    <t>USB-C mit DisplayPort Alternate Mode und Power Delivery</t>
  </si>
  <si>
    <t>Power Delivery</t>
  </si>
  <si>
    <t>Mindestens 100 W</t>
  </si>
  <si>
    <t>Ausgänge</t>
  </si>
  <si>
    <t>2 x DisplayPort 1.4 und 1 x HDMI 2.1</t>
  </si>
  <si>
    <t>Ethernet</t>
  </si>
  <si>
    <t>Mindestens 2,5GbE</t>
  </si>
  <si>
    <t>Kompatibilität</t>
  </si>
  <si>
    <t>Vollständig kompatibel mit angebotenem Notebook</t>
  </si>
  <si>
    <t>Maus / Tastatur</t>
  </si>
  <si>
    <t>Inklusive einer  Maus und Tastatur</t>
  </si>
  <si>
    <t>3.5 | Laptop-Ständer Metall</t>
  </si>
  <si>
    <t>Menge: 3 Stück | Ergonomischer Notebookständer</t>
  </si>
  <si>
    <t>Material</t>
  </si>
  <si>
    <t>Ausführung</t>
  </si>
  <si>
    <t>Metall- oder Aluminiumkonstruktion</t>
  </si>
  <si>
    <t>Größe</t>
  </si>
  <si>
    <t>Für 13 bis 16 Zoll</t>
  </si>
  <si>
    <t>Verstellung</t>
  </si>
  <si>
    <t>Nicht Höhenverstellbar, Rückseite ca 15 cm hoch, nach vorne absinkend für einen einfachen Zugang zur Tastatur des Notebooks als Fallback</t>
  </si>
  <si>
    <t>3.6 | 14-Zoll-Business-Notebook</t>
  </si>
  <si>
    <t>Menge: 3 Stück | Aluminium-Notebook mit Windows Hello</t>
  </si>
  <si>
    <t>14 Zoll, 16:10, mindestens 1.920 x 1.200</t>
  </si>
  <si>
    <t>Aluminiumgehäuse oder Aluminium-Ober-/Unterschale</t>
  </si>
  <si>
    <t>Leistungsklasse Intel Core Ultra 5 235U oder höherwertig</t>
  </si>
  <si>
    <t>Mindestens 16 GB</t>
  </si>
  <si>
    <t>Kamera</t>
  </si>
  <si>
    <t>Windows Hello</t>
  </si>
  <si>
    <t>Infrarotkamera</t>
  </si>
  <si>
    <t>Netzteil</t>
  </si>
  <si>
    <t>Passendes USB-C-Netzteil enthalten, mindestens 65 Watt</t>
  </si>
  <si>
    <t>Vollständig kompatibel einschließlich Laden mit mindestens 90 W, Netzwerk, USB und Video</t>
  </si>
  <si>
    <t>3.7 | Apple iPad Air 13 Zoll (M4)</t>
  </si>
  <si>
    <t>Menge: 11 Stück | Produktscharf, 256 GB, Apple Pencil und Tastaturhülle</t>
  </si>
  <si>
    <t>Apple</t>
  </si>
  <si>
    <t>iPad Air 13 Zoll (M4), 256 GB</t>
  </si>
  <si>
    <t>Exakte SKUs für iPad, Pencil, Tastaturhülle und Service</t>
  </si>
  <si>
    <t>Produkt</t>
  </si>
  <si>
    <t>Hersteller/Modell</t>
  </si>
  <si>
    <t>Apple iPad Air 13 Zoll (M4), produktscharf. Bestehende Apple-Geräte und darauf ausgelegte Fachverfahren erfordern dieselbe Plattform für Verwaltung, App-Betrieb und Migration.</t>
  </si>
  <si>
    <t>Chip</t>
  </si>
  <si>
    <t>Apple M4</t>
  </si>
  <si>
    <t>256 GB</t>
  </si>
  <si>
    <t>Apple Pencil</t>
  </si>
  <si>
    <t>Original Apple Pencil Pro, kompatibel zum iPad Air 13 Zoll (M4)</t>
  </si>
  <si>
    <t>Tastaturhülle</t>
  </si>
  <si>
    <t>Hülle mit integrierter deutscher QWERTZ-Tastatur, Schutz von Vorder- und Rückseite und Standfunktion; Apple Magic Keyboard oder kompatible gleichwertige Hülle. Hersteller und Modell hier benennen</t>
  </si>
  <si>
    <t>Laden</t>
  </si>
  <si>
    <t>USB-C-Ladekabel und geeignetes USB-C-Netzteil enthalten</t>
  </si>
  <si>
    <t>MDM</t>
  </si>
  <si>
    <t>Lokal gehostetes MDM</t>
  </si>
  <si>
    <t>Alle Geräte müssen in einem neu anzulegenden Apple Business Manager registriert werden. Es muss zudem eine lokal (On-Premises) betreibbare MDM-Lösung ohne Cloud-Zwang  in der eigenen neuen Infrastruktur betrieben werden und die zentrale Verwaltung von iOS, iPadOS, Android, Windows sowie weiteren Plattformen ermöglichen. Erforderlich sind rollenbasierte Administration, App- und Richtlinienverteilung, Mandantenfähigkeit für mehrere Einrichtungen, DSGVO-konforme Datenhaltung. Die Lizenzierung muss für jedes Gerät für 5 Jahre mit eingepreist werden. Das MDM hier namentlich benennen!</t>
  </si>
  <si>
    <t>Service</t>
  </si>
  <si>
    <t>Abdeckung</t>
  </si>
  <si>
    <t>Inklusive AppleCare+ mit Diebstahl und Verlust für 5 Jahre je Gerät. Die Serviceabdeckung muss erweiterten Hardware-Service, technischen Support durch Apple, Reparatur- oder Austauschleistungen bei unbeabsichtigter Beschädigung sowie Ersatzleistungen bei Diebstahl oder Verlust gemäß den AppleCare+-Bedingungen umfassen. Die vollständigen Kosten für die gesamte Laufzeit sind im Angebot auszuweisen und einzupreisen.</t>
  </si>
  <si>
    <t>4.1 | Sicherheitssoftware</t>
  </si>
  <si>
    <t>Menge: 1 Pauschale | Endpoint-Security, Patchmanagement, E-Mail-Security und Archivierung</t>
  </si>
  <si>
    <t>Endpoint Protection</t>
  </si>
  <si>
    <t>Bereitstellung einer zentral verwaltbaren Endpoint-Security-Lösung für sämtliche Clients und Server des Auftraggebers.</t>
  </si>
  <si>
    <t>Die Lösung muss mindestens einen aktuellen Viren-, Malware- und Ransomware-Schutz für Clients und Server bereitstellen.</t>
  </si>
  <si>
    <t>Lizenzumfang Endpoint</t>
  </si>
  <si>
    <t>Sämtliche vorhandenen und während der Vertragslaufzeit in Betrieb genommenen Clients und Server sind im angebotenen Lizenzumfang zu berücksichtigen.</t>
  </si>
  <si>
    <t>Alle Clients und Server des Auftraggebers müssen vollständig lizenziert sein.</t>
  </si>
  <si>
    <t>Cloud-Management</t>
  </si>
  <si>
    <t>Die Administration der Endpoint-Security-Lösung erfolgt über eine zentrale cloudbasierte Managementoberfläche.</t>
  </si>
  <si>
    <t>Sicherheitsstatus, Richtlinien, Ereignisse und Lizenzstatus aller Clients und Server müssen zentral einsehbar und verwaltbar sein.</t>
  </si>
  <si>
    <t>Malware-Schutz</t>
  </si>
  <si>
    <t>Die Lösung schützt vor Viren, Malware, Ransomware, dateilosen Angriffen und unbekannten Bedrohungen.</t>
  </si>
  <si>
    <t>Signaturbasierte und verhaltensbasierte Schutzmechanismen müssen kombiniert eingesetzt werden.</t>
  </si>
  <si>
    <t>EDR</t>
  </si>
  <si>
    <t>Bereitstellung von Endpoint-Detection-and-Response-Funktionen zur Erkennung, Analyse und Nachverfolgung sicherheitsrelevanter Ereignisse.</t>
  </si>
  <si>
    <t>Zentrale Ereignisanalyse, Alarmierung und nachvollziehbare Darstellung betroffener Endpunkte müssen vorhanden sein.</t>
  </si>
  <si>
    <t>Patchmanagement</t>
  </si>
  <si>
    <t>Zentrale Erkennung und Verteilung von Sicherheitsupdates für die eingesetzten Betriebssysteme und unterstützte Drittanbieteranwendungen.</t>
  </si>
  <si>
    <t>Patchrichtlinien, zeitgesteuerte Verteilung und eine zentrale Übersicht über fehlende und installierte Updates müssen vorhanden sein.</t>
  </si>
  <si>
    <t>Schwachstellenübersicht</t>
  </si>
  <si>
    <t>Zentrale Ermittlung fehlender Sicherheitsupdates und bekannter Schwachstellen auf Clients und Servern.</t>
  </si>
  <si>
    <t>Erkannte Schwachstellen und fehlende Aktualisierungen müssen systembezogen auswertbar sein.</t>
  </si>
  <si>
    <t>Reporting Endpoint</t>
  </si>
  <si>
    <t>Bereitstellung zentraler Berichte zum Sicherheits-, Bedrohungs-, Patch- und Gerätestatus.</t>
  </si>
  <si>
    <t>Berichte müssen über die Managementoberfläche abrufbar und exportierbar sein.</t>
  </si>
  <si>
    <t>Cloud-Mail-Security</t>
  </si>
  <si>
    <t>Bereitstellung eines cloudbasierten Viren-, Malware-, Phishing- und Spamschutzes für den ein- und ausgehenden E-Mail-Verkehr.</t>
  </si>
  <si>
    <t>Die Lösung muss den gesamten ein- und ausgehenden E-Mail-Verkehr der 200 Postfächer prüfen.</t>
  </si>
  <si>
    <t>Exchange-Anbindung</t>
  </si>
  <si>
    <t>Anbindung der Cloud-Mail-Security als eingehender und ausgehender Connector an den vorhandenen Exchange-Server.</t>
  </si>
  <si>
    <t>Die vollständige Konfiguration der Connectoren und des erforderlichen Mailflows muss im Angebot enthalten sein.</t>
  </si>
  <si>
    <t>Mail-Continuity</t>
  </si>
  <si>
    <t>Zwischenspeicherung eingehender E-Mails bei vorübergehender Nichtverfügbarkeit des Exchange-Servers.</t>
  </si>
  <si>
    <t>Zwischengespeicherte E-Mails müssen nach Wiederverfügbarkeit des Exchange-Servers automatisch zugestellt werden.</t>
  </si>
  <si>
    <t>Spam-Berichte</t>
  </si>
  <si>
    <t>Automatische Erstellung benutzerbezogener Berichte über zurückgehaltene oder als Spam erkannte E-Mails.</t>
  </si>
  <si>
    <t>Für die Benutzer müssen mindestens täglich Spam-Berichte bereitgestellt werden.</t>
  </si>
  <si>
    <t>Freigabe aus Spam-Bericht</t>
  </si>
  <si>
    <t>Zurückgehaltene Nachrichten müssen aus dem täglichen Spam-Bericht heraus durch den berechtigten Benutzer zur Zustellung freigegeben werden können.</t>
  </si>
  <si>
    <t>Die nachträgliche Zustellung einer ausgewählten Nachricht muss unmittelbar aus dem Bericht heraus veranlasst werden können.</t>
  </si>
  <si>
    <t>Mail-Archiv</t>
  </si>
  <si>
    <t>Bereitstellung eines zentralen E-Mail-Archivs für sämtliche lizenzierten Postfächer.</t>
  </si>
  <si>
    <t>Ein- und ausgehende E-Mails aller 200 Postfächer müssen während des Lizenzzeitraums vollständig archiviert und recherchierbar sein.</t>
  </si>
  <si>
    <t>Lizenzumfang Mail</t>
  </si>
  <si>
    <t>Lizenzierung der Cloud-Mail-Security, Mail-Continuity, Spam-Berichte und E-Mail-Archivierung für 200 Postfächer.</t>
  </si>
  <si>
    <t>Alle 200 Postfächer müssen vollständig lizenziert sein.</t>
  </si>
  <si>
    <t>Kombination von Lösungen</t>
  </si>
  <si>
    <t>Zur Erfüllung der Anforderungen dürfen mehrere technisch geeignete und miteinander kompatible Lösungen kombiniert werden.</t>
  </si>
  <si>
    <t>Die angebotene Gesamtlösung muss sämtliche Anforderungen vollständig erfüllen; notwendige Schnittstellen und Abhängigkeiten sind anzugeben.</t>
  </si>
  <si>
    <t>Konfiguration und Inbetriebnahme</t>
  </si>
  <si>
    <t>Installation, Mandanteneinrichtung, Richtlinienkonfiguration, Connector-Konfiguration, technische Integration, Funktionstests und betriebsbereite Übergabe der angebotenen Lösungen.</t>
  </si>
  <si>
    <t>Der vollständige Konfigurations-, Integrations- und Inbetriebnahmeaufwand ist in den Pauschalpreis einzukalkulieren.</t>
  </si>
  <si>
    <t>Dokumentation und Übergabe</t>
  </si>
  <si>
    <t>Dokumentation der eingerichteten Komponenten, Richtlinien, Connectoren, Mailflüsse, Rollen und administrativen Zugänge.</t>
  </si>
  <si>
    <t>Eine vollständige und aktuelle System- und Konfigurationsdokumentation ist bei Betriebsübergabe bereitzustellen.</t>
  </si>
  <si>
    <t>Lizenzzeitraum</t>
  </si>
  <si>
    <t>Lizenzzeitraum Grundlaufzeit und Optionen</t>
  </si>
  <si>
    <t>Sämtliche erforderlichen Lizenzen, Subskriptionen, Cloud-Dienste, Updates und Herstellerleistungen sind für die 12-monatige Grundlaufzeit sowie – bei Optionsausübung – für jedes weitere Optionsjahr unterbrechungsfrei bereitzustellen.</t>
  </si>
  <si>
    <t>Pauschalpreis</t>
  </si>
  <si>
    <t>Für die vollständige Endpoint-Security, das Patchmanagement, die Cloud-Mail-Security, Mail-Continuity, Spam-Berichte, das Mail-Archiv sowie Konfiguration und Inbetriebnahme ist ein Gesamtpreis anzugeben.</t>
  </si>
  <si>
    <t>Der Preis der Grundlaufzeit sowie die verbindlichen Preise der drei Optionsjahre müssen sämtliche vorgenannten Leistungen und Lizenzierungen enthalten. Nachforderungen für erforderliche Standardleistungen sind ausgeschlossen.</t>
  </si>
  <si>
    <t>Pauschalpreis Grundlaufzeit (Monate 1-12)</t>
  </si>
  <si>
    <t>Vom Bieter einzutragender Netto-Gesamtpreis für die Grundlaufzeit einschließlich aller geforderten Lizenzen, Dienste, Konfiguration und Inbetriebnahme</t>
  </si>
  <si>
    <t>Pauschalpreis Option 1 (Monate 13-24)</t>
  </si>
  <si>
    <t>Verbindlicher Netto-Gesamtpreis bei Ausübung der 1. Verlängerungsoption</t>
  </si>
  <si>
    <t>Pauschalpreis Option 2 (Monate 25-36)</t>
  </si>
  <si>
    <t>Verbindlicher Netto-Gesamtpreis bei Ausübung der 2. Verlängerungsoption</t>
  </si>
  <si>
    <t>Pauschalpreis Option 3 (Monate 37-48)</t>
  </si>
  <si>
    <t>Verbindlicher Netto-Gesamtpreis bei Ausübung der 3. Verlängerungsoption</t>
  </si>
  <si>
    <t>Wertungspreis Security-Software (max. 48 Monate)</t>
  </si>
  <si>
    <t>Summe aus Grundlaufzeit und sämtlichen Optionsjahren; dient der Angebotswertung, ohne Verpflichtung des Auftraggebers zur Ausübung der Optionen.</t>
  </si>
  <si>
    <t>Hinweis</t>
  </si>
  <si>
    <t>Die Optionspreise müssen die Fortführung sämtlicher für den Regelbetrieb erforderlichen Lizenzen/Subskriptionen abdecken. Etwaige Preisänderungsmechanismen sind nur zulässig, wenn sie in den Vergabeunterlagen ausdrücklich vorgesehen sind.</t>
  </si>
  <si>
    <t>Wertungspreis / Übertrag Preisblatt</t>
  </si>
  <si>
    <t>Für das Preisblatt maßgeblicher Wertungspreis für die maximal mögliche Vertragslaufzeit.</t>
  </si>
  <si>
    <t>5.1 | Planung, Installation und Dokumentation</t>
  </si>
  <si>
    <t>Menge: 1 Pauschale | Betriebsbereite Einführung</t>
  </si>
  <si>
    <t>Planung</t>
  </si>
  <si>
    <t>Feinkonzept</t>
  </si>
  <si>
    <t>Rack-, Netzwerk-, Server-, Backup-, Arbeitsplatz- und Rolloutkonzept</t>
  </si>
  <si>
    <t>Installation Server</t>
  </si>
  <si>
    <t>Inbetriebnahme</t>
  </si>
  <si>
    <t>Montage, Verkabelung, Firmware, Betriebssysteme und Konfiguration. Alle virtuellen Maschinen sind gemäß der Projektbeschreibung zu installieren und für die Softwareinstallation vorzubereiten.</t>
  </si>
  <si>
    <t>Installation Client Hardware</t>
  </si>
  <si>
    <t>Montage, Verkabelung, Installation der Betriebssysteme und Konfiguration. Alle Geräte müssen in die Domäne aufgenommen oder in das entsprechende MDM eingebunden werden.</t>
  </si>
  <si>
    <t>Datenmigration</t>
  </si>
  <si>
    <t>Umsetzung</t>
  </si>
  <si>
    <t>Der Auftragnehmer bepreist die technische Zielplattform, Standarddienstmigration einschließlich Druckdiensteinbindung vorhandener bauseitiger MFP-Geräte, Systemeinrichtung, Konfiguration, Tests, Inbetriebnahme und Betriebsübergabe einschließlich Koordination und technischer Mitwirkung bei den in 3.01 namentlich genannten Fachanwendungen. Proprietäre Installation, Datenkonvertierung/-migration und hierfür benötigte Bestandslizenzen der Fachanwendungshersteller bzw. autorisierten Partner beauftragt und bezahlt die Auftraggeberin direkt; diese Leistungen gehören nicht zum Angebotspreis. Nicht benannte Fachverfahren sind nicht Bestandteil der Pauschale 5.1. Zusätzliche technische Mitwirkung nur nach gesondertem Abruf zu 6.2. Der Bieter legt Verantwortlichkeiten, Voraussetzungen, Abhängigkeiten, Zeitplan, Risiken, Tests und Rückfall im Migrationskonzept dar.</t>
  </si>
  <si>
    <t>Alle Benutzergeräte vor Auslieferung gemäß Komponentenblättern dauerhaft kennzeichnen; Inventarliste mit Seriennummer, Hersteller, Modell, SKU und Inventarnummer übergeben.</t>
  </si>
  <si>
    <t>6.1 | Wartungs- und Unterstützungsvertrag</t>
  </si>
  <si>
    <t>Grundlaufzeit: 12 Monate | 3 Verlängerungsoptionen à 12 Monate | maximale Gesamtlaufzeit 48 Monate | Feste Monatspauschale mit SLA</t>
  </si>
  <si>
    <t>Vertragslaufzeit</t>
  </si>
  <si>
    <t>12 Monate ab Abnahme bzw. Übergang in den Regelbetrieb; Verlängerungsoption des Auftraggebers bis zu dreimal um jeweils weitere 12 Monate; maximale Gesamtlaufzeit 48 Monate. Ein Anspruch des Auftragnehmers auf Ausübung einer Verlängerungsoption besteht nicht.</t>
  </si>
  <si>
    <t>Vergütung</t>
  </si>
  <si>
    <t>Monatspauschale</t>
  </si>
  <si>
    <t>Für Grundlaufzeit und jede ausgeübte Verlängerungsoption gilt jeweils der verbindlich angebotene Monatspreis. Der Preis bleibt innerhalb des jeweiligen 12-Monats-Zeitraums fest und umfasst sämtliche Leistungen, Anfahrt, Fahrtzeit, Reise- und Nebenkosten.</t>
  </si>
  <si>
    <t>Regelleistung</t>
  </si>
  <si>
    <t>Wartungstag</t>
  </si>
  <si>
    <t>Ein fester Werktag je Woche, Techniker bis zu 8 Stunden vor Ort</t>
  </si>
  <si>
    <t>Zusatzleistung</t>
  </si>
  <si>
    <t>Einsätze</t>
  </si>
  <si>
    <t>Bis zu 4 Einsätze je Monat nach Bedarf; je Vor-Ort-Einsatz Anfahrt und maximal 1 Stunde Vor-Ort-Leistung enthalten</t>
  </si>
  <si>
    <t>SLA</t>
  </si>
  <si>
    <t>Level 1 – Kritische Störung (ohne Umgehungsmöglichkeit)</t>
  </si>
  <si>
    <t>Kritische Störung ohne praktikable Umgehungslösung. Qualifizierter Bearbeitungsbeginn innerhalb von maximal 1 Stunde nach Meldung innerhalb der vereinbarten Servicezeit. Wiederherstellungsziel bzw. zulässiger Workaround ist im Betriebskonzept verbindlich anzugeben.</t>
  </si>
  <si>
    <t>Level 2 – Hohe Störung</t>
  </si>
  <si>
    <t>Hohe Störung mit erheblicher Beeinträchtigung wichtiger Funktionen. Qualifizierter Bearbeitungsbeginn innerhalb von maximal 4 Stunden nach Meldung innerhalb der vereinbarten Servicezeit. Wiederherstellungsziel bzw. Workaround ist im Betriebskonzept verbindlich anzugeben.</t>
  </si>
  <si>
    <t>Level 3 – Mittlere Störung</t>
  </si>
  <si>
    <t>Mittlere Störung mit begrenzten Auswirkungen auf einzelne Funktionen oder Benutzergruppen. Qualifizierter Bearbeitungsbeginn innerhalb von maximal 8 Stunden nach Meldung innerhalb der vereinbarten Servicezeit. Wiederherstellungsziel ist im Betriebskonzept verbindlich anzugeben.</t>
  </si>
  <si>
    <t>Level 4 – Geringfügige Störung oder Service Anfrage</t>
  </si>
  <si>
    <t>Geringfügige Störung oder Serviceanfrage ohne wesentliche Auswirkungen auf den laufenden Betrieb. Qualifizierter Bearbeitungsbeginn spätestens am nächsten Geschäftstag innerhalb der vereinbarten Servicezeit.</t>
  </si>
  <si>
    <t>Ersatzteile</t>
  </si>
  <si>
    <t>Nachweisbare Wartezeit auf nicht vor Ort liegender Ersatzteile wird nicht angerechnet</t>
  </si>
  <si>
    <t>SLA / Servicezeit</t>
  </si>
  <si>
    <t>Servicefenster</t>
  </si>
  <si>
    <t>Servicefenster: Level 1 durchgehend 24/7; Level 2–4 Montag bis Freitag 07:00–18:00 Uhr, ausgenommen gesetzliche Feiertage in Hessen.</t>
  </si>
  <si>
    <t>Monatspreis Grundlaufzeit (Monate 1-12)</t>
  </si>
  <si>
    <t>Vom Bieter einzutragender Netto-Monatspreis für die Grundlaufzeit</t>
  </si>
  <si>
    <t>Gesamtpreis Grundlaufzeit</t>
  </si>
  <si>
    <t>12 × Monatspreis Grundlaufzeit</t>
  </si>
  <si>
    <t>Monatspreis Option 1 (Monate 13-24)</t>
  </si>
  <si>
    <t>Verbindlicher Netto-Monatspreis bei Ausübung der 1. Verlängerungsoption</t>
  </si>
  <si>
    <t>Gesamtpreis Option 1</t>
  </si>
  <si>
    <t>12 × Monatspreis Option 1</t>
  </si>
  <si>
    <t>Monatspreis Option 2 (Monate 25-36)</t>
  </si>
  <si>
    <t>Verbindlicher Netto-Monatspreis bei Ausübung der 2. Verlängerungsoption</t>
  </si>
  <si>
    <t>Gesamtpreis Option 2</t>
  </si>
  <si>
    <t>12 × Monatspreis Option 2</t>
  </si>
  <si>
    <t>Monatspreis Option 3 (Monate 37-48)</t>
  </si>
  <si>
    <t>Verbindlicher Netto-Monatspreis bei Ausübung der 3. Verlängerungsoption</t>
  </si>
  <si>
    <t>Gesamtpreis Option 3</t>
  </si>
  <si>
    <t>12 × Monatspreis Option 3</t>
  </si>
  <si>
    <t>Wertungspreis Wartungsvertrag (max. 48 Monate)</t>
  </si>
  <si>
    <t>6.2 | Dienstleistungspauschale außerhalb des Wartungsvertrags</t>
  </si>
  <si>
    <t>Menge: 100 Dienstleistungsstunden | Flexibler Abruf nach Kundenbedarf</t>
  </si>
  <si>
    <t>Zusätzliche Dienstleistungsstunden</t>
  </si>
  <si>
    <t>Abruf zusätzlicher Dienstleistungsstunden durch den Auftraggeber während der gesamten Vertragslaufzeit.</t>
  </si>
  <si>
    <t>Der Auftragnehmer gewährleistet ausreichende personelle Ressourcen für zusätzlich beauftragte Dienstleistungen. Die Terminierung erfolgt nach Einzelbeauftragung und abgestimmter Leistungsplanung. Die Störungs-SLA des Wartungsvertrags gelten nur, soweit die Zusatzleistung ausdrücklich als SLA-relevanter Störungsfall nach Position 6.1 beauftragt bzw. eingeordnet ist.</t>
  </si>
  <si>
    <t>Leistungsumfang</t>
  </si>
  <si>
    <t>Der einheitliche Stundensatz gilt für sämtliche Tätigkeiten im Zusammenhang mit dem Vertragsgegenstand, unabhängig von Art und Inhalt der ausgeführten Leistung.</t>
  </si>
  <si>
    <t>Ein einheitlicher Stundensatz für alle Tätigkeiten ist verpflichtend.</t>
  </si>
  <si>
    <t>Leistungsort</t>
  </si>
  <si>
    <t>Der einheitliche Stundensatz gilt unabhängig davon, ob die Leistung remote, telefonisch oder vor Ort erbracht wird.</t>
  </si>
  <si>
    <t>Eine Differenzierung des Stundensatzes nach Leistungsort oder Erbringungsform ist nicht zulässig.</t>
  </si>
  <si>
    <t>Nebenkosten</t>
  </si>
  <si>
    <t>Der angebotene Stundensatz umfasst sämtliche zur Leistungserbringung erforderlichen Aufwendungen einschließlich Anfahrt, Fahrzeit, Reisekosten, Spesen, Nebenkosten und sonstiger Zuschläge.</t>
  </si>
  <si>
    <t>Eine gesonderte Berechnung von Anfahrt, Fahrzeit, Fahrtkosten, Reisekosten, Spesen, Übernachtungskosten, Nebenkosten oder sonstigen Zuschlägen ist ausgeschlossen. Abrechnungsfähige Arbeitszeit vor Ort beginnt mit der Ankunft des eingesetzten Mitarbeiters am Leistungsort des Auftraggebers und endet mit dessen Verlassen des Leistungsortes nach Abschluss der Leistungserbringung. Sämtliche Reise- und Wegezeiten gelten als mit dem vereinbarten Stundensatz abgegolten und dürfen nicht gesondert in Rechnung gestellt werden.</t>
  </si>
  <si>
    <t>Abrechnungstakt</t>
  </si>
  <si>
    <t>Die Abrechnung der tatsächlich beauftragten und erbrachten Leistungen erfolgt in Zeiteinheiten von 15 Minuten.</t>
  </si>
  <si>
    <t>Die Abrechnung erfolgt je Einzelauftrag mit einer Mindestabrechnung von 30 Minuten. Darüber hinausgehende Leistungen werden ausschließlich in 15-Minuten-Intervallen abgerechnet. Angefangene Intervalle gelten als vollständig erbracht und sind entsprechend zu vergüten. Eine hiervon abweichende Taktung oder Berechnungsmethode ist nicht zulässig. Das Abrechnungsmodell gilt gleichermaßen für Vor-Ort-Einsätze, Remote-Unterstützung, Beratungsleistungen, Projektleistungen sowie sonstige durch den Auftraggeber beauftragte Dienstleistungen.</t>
  </si>
  <si>
    <t>Abrechnungszeitraum</t>
  </si>
  <si>
    <t>Die Abrechnung der tatsächlich beauftragten und erbrachten Dienstleistungsstunden erfolgt monatlich.</t>
  </si>
  <si>
    <t>Die Rechnungsstellung muss monatlich und nachvollziehbar auf Grundlage der tatsächlich erbrachten Leistungen erfolgen. Alle Leistungen, einschließlich der im Wartungsvertrag enthaltenen Leistungen, sind nach Tätigkeit und Zeitaufwand aufzuschlüsseln.</t>
  </si>
  <si>
    <t>Kalkulatorische Menge</t>
  </si>
  <si>
    <t>Für die Angebotswertung werden pauschal 100 Dienstleistungsstunden als kalkulatorische Menge angesetzt.</t>
  </si>
  <si>
    <t>Die Menge von 100 Stunden ist vollständig mit dem angebotenen einheitlichen Stundensatz zu kalkulieren.</t>
  </si>
  <si>
    <t>Abnahmemenge</t>
  </si>
  <si>
    <t>Die kalkulatorische Menge dient ausschließlich der Angebotswertung. Die Beauftragung erfolgt bedarfsabhängig durch den Auftraggeber.</t>
  </si>
  <si>
    <t>Es besteht weder eine Mindestabnahme noch eine Höchstabnahmemenge. Ein Anspruch auf Abnahme der kalkulatorisch angesetzten Stunden besteht nicht.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</si>
</sst>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407]"/>
    <numFmt numFmtId="166" formatCode="#,##0.00\ &quot;€&quot;"/>
  </numFmts>
  <fonts count="27" x14ac:knownFonts="1">
    <font>
      <sz val="11"/>
      <color theme="1"/>
      <name val="Calibri"/>
    </font>
    <font>
      <b/>
      <sz val="11"/>
      <color rgb="FFFFFFFF"/>
      <name val="Calibri"/>
    </font>
    <font>
      <sz val="12"/>
      <color theme="10"/>
      <name val="Calibri"/>
    </font>
    <font>
      <sz val="11"/>
      <color rgb="FF666666"/>
      <name val="Calibri"/>
    </font>
    <font>
      <sz val="11"/>
      <color rgb="FF0000FF"/>
      <name val="Calibri"/>
    </font>
    <font>
      <b/>
      <sz val="11"/>
      <color rgb="FFFFFFFF"/>
      <name val="Aptos"/>
    </font>
    <font>
      <sz val="11"/>
      <color rgb="FF0000FF"/>
      <name val="Aptos"/>
    </font>
    <font>
      <b/>
      <sz val="11"/>
      <name val="Aptos"/>
    </font>
    <font>
      <i/>
      <sz val="11"/>
      <color rgb="FF666666"/>
      <name val="Aptos"/>
    </font>
    <font>
      <sz val="11"/>
      <color rgb="FF008000"/>
      <name val="Aptos"/>
    </font>
    <font>
      <sz val="11"/>
      <color rgb="FF666666"/>
      <name val="Calibri"/>
    </font>
    <font>
      <b/>
      <sz val="11"/>
      <color rgb="FFFFFFFF"/>
      <name val="Calibri"/>
    </font>
    <font>
      <sz val="11"/>
      <color rgb="FF0000FF"/>
      <name val="Calibri"/>
    </font>
    <font>
      <b/>
      <sz val="11"/>
      <color rgb="FF666666"/>
      <name val="Calibri"/>
    </font>
    <font>
      <sz val="11"/>
      <color theme="1"/>
      <name val="Calibri"/>
    </font>
    <font>
      <b/>
      <sz val="11"/>
      <color rgb="FF17365D"/>
      <name val="Calibri"/>
    </font>
    <font>
      <b/>
      <sz val="16"/>
      <color rgb="FF17365D"/>
      <name val="Calibri"/>
    </font>
    <font>
      <b/>
      <sz val="18"/>
      <color rgb="FF17365D"/>
      <name val="Aptos Display"/>
    </font>
    <font>
      <b/>
      <sz val="15"/>
      <color rgb="FF17365D"/>
      <name val="Calibri"/>
    </font>
    <font>
      <sz val="11"/>
      <color rgb="FF243142"/>
      <name val="Calibri"/>
    </font>
    <font>
      <sz val="12"/>
      <color rgb="FF243142"/>
      <name val="Calibri"/>
    </font>
    <font>
      <sz val="11"/>
      <color rgb="FF00834D"/>
      <name val="Aptos"/>
    </font>
    <font>
      <sz val="11"/>
      <color rgb="FF00834D"/>
      <name val="Calibri"/>
    </font>
    <font>
      <b/>
      <sz val="11"/>
      <color rgb="FF243142"/>
      <name val="Aptos"/>
    </font>
    <font>
      <b/>
      <sz val="11"/>
      <color rgb="FF17365D"/>
      <name val="Aptos"/>
    </font>
    <font>
      <sz val="11"/>
      <color rgb="FF000000"/>
      <name val="Calibri"/>
    </font>
    <font>
      <b/>
      <sz val="11"/>
      <color rgb="FF000000"/>
      <name val="Calibri"/>
    </font>
  </fonts>
  <fills count="24">
    <fill>
      <patternFill patternType="none"/>
    </fill>
    <fill>
      <patternFill patternType="gray125"/>
    </fill>
    <fill>
      <patternFill patternType="solid">
        <fgColor rgb="FF2F75B5"/>
      </patternFill>
    </fill>
    <fill>
      <patternFill patternType="solid">
        <fgColor rgb="FFD9EAF7"/>
      </patternFill>
    </fill>
    <fill>
      <patternFill patternType="solid">
        <fgColor rgb="FF1F4E78"/>
      </patternFill>
    </fill>
    <fill>
      <patternFill patternType="solid">
        <fgColor rgb="FFE2F0D9"/>
      </patternFill>
    </fill>
    <fill>
      <patternFill patternType="solid">
        <fgColor rgb="FF5B9BD5"/>
      </patternFill>
    </fill>
    <fill>
      <patternFill patternType="solid">
        <fgColor theme="9" tint="0.79995117038483843"/>
        <bgColor indexed="65"/>
      </patternFill>
    </fill>
    <fill>
      <patternFill patternType="solid">
        <fgColor rgb="FFD9EAF7"/>
      </patternFill>
    </fill>
    <fill>
      <patternFill patternType="solid">
        <fgColor rgb="FFF0F5F9"/>
      </patternFill>
    </fill>
    <fill>
      <patternFill patternType="solid">
        <fgColor rgb="FFE8F2FA"/>
      </patternFill>
    </fill>
    <fill>
      <patternFill patternType="solid">
        <fgColor rgb="FFF0F5F9"/>
      </patternFill>
    </fill>
    <fill>
      <patternFill patternType="solid">
        <fgColor rgb="FFE8F2FA"/>
      </patternFill>
    </fill>
    <fill>
      <patternFill patternType="solid">
        <fgColor rgb="FF5B9BD5"/>
      </patternFill>
    </fill>
    <fill>
      <patternFill patternType="solid">
        <fgColor rgb="FFE3EDF7"/>
      </patternFill>
    </fill>
    <fill>
      <patternFill patternType="solid">
        <fgColor rgb="FFFFFFFF"/>
      </patternFill>
    </fill>
    <fill>
      <patternFill patternType="solid">
        <fgColor rgb="FFD9EAF7"/>
      </patternFill>
    </fill>
    <fill>
      <patternFill patternType="solid">
        <fgColor rgb="FF1F4E78"/>
      </patternFill>
    </fill>
    <fill>
      <patternFill patternType="solid">
        <fgColor rgb="FFD9EAF7"/>
      </patternFill>
    </fill>
    <fill>
      <patternFill patternType="solid">
        <fgColor rgb="FFF0F5F9"/>
      </patternFill>
    </fill>
    <fill>
      <patternFill patternType="solid">
        <fgColor rgb="FF2F75B5"/>
      </patternFill>
    </fill>
    <fill>
      <patternFill patternType="solid">
        <fgColor rgb="FF1F4E78"/>
      </patternFill>
    </fill>
    <fill>
      <patternFill patternType="solid">
        <fgColor rgb="FFFFFFFF"/>
      </patternFill>
    </fill>
    <fill>
      <patternFill patternType="solid">
        <fgColor rgb="FFE2F0D9"/>
      </patternFill>
    </fill>
  </fills>
  <borders count="2">
    <border>
      <left/>
      <right/>
      <top/>
      <bottom/>
      <diagonal/>
    </border>
    <border>
      <left/>
      <right/>
      <top/>
      <bottom style="thin">
        <color rgb="FF9EBDD7"/>
      </bottom>
      <diagonal/>
    </border>
  </borders>
  <cellStyleXfs count="3">
    <xf numFmtId="0" fontId="0" fillId="0" borderId="0"/>
    <xf numFmtId="0" fontId="2" fillId="0" borderId="0"/>
    <xf numFmtId="0" fontId="14" fillId="7" borderId="0"/>
  </cellStyleXfs>
  <cellXfs count="88">
    <xf numFmtId="0" fontId="0" fillId="0" borderId="0" xfId="0"/>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0" borderId="1" xfId="0" applyBorder="1" applyAlignment="1">
      <alignment vertical="top" wrapText="1"/>
    </xf>
    <xf numFmtId="164" fontId="9" fillId="0" borderId="1" xfId="0" applyNumberFormat="1" applyFont="1" applyBorder="1" applyAlignment="1">
      <alignment vertical="top" wrapText="1"/>
    </xf>
    <xf numFmtId="164" fontId="0" fillId="0" borderId="1" xfId="0" applyNumberFormat="1" applyBorder="1" applyAlignment="1">
      <alignment vertical="top" wrapText="1"/>
    </xf>
    <xf numFmtId="164" fontId="7" fillId="5" borderId="0" xfId="0" applyNumberFormat="1" applyFont="1" applyFill="1" applyAlignment="1">
      <alignment vertical="top" wrapText="1"/>
    </xf>
    <xf numFmtId="0" fontId="10" fillId="0" borderId="0" xfId="0" applyFont="1" applyAlignment="1">
      <alignment vertical="top" wrapText="1"/>
    </xf>
    <xf numFmtId="0" fontId="13" fillId="0" borderId="0" xfId="0" applyFont="1" applyAlignment="1">
      <alignment horizontal="center" vertical="center" wrapText="1"/>
    </xf>
    <xf numFmtId="49" fontId="0" fillId="0" borderId="1" xfId="0" applyNumberFormat="1" applyBorder="1" applyAlignment="1">
      <alignment vertical="top" wrapText="1"/>
    </xf>
    <xf numFmtId="0" fontId="12" fillId="0" borderId="0" xfId="0" applyFont="1" applyAlignment="1">
      <alignment vertical="top" wrapText="1"/>
    </xf>
    <xf numFmtId="0" fontId="5" fillId="6" borderId="0" xfId="0" applyFont="1" applyFill="1" applyAlignment="1">
      <alignment vertical="top" wrapText="1"/>
    </xf>
    <xf numFmtId="0" fontId="1" fillId="2" borderId="0" xfId="0" applyFont="1" applyFill="1" applyAlignment="1">
      <alignment vertical="top" wrapText="1"/>
    </xf>
    <xf numFmtId="0" fontId="11" fillId="2" borderId="0" xfId="0" applyFont="1" applyFill="1" applyAlignment="1">
      <alignment vertical="top" wrapText="1"/>
    </xf>
    <xf numFmtId="0" fontId="13" fillId="0" borderId="0" xfId="0" applyFont="1" applyAlignment="1">
      <alignment horizontal="center" vertical="top" wrapText="1"/>
    </xf>
    <xf numFmtId="0" fontId="0" fillId="0" borderId="0" xfId="0" applyAlignment="1">
      <alignment wrapText="1"/>
    </xf>
    <xf numFmtId="0" fontId="0" fillId="9" borderId="0" xfId="0" applyFill="1" applyAlignment="1">
      <alignment vertical="top" wrapText="1"/>
    </xf>
    <xf numFmtId="0" fontId="3" fillId="9" borderId="0" xfId="0" applyFont="1" applyFill="1" applyAlignment="1">
      <alignment vertical="top" wrapText="1"/>
    </xf>
    <xf numFmtId="0" fontId="0" fillId="10" borderId="0" xfId="0" applyFill="1" applyAlignment="1">
      <alignment vertical="top" wrapText="1"/>
    </xf>
    <xf numFmtId="0" fontId="13" fillId="9" borderId="0" xfId="0" applyFont="1" applyFill="1" applyAlignment="1">
      <alignment horizontal="center" vertical="center" wrapText="1"/>
    </xf>
    <xf numFmtId="0" fontId="4" fillId="10" borderId="0" xfId="0" applyFont="1" applyFill="1" applyAlignment="1">
      <alignment vertical="top" wrapText="1"/>
    </xf>
    <xf numFmtId="164" fontId="7" fillId="10" borderId="0" xfId="0" applyNumberFormat="1" applyFont="1" applyFill="1" applyAlignment="1">
      <alignment vertical="top" wrapText="1"/>
    </xf>
    <xf numFmtId="164" fontId="6" fillId="12" borderId="0" xfId="0" applyNumberFormat="1" applyFont="1" applyFill="1" applyAlignment="1">
      <alignment vertical="top" wrapText="1"/>
    </xf>
    <xf numFmtId="0" fontId="4" fillId="12" borderId="0" xfId="0" applyFont="1" applyFill="1" applyAlignment="1">
      <alignment vertical="top" wrapText="1"/>
    </xf>
    <xf numFmtId="164" fontId="7" fillId="12" borderId="0" xfId="0" applyNumberFormat="1" applyFont="1" applyFill="1" applyAlignment="1">
      <alignment vertical="top" wrapText="1"/>
    </xf>
    <xf numFmtId="0" fontId="0" fillId="12" borderId="0" xfId="0" applyFill="1" applyAlignment="1">
      <alignment vertical="top" wrapText="1"/>
    </xf>
    <xf numFmtId="0" fontId="0" fillId="12" borderId="0" xfId="0" applyFill="1"/>
    <xf numFmtId="0" fontId="3" fillId="12" borderId="0" xfId="0" applyFont="1" applyFill="1" applyAlignment="1">
      <alignment vertical="top" wrapText="1"/>
    </xf>
    <xf numFmtId="0" fontId="1" fillId="13" borderId="0" xfId="0" applyFont="1" applyFill="1" applyAlignment="1">
      <alignment vertical="top" wrapText="1"/>
    </xf>
    <xf numFmtId="0" fontId="19" fillId="14" borderId="0" xfId="0" applyFont="1" applyFill="1" applyAlignment="1">
      <alignment vertical="center" wrapText="1"/>
    </xf>
    <xf numFmtId="0" fontId="20" fillId="14" borderId="0" xfId="0" applyFont="1" applyFill="1" applyAlignment="1">
      <alignment vertical="center"/>
    </xf>
    <xf numFmtId="0" fontId="19" fillId="15" borderId="0" xfId="0" applyFont="1" applyFill="1" applyAlignment="1">
      <alignment vertical="center" wrapText="1"/>
    </xf>
    <xf numFmtId="0" fontId="20" fillId="15" borderId="0" xfId="0" applyFont="1" applyFill="1" applyAlignment="1">
      <alignment vertical="center"/>
    </xf>
    <xf numFmtId="0" fontId="19" fillId="15" borderId="0" xfId="0" applyFont="1" applyFill="1" applyAlignment="1">
      <alignment vertical="center"/>
    </xf>
    <xf numFmtId="49" fontId="19" fillId="15" borderId="1" xfId="0" applyNumberFormat="1" applyFont="1" applyFill="1" applyBorder="1" applyAlignment="1">
      <alignment vertical="center" wrapText="1"/>
    </xf>
    <xf numFmtId="0" fontId="19" fillId="15" borderId="1" xfId="0" applyFont="1" applyFill="1" applyBorder="1" applyAlignment="1">
      <alignment vertical="center" wrapText="1"/>
    </xf>
    <xf numFmtId="166" fontId="21" fillId="15" borderId="1" xfId="0" applyNumberFormat="1" applyFont="1" applyFill="1" applyBorder="1" applyAlignment="1">
      <alignment vertical="center" wrapText="1"/>
    </xf>
    <xf numFmtId="166" fontId="19" fillId="15" borderId="1" xfId="0" applyNumberFormat="1" applyFont="1" applyFill="1" applyBorder="1" applyAlignment="1">
      <alignment vertical="center" wrapText="1"/>
    </xf>
    <xf numFmtId="49" fontId="19" fillId="14" borderId="1" xfId="0" applyNumberFormat="1" applyFont="1" applyFill="1" applyBorder="1" applyAlignment="1">
      <alignment vertical="center" wrapText="1"/>
    </xf>
    <xf numFmtId="0" fontId="19" fillId="14" borderId="1" xfId="0" applyFont="1" applyFill="1" applyBorder="1" applyAlignment="1">
      <alignment vertical="center" wrapText="1"/>
    </xf>
    <xf numFmtId="166" fontId="21" fillId="14" borderId="1" xfId="0" applyNumberFormat="1" applyFont="1" applyFill="1" applyBorder="1" applyAlignment="1">
      <alignment vertical="center" wrapText="1"/>
    </xf>
    <xf numFmtId="166" fontId="19" fillId="14" borderId="1" xfId="0" applyNumberFormat="1" applyFont="1" applyFill="1" applyBorder="1" applyAlignment="1">
      <alignment vertical="center" wrapText="1"/>
    </xf>
    <xf numFmtId="0" fontId="19" fillId="14" borderId="0" xfId="0" applyFont="1" applyFill="1" applyAlignment="1">
      <alignment vertical="center"/>
    </xf>
    <xf numFmtId="166" fontId="22" fillId="14" borderId="0" xfId="0" applyNumberFormat="1" applyFont="1" applyFill="1" applyAlignment="1">
      <alignment vertical="center"/>
    </xf>
    <xf numFmtId="166" fontId="19" fillId="14" borderId="0" xfId="0" applyNumberFormat="1" applyFont="1" applyFill="1" applyAlignment="1">
      <alignment vertical="center"/>
    </xf>
    <xf numFmtId="0" fontId="23" fillId="15" borderId="0" xfId="0" applyFont="1" applyFill="1" applyAlignment="1">
      <alignment vertical="center" wrapText="1"/>
    </xf>
    <xf numFmtId="166" fontId="22" fillId="15" borderId="0" xfId="0" applyNumberFormat="1" applyFont="1" applyFill="1" applyAlignment="1">
      <alignment vertical="center" wrapText="1"/>
    </xf>
    <xf numFmtId="166" fontId="23" fillId="15" borderId="0" xfId="0" applyNumberFormat="1" applyFont="1" applyFill="1" applyAlignment="1">
      <alignment vertical="center" wrapText="1"/>
    </xf>
    <xf numFmtId="166" fontId="19" fillId="15" borderId="0" xfId="0" applyNumberFormat="1" applyFont="1" applyFill="1" applyAlignment="1">
      <alignment vertical="center" wrapText="1"/>
    </xf>
    <xf numFmtId="166" fontId="22" fillId="14" borderId="0" xfId="0" applyNumberFormat="1" applyFont="1" applyFill="1" applyAlignment="1">
      <alignment vertical="center" wrapText="1"/>
    </xf>
    <xf numFmtId="166" fontId="19" fillId="14" borderId="0" xfId="0" applyNumberFormat="1" applyFont="1" applyFill="1" applyAlignment="1">
      <alignment vertical="center" wrapText="1"/>
    </xf>
    <xf numFmtId="49" fontId="15" fillId="16" borderId="1" xfId="0" applyNumberFormat="1" applyFont="1" applyFill="1" applyBorder="1" applyAlignment="1">
      <alignment vertical="top" wrapText="1"/>
    </xf>
    <xf numFmtId="0" fontId="15" fillId="16" borderId="1" xfId="0" applyFont="1" applyFill="1" applyBorder="1" applyAlignment="1">
      <alignment vertical="top" wrapText="1"/>
    </xf>
    <xf numFmtId="164" fontId="24" fillId="16" borderId="1" xfId="0" applyNumberFormat="1" applyFont="1" applyFill="1" applyBorder="1" applyAlignment="1">
      <alignment vertical="top" wrapText="1"/>
    </xf>
    <xf numFmtId="166" fontId="15" fillId="16" borderId="1" xfId="0" applyNumberFormat="1" applyFont="1" applyFill="1" applyBorder="1" applyAlignment="1">
      <alignment vertical="top" wrapText="1"/>
    </xf>
    <xf numFmtId="0" fontId="15" fillId="16" borderId="0" xfId="0" applyFont="1" applyFill="1" applyAlignment="1">
      <alignment vertical="top" wrapText="1"/>
    </xf>
    <xf numFmtId="166" fontId="15" fillId="16" borderId="0" xfId="0" applyNumberFormat="1" applyFont="1" applyFill="1" applyAlignment="1">
      <alignment vertical="top" wrapText="1"/>
    </xf>
    <xf numFmtId="0" fontId="24" fillId="16" borderId="0" xfId="0" applyFont="1" applyFill="1" applyAlignment="1">
      <alignment vertical="top" wrapText="1"/>
    </xf>
    <xf numFmtId="0" fontId="5" fillId="15" borderId="0" xfId="0" applyFont="1" applyFill="1" applyAlignment="1">
      <alignment vertical="top" wrapText="1"/>
    </xf>
    <xf numFmtId="0" fontId="0" fillId="15" borderId="0" xfId="0" applyFill="1" applyAlignment="1">
      <alignment vertical="top" wrapText="1"/>
    </xf>
    <xf numFmtId="164" fontId="5" fillId="15" borderId="0" xfId="0" applyNumberFormat="1" applyFont="1" applyFill="1" applyAlignment="1">
      <alignment vertical="top" wrapText="1"/>
    </xf>
    <xf numFmtId="0" fontId="1" fillId="17" borderId="0" xfId="0" applyFont="1" applyFill="1" applyAlignment="1">
      <alignment vertical="top" wrapText="1"/>
    </xf>
    <xf numFmtId="166" fontId="1" fillId="17" borderId="0" xfId="0" applyNumberFormat="1" applyFont="1" applyFill="1" applyAlignment="1">
      <alignment vertical="top" wrapText="1"/>
    </xf>
    <xf numFmtId="0" fontId="19" fillId="15" borderId="0" xfId="0" applyFont="1" applyFill="1" applyAlignment="1">
      <alignment vertical="top" wrapText="1"/>
    </xf>
    <xf numFmtId="166" fontId="19" fillId="15" borderId="0" xfId="0" applyNumberFormat="1" applyFont="1" applyFill="1" applyAlignment="1">
      <alignment vertical="top" wrapText="1"/>
    </xf>
    <xf numFmtId="0" fontId="19" fillId="16" borderId="0" xfId="0" applyFont="1" applyFill="1" applyAlignment="1">
      <alignment vertical="top" wrapText="1"/>
    </xf>
    <xf numFmtId="166" fontId="19" fillId="16" borderId="0" xfId="0" applyNumberFormat="1" applyFont="1" applyFill="1" applyAlignment="1">
      <alignment vertical="top" wrapText="1"/>
    </xf>
    <xf numFmtId="0" fontId="1" fillId="17" borderId="0" xfId="0" applyFont="1" applyFill="1"/>
    <xf numFmtId="0" fontId="1" fillId="20" borderId="0" xfId="0" applyFont="1" applyFill="1" applyAlignment="1">
      <alignment vertical="top" wrapText="1"/>
    </xf>
    <xf numFmtId="0" fontId="3" fillId="22" borderId="0" xfId="0" applyFont="1" applyFill="1" applyAlignment="1">
      <alignment vertical="top" wrapText="1"/>
    </xf>
    <xf numFmtId="0" fontId="4" fillId="22" borderId="0" xfId="0" applyFont="1" applyFill="1" applyAlignment="1">
      <alignment vertical="top" wrapText="1"/>
    </xf>
    <xf numFmtId="166" fontId="4" fillId="18" borderId="0" xfId="0" applyNumberFormat="1" applyFont="1" applyFill="1" applyAlignment="1">
      <alignment vertical="top" wrapText="1"/>
    </xf>
    <xf numFmtId="166" fontId="26" fillId="23" borderId="0" xfId="0" applyNumberFormat="1" applyFont="1" applyFill="1" applyAlignment="1">
      <alignment vertical="top" wrapText="1"/>
    </xf>
    <xf numFmtId="0" fontId="0" fillId="11" borderId="0" xfId="0" applyFill="1" applyAlignment="1">
      <alignment vertical="top" wrapText="1"/>
    </xf>
    <xf numFmtId="0" fontId="0" fillId="0" borderId="0" xfId="0"/>
    <xf numFmtId="0" fontId="16" fillId="8" borderId="0" xfId="0" applyFont="1" applyFill="1" applyAlignment="1">
      <alignment vertical="top" wrapText="1"/>
    </xf>
    <xf numFmtId="0" fontId="15" fillId="8" borderId="0" xfId="0" applyFont="1" applyFill="1"/>
    <xf numFmtId="0" fontId="0" fillId="9" borderId="0" xfId="0" applyFill="1" applyAlignment="1">
      <alignment vertical="top" wrapText="1"/>
    </xf>
    <xf numFmtId="0" fontId="8" fillId="0" borderId="0" xfId="0" applyFont="1" applyAlignment="1">
      <alignment vertical="top" wrapText="1"/>
    </xf>
    <xf numFmtId="0" fontId="17" fillId="8" borderId="0" xfId="0" applyFont="1" applyFill="1" applyAlignment="1">
      <alignment vertical="top" wrapText="1"/>
    </xf>
    <xf numFmtId="0" fontId="5" fillId="4" borderId="0" xfId="0" applyFont="1" applyFill="1" applyAlignment="1">
      <alignment horizontal="left" vertical="top" wrapText="1"/>
    </xf>
    <xf numFmtId="0" fontId="0" fillId="3" borderId="0" xfId="0" applyFill="1" applyAlignment="1">
      <alignment vertical="top" wrapText="1"/>
    </xf>
    <xf numFmtId="0" fontId="18" fillId="8" borderId="0" xfId="0" applyFont="1" applyFill="1" applyAlignment="1">
      <alignment vertical="top" wrapText="1"/>
    </xf>
    <xf numFmtId="0" fontId="18" fillId="18" borderId="0" xfId="0" applyFont="1" applyFill="1" applyAlignment="1">
      <alignment vertical="top" wrapText="1"/>
    </xf>
    <xf numFmtId="0" fontId="25" fillId="18" borderId="0" xfId="0" applyFont="1" applyFill="1" applyAlignment="1">
      <alignment vertical="top" wrapText="1"/>
    </xf>
    <xf numFmtId="0" fontId="25" fillId="19" borderId="0" xfId="0" applyFont="1" applyFill="1" applyAlignment="1">
      <alignment vertical="top" wrapText="1"/>
    </xf>
    <xf numFmtId="0" fontId="5" fillId="21" borderId="0" xfId="0" applyFont="1" applyFill="1" applyAlignment="1">
      <alignment horizontal="left" vertical="top" wrapText="1"/>
    </xf>
  </cellXfs>
  <cellStyles count="3">
    <cellStyle name="20 % - Akzent6" xfId="2" xr:uid="{00000000-0005-0000-0000-000002000000}"/>
    <cellStyle name="Link" xfId="1" xr:uid="{00000000-0005-0000-0000-000001000000}"/>
    <cellStyle name="Standard" xfId="0" builtinId="0"/>
  </cellStyles>
  <dxfs count="23">
    <dxf>
      <font>
        <b/>
        <sz val="11"/>
        <color rgb="FF666666"/>
        <name val="Calibri"/>
        <family val="2"/>
      </font>
    </dxf>
    <dxf>
      <font>
        <b/>
        <sz val="11"/>
        <color rgb="FF666666"/>
        <name val="Calibri"/>
        <family val="2"/>
      </font>
    </dxf>
    <dxf>
      <font>
        <b/>
        <sz val="11"/>
        <color rgb="FF666666"/>
        <name val="Calibri"/>
        <family val="2"/>
      </font>
    </dxf>
    <dxf>
      <font>
        <b/>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ont>
    </dxf>
    <dxf>
      <font>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ont>
    </dxf>
    <dxf>
      <font>
        <b/>
        <sz val="11"/>
        <color rgb="FF666666"/>
        <name val="Calibri"/>
        <family val="2"/>
      </font>
    </dxf>
    <dxf>
      <font>
        <b/>
        <sz val="11"/>
        <color rgb="FF666666"/>
        <name val="Calibri"/>
      </font>
    </dxf>
    <dxf>
      <font>
        <b/>
        <sz val="11"/>
        <color rgb="FF666666"/>
        <name val="Calibri"/>
      </font>
    </dxf>
    <dxf>
      <font>
        <b/>
        <sz val="11"/>
        <color rgb="FF666666"/>
        <name val="Calibri"/>
        <family val="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Uebersicht" displayName="tblUebersicht" ref="A4:H28">
  <autoFilter ref="A4:H28" xr:uid="{00000000-0009-0000-0100-000001000000}"/>
  <tableColumns count="8">
    <tableColumn id="1" xr3:uid="{00000000-0010-0000-0000-000001000000}" name="Pos."/>
    <tableColumn id="2" xr3:uid="{00000000-0010-0000-0000-000002000000}" name="Kategorie"/>
    <tableColumn id="3" xr3:uid="{00000000-0010-0000-0000-000003000000}" name="Komponente"/>
    <tableColumn id="4" xr3:uid="{00000000-0010-0000-0000-000004000000}" name="Kurzbeschreibung"/>
    <tableColumn id="5" xr3:uid="{00000000-0010-0000-0000-000005000000}" name="Menge"/>
    <tableColumn id="6" xr3:uid="{00000000-0010-0000-0000-000006000000}" name="Einheit"/>
    <tableColumn id="7" xr3:uid="{00000000-0010-0000-0000-000007000000}" name="Titel"/>
    <tableColumn id="8" xr3:uid="{00000000-0010-0000-0000-000008000000}" name="Tabellenblat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ClusterKnoten" displayName="tblClusterKnoten" ref="A5:F22">
  <autoFilter ref="A5:F22" xr:uid="{00000000-0009-0000-0100-000002000000}"/>
  <tableColumns count="6">
    <tableColumn id="1" xr3:uid="{00000000-0010-0000-0100-000001000000}" name="Pos."/>
    <tableColumn id="2" xr3:uid="{00000000-0010-0000-0100-000002000000}" name="Kategorie"/>
    <tableColumn id="3" xr3:uid="{00000000-0010-0000-0100-000003000000}" name="Technische Anforderung"/>
    <tableColumn id="4" xr3:uid="{00000000-0010-0000-0100-000004000000}" name="Mindestanforderung"/>
    <tableColumn id="5" xr3:uid="{00000000-0010-0000-0100-000005000000}" name="A/B Kriterium" dataDxfId="22"/>
    <tableColumn id="6" xr3:uid="{00000000-0010-0000-0100-000006000000}" name="Bieterangab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BlockStorage" displayName="tblBlockStorage" ref="A5:F18">
  <autoFilter ref="A5:F18" xr:uid="{00000000-0009-0000-0100-000003000000}"/>
  <tableColumns count="6">
    <tableColumn id="1" xr3:uid="{00000000-0010-0000-0200-000001000000}" name="Pos."/>
    <tableColumn id="2" xr3:uid="{00000000-0010-0000-0200-000002000000}" name="Kategorie"/>
    <tableColumn id="3" xr3:uid="{00000000-0010-0000-0200-000003000000}" name="Technische Anforderung"/>
    <tableColumn id="4" xr3:uid="{00000000-0010-0000-0200-000004000000}" name="Mindestanforderung"/>
    <tableColumn id="5" xr3:uid="{00000000-0010-0000-0200-000005000000}" name="A/B Kriterium" dataDxfId="21"/>
    <tableColumn id="6" xr3:uid="{00000000-0010-0000-0200-000006000000}" name="Bieterangab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BackupServer" displayName="tblBackupServer" ref="A5:F22">
  <autoFilter ref="A5:F22" xr:uid="{00000000-0009-0000-0100-000004000000}"/>
  <tableColumns count="6">
    <tableColumn id="1" xr3:uid="{00000000-0010-0000-0300-000001000000}" name="Pos."/>
    <tableColumn id="2" xr3:uid="{00000000-0010-0000-0300-000002000000}" name="Kategorie"/>
    <tableColumn id="3" xr3:uid="{00000000-0010-0000-0300-000003000000}" name="Technische Anforderung"/>
    <tableColumn id="4" xr3:uid="{00000000-0010-0000-0300-000004000000}" name="Mindestanforderung"/>
    <tableColumn id="5" xr3:uid="{00000000-0010-0000-0300-000005000000}" name="A/B Kriterium" dataDxfId="20"/>
    <tableColumn id="6" xr3:uid="{00000000-0010-0000-0300-000006000000}" name="Bieterangab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blRackNAS" displayName="tblRackNAS" ref="A5:F17">
  <autoFilter ref="A5:F17" xr:uid="{00000000-0009-0000-0100-000006000000}"/>
  <tableColumns count="6">
    <tableColumn id="1" xr3:uid="{00000000-0010-0000-0400-000001000000}" name="Pos."/>
    <tableColumn id="2" xr3:uid="{00000000-0010-0000-0400-000002000000}" name="Kategorie"/>
    <tableColumn id="3" xr3:uid="{00000000-0010-0000-0400-000003000000}" name="Technische Anforderung"/>
    <tableColumn id="4" xr3:uid="{00000000-0010-0000-0400-000004000000}" name="Mindestanforderung"/>
    <tableColumn id="5" xr3:uid="{00000000-0010-0000-0400-000005000000}" name="A/B Kriterium" dataDxfId="19"/>
    <tableColumn id="6" xr3:uid="{00000000-0010-0000-0400-000006000000}" name="Bieterangab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blOfflineSSD" displayName="tblOfflineSSD" ref="A5:F12">
  <autoFilter ref="A5:F12" xr:uid="{00000000-0009-0000-0100-000007000000}"/>
  <tableColumns count="6">
    <tableColumn id="1" xr3:uid="{00000000-0010-0000-0500-000001000000}" name="Pos."/>
    <tableColumn id="2" xr3:uid="{00000000-0010-0000-0500-000002000000}" name="Kategorie"/>
    <tableColumn id="3" xr3:uid="{00000000-0010-0000-0500-000003000000}" name="Technische Anforderung"/>
    <tableColumn id="4" xr3:uid="{00000000-0010-0000-0500-000004000000}" name="Mindestanforderung"/>
    <tableColumn id="5" xr3:uid="{00000000-0010-0000-0500-000005000000}" name="A/B Kriterium" dataDxfId="18"/>
    <tableColumn id="6" xr3:uid="{00000000-0010-0000-0500-000006000000}" name="Bieterangab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6000000}" name="tblServerschrank42HE" displayName="tblServerschrank42HE" ref="A5:F13" totalsRowShown="0">
  <autoFilter ref="A5:F13" xr:uid="{00000000-000C-0000-FFFF-FFFF06000000}"/>
  <tableColumns count="6">
    <tableColumn id="1" xr3:uid="{00000000-0010-0000-0600-000001000000}" name="Pos."/>
    <tableColumn id="2" xr3:uid="{00000000-0010-0000-0600-000002000000}" name="Kategorie"/>
    <tableColumn id="3" xr3:uid="{00000000-0010-0000-0600-000003000000}" name="Technische Anforderung"/>
    <tableColumn id="4" xr3:uid="{00000000-0010-0000-0600-000004000000}" name="Mindestanforderung"/>
    <tableColumn id="5" xr3:uid="{00000000-0010-0000-0600-000005000000}" name="A/B Kriterium"/>
    <tableColumn id="6" xr3:uid="{00000000-0010-0000-0600-000006000000}" name="Bieterangab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blFirewall" displayName="tblFirewall" ref="A5:F20">
  <autoFilter ref="A5:F20" xr:uid="{00000000-0009-0000-0100-000008000000}"/>
  <tableColumns count="6">
    <tableColumn id="1" xr3:uid="{00000000-0010-0000-0700-000001000000}" name="Pos."/>
    <tableColumn id="2" xr3:uid="{00000000-0010-0000-0700-000002000000}" name="Kategorie"/>
    <tableColumn id="3" xr3:uid="{00000000-0010-0000-0700-000003000000}" name="Technische Anforderung"/>
    <tableColumn id="4" xr3:uid="{00000000-0010-0000-0700-000004000000}" name="Mindestanforderung"/>
    <tableColumn id="5" xr3:uid="{00000000-0010-0000-0700-000005000000}" name="A/B Kriterium" dataDxfId="17"/>
    <tableColumn id="6" xr3:uid="{00000000-0010-0000-0700-000006000000}" name="Bieterangab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blCoreSwitch" displayName="tblCoreSwitch" ref="A5:F22">
  <autoFilter ref="A5:F22" xr:uid="{00000000-0009-0000-0100-000009000000}"/>
  <tableColumns count="6">
    <tableColumn id="1" xr3:uid="{00000000-0010-0000-0800-000001000000}" name="Pos."/>
    <tableColumn id="2" xr3:uid="{00000000-0010-0000-0800-000002000000}" name="Kategorie"/>
    <tableColumn id="3" xr3:uid="{00000000-0010-0000-0800-000003000000}" name="Technische Anforderung"/>
    <tableColumn id="4" xr3:uid="{00000000-0010-0000-0800-000004000000}" name="Mindestanforderung"/>
    <tableColumn id="5" xr3:uid="{00000000-0010-0000-0800-000005000000}" name="A/B Kriterium" dataDxfId="16"/>
    <tableColumn id="6" xr3:uid="{00000000-0010-0000-0800-000006000000}" name="Bieterangab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bl48PortPoE" displayName="tbl48PortPoE" ref="A5:F23">
  <autoFilter ref="A5:F23" xr:uid="{00000000-0009-0000-0100-00000A000000}"/>
  <tableColumns count="6">
    <tableColumn id="1" xr3:uid="{00000000-0010-0000-0900-000001000000}" name="Pos."/>
    <tableColumn id="2" xr3:uid="{00000000-0010-0000-0900-000002000000}" name="Kategorie"/>
    <tableColumn id="3" xr3:uid="{00000000-0010-0000-0900-000003000000}" name="Technische Anforderung"/>
    <tableColumn id="4" xr3:uid="{00000000-0010-0000-0900-000004000000}" name="Mindestanforderung"/>
    <tableColumn id="5" xr3:uid="{00000000-0010-0000-0900-000005000000}" name="A/B Kriterium" dataDxfId="15"/>
    <tableColumn id="6" xr3:uid="{00000000-0010-0000-0900-000006000000}" name="Bieterangabe"/>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blWLANAPIndoor" displayName="tblWLANAPIndoor" ref="A5:F19">
  <autoFilter ref="A5:F19" xr:uid="{00000000-0009-0000-0100-00000B000000}"/>
  <tableColumns count="6">
    <tableColumn id="1" xr3:uid="{00000000-0010-0000-0A00-000001000000}" name="Pos."/>
    <tableColumn id="2" xr3:uid="{00000000-0010-0000-0A00-000002000000}" name="Kategorie"/>
    <tableColumn id="3" xr3:uid="{00000000-0010-0000-0A00-000003000000}" name="Technische Anforderung"/>
    <tableColumn id="4" xr3:uid="{00000000-0010-0000-0A00-000004000000}" name="Mindestanforderung"/>
    <tableColumn id="5" xr3:uid="{00000000-0010-0000-0A00-000005000000}" name="A/B Kriterium" dataDxfId="14"/>
    <tableColumn id="6" xr3:uid="{00000000-0010-0000-0A00-000006000000}" name="Bieterangabe"/>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blWLANAPOutdoor" displayName="tblWLANAPOutdoor" ref="A5:F20">
  <autoFilter ref="A5:F20" xr:uid="{00000000-0009-0000-0100-00000C000000}"/>
  <tableColumns count="6">
    <tableColumn id="1" xr3:uid="{00000000-0010-0000-0B00-000001000000}" name="Pos."/>
    <tableColumn id="2" xr3:uid="{00000000-0010-0000-0B00-000002000000}" name="Kategorie"/>
    <tableColumn id="3" xr3:uid="{00000000-0010-0000-0B00-000003000000}" name="Technische Anforderung"/>
    <tableColumn id="4" xr3:uid="{00000000-0010-0000-0B00-000004000000}" name="Mindestanforderung"/>
    <tableColumn id="5" xr3:uid="{00000000-0010-0000-0B00-000005000000}" name="A/B Kriterium" dataDxfId="13"/>
    <tableColumn id="6" xr3:uid="{00000000-0010-0000-0B00-000006000000}" name="Bieterangabe"/>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bl5GRouter" displayName="tbl5GRouter" ref="A5:F18">
  <autoFilter ref="A5:F18" xr:uid="{00000000-0009-0000-0100-00000D000000}"/>
  <tableColumns count="6">
    <tableColumn id="1" xr3:uid="{00000000-0010-0000-0C00-000001000000}" name="Pos."/>
    <tableColumn id="2" xr3:uid="{00000000-0010-0000-0C00-000002000000}" name="Kategorie"/>
    <tableColumn id="3" xr3:uid="{00000000-0010-0000-0C00-000003000000}" name="Technische Anforderung"/>
    <tableColumn id="4" xr3:uid="{00000000-0010-0000-0C00-000004000000}" name="Mindestanforderung"/>
    <tableColumn id="5" xr3:uid="{00000000-0010-0000-0C00-000005000000}" name="A/B Kriterium" dataDxfId="12"/>
    <tableColumn id="6" xr3:uid="{00000000-0010-0000-0C00-000006000000}" name="Bieterangabe"/>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blUSV" displayName="tblUSV" ref="A5:F15">
  <autoFilter ref="A5:F15" xr:uid="{00000000-0009-0000-0100-00000E000000}"/>
  <tableColumns count="6">
    <tableColumn id="1" xr3:uid="{00000000-0010-0000-0D00-000001000000}" name="Pos."/>
    <tableColumn id="2" xr3:uid="{00000000-0010-0000-0D00-000002000000}" name="Kategorie"/>
    <tableColumn id="3" xr3:uid="{00000000-0010-0000-0D00-000003000000}" name="Technische Anforderung"/>
    <tableColumn id="4" xr3:uid="{00000000-0010-0000-0D00-000004000000}" name="Mindestanforderung"/>
    <tableColumn id="7" xr3:uid="{00000000-0010-0000-0D00-000007000000}" name="A/B Kriterium" dataDxfId="11"/>
    <tableColumn id="6" xr3:uid="{00000000-0010-0000-0D00-000006000000}" name="Bieterangabe"/>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blMicroPC" displayName="tblMicroPC" ref="A5:F21">
  <autoFilter ref="A5:F21" xr:uid="{00000000-0009-0000-0100-00000F000000}"/>
  <tableColumns count="6">
    <tableColumn id="1" xr3:uid="{00000000-0010-0000-0E00-000001000000}" name="Pos."/>
    <tableColumn id="2" xr3:uid="{00000000-0010-0000-0E00-000002000000}" name="Kategorie"/>
    <tableColumn id="3" xr3:uid="{00000000-0010-0000-0E00-000003000000}" name="Technische Anforderung"/>
    <tableColumn id="4" xr3:uid="{00000000-0010-0000-0E00-000004000000}" name="Mindestanforderung"/>
    <tableColumn id="5" xr3:uid="{00000000-0010-0000-0E00-000005000000}" name="A/B Kriterium" dataDxfId="10"/>
    <tableColumn id="6" xr3:uid="{00000000-0010-0000-0E00-000006000000}" name="Bieterangabe"/>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blMonitor27" displayName="tblMonitor27" ref="A5:F19">
  <autoFilter ref="A5:F19" xr:uid="{00000000-0009-0000-0100-000010000000}"/>
  <tableColumns count="6">
    <tableColumn id="1" xr3:uid="{00000000-0010-0000-0F00-000001000000}" name="Pos."/>
    <tableColumn id="2" xr3:uid="{00000000-0010-0000-0F00-000002000000}" name="Kategorie"/>
    <tableColumn id="3" xr3:uid="{00000000-0010-0000-0F00-000003000000}" name="Technische Anforderung"/>
    <tableColumn id="4" xr3:uid="{00000000-0010-0000-0F00-000004000000}" name="Mindestanforderung"/>
    <tableColumn id="5" xr3:uid="{00000000-0010-0000-0F00-000005000000}" name="A/B Kriterium" dataDxfId="9"/>
    <tableColumn id="6" xr3:uid="{00000000-0010-0000-0F00-000006000000}" name="Bieterangabe"/>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blMonitor34" displayName="tblMonitor34" ref="A5:F18">
  <autoFilter ref="A5:F18" xr:uid="{00000000-0009-0000-0100-000011000000}"/>
  <tableColumns count="6">
    <tableColumn id="1" xr3:uid="{00000000-0010-0000-1000-000001000000}" name="Pos."/>
    <tableColumn id="2" xr3:uid="{00000000-0010-0000-1000-000002000000}" name="Kategorie"/>
    <tableColumn id="3" xr3:uid="{00000000-0010-0000-1000-000003000000}" name="Technische Anforderung"/>
    <tableColumn id="4" xr3:uid="{00000000-0010-0000-1000-000004000000}" name="Mindestanforderung"/>
    <tableColumn id="5" xr3:uid="{00000000-0010-0000-1000-000005000000}" name="A/B Kriterium" dataDxfId="8"/>
    <tableColumn id="6" xr3:uid="{00000000-0010-0000-1000-000006000000}" name="Bieterangabe"/>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blDockingstation" displayName="tblDockingstation" ref="A5:F21">
  <autoFilter ref="A5:F21" xr:uid="{00000000-0009-0000-0100-000012000000}"/>
  <tableColumns count="6">
    <tableColumn id="1" xr3:uid="{00000000-0010-0000-1100-000001000000}" name="Pos."/>
    <tableColumn id="2" xr3:uid="{00000000-0010-0000-1100-000002000000}" name="Kategorie"/>
    <tableColumn id="3" xr3:uid="{00000000-0010-0000-1100-000003000000}" name="Technische Anforderung"/>
    <tableColumn id="4" xr3:uid="{00000000-0010-0000-1100-000004000000}" name="Mindestanforderung"/>
    <tableColumn id="5" xr3:uid="{00000000-0010-0000-1100-000005000000}" name="A/B Kriterium" dataDxfId="7"/>
    <tableColumn id="6" xr3:uid="{00000000-0010-0000-1100-000006000000}" name="Bieterangabe"/>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blLaptopStänder" displayName="tblLaptopSt_nder" ref="A5:F12">
  <autoFilter ref="A5:F12" xr:uid="{00000000-0009-0000-0100-000013000000}"/>
  <tableColumns count="6">
    <tableColumn id="1" xr3:uid="{00000000-0010-0000-1200-000001000000}" name="Pos."/>
    <tableColumn id="2" xr3:uid="{00000000-0010-0000-1200-000002000000}" name="Kategorie"/>
    <tableColumn id="3" xr3:uid="{00000000-0010-0000-1200-000003000000}" name="Technische Anforderung"/>
    <tableColumn id="4" xr3:uid="{00000000-0010-0000-1200-000004000000}" name="Mindestanforderung"/>
    <tableColumn id="5" xr3:uid="{00000000-0010-0000-1200-000005000000}" name="A/B Kriterium" dataDxfId="6"/>
    <tableColumn id="6" xr3:uid="{00000000-0010-0000-1200-000006000000}" name="Bieterangabe"/>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blNotebook14" displayName="tblNotebook14" ref="A5:F25">
  <autoFilter ref="A5:F25" xr:uid="{00000000-0009-0000-0100-000014000000}"/>
  <tableColumns count="6">
    <tableColumn id="1" xr3:uid="{00000000-0010-0000-1300-000001000000}" name="Pos."/>
    <tableColumn id="2" xr3:uid="{00000000-0010-0000-1300-000002000000}" name="Kategorie"/>
    <tableColumn id="3" xr3:uid="{00000000-0010-0000-1300-000003000000}" name="Technische Anforderung"/>
    <tableColumn id="4" xr3:uid="{00000000-0010-0000-1300-000004000000}" name="Mindestanforderung"/>
    <tableColumn id="5" xr3:uid="{00000000-0010-0000-1300-000005000000}" name="A/B Kriterium" dataDxfId="5"/>
    <tableColumn id="6" xr3:uid="{00000000-0010-0000-1300-000006000000}" name="Bieterangabe"/>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bliPadAir13" displayName="tbliPadAir13" ref="A5:F21">
  <autoFilter ref="A5:F21" xr:uid="{00000000-0009-0000-0100-000015000000}"/>
  <tableColumns count="6">
    <tableColumn id="1" xr3:uid="{00000000-0010-0000-1400-000001000000}" name="Pos."/>
    <tableColumn id="2" xr3:uid="{00000000-0010-0000-1400-000002000000}" name="Kategorie"/>
    <tableColumn id="3" xr3:uid="{00000000-0010-0000-1400-000003000000}" name="Technische Anforderung"/>
    <tableColumn id="4" xr3:uid="{00000000-0010-0000-1400-000004000000}" name="Mindestanforderung"/>
    <tableColumn id="5" xr3:uid="{00000000-0010-0000-1400-000005000000}" name="A/B Kriterium" dataDxfId="4"/>
    <tableColumn id="6" xr3:uid="{00000000-0010-0000-1400-000006000000}" name="Bieterangabe"/>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5000000}" name="tblBackupServer25" displayName="tblBackupServer25" ref="A5:F27">
  <autoFilter ref="A5:F27" xr:uid="{00000000-0009-0000-0100-000005000000}"/>
  <tableColumns count="6">
    <tableColumn id="1" xr3:uid="{00000000-0010-0000-1500-000001000000}" name="Pos."/>
    <tableColumn id="2" xr3:uid="{00000000-0010-0000-1500-000002000000}" name="Kategorie"/>
    <tableColumn id="3" xr3:uid="{00000000-0010-0000-1500-000003000000}" name="Technische Anforderung"/>
    <tableColumn id="4" xr3:uid="{00000000-0010-0000-1500-000004000000}" name="Mindestanforderung"/>
    <tableColumn id="5" xr3:uid="{00000000-0010-0000-1500-000005000000}" name="A/B Kriterium" dataDxfId="3"/>
    <tableColumn id="6" xr3:uid="{00000000-0010-0000-1500-000006000000}" name="Bieterangabe"/>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6000000}" name="tblDienstleistungen" displayName="tblDienstleistungen" ref="A5:F10">
  <autoFilter ref="A5:F10" xr:uid="{00000000-0009-0000-0100-000016000000}"/>
  <tableColumns count="6">
    <tableColumn id="1" xr3:uid="{00000000-0010-0000-1600-000001000000}" name="Pos."/>
    <tableColumn id="2" xr3:uid="{00000000-0010-0000-1600-000002000000}" name="Kategorie"/>
    <tableColumn id="3" xr3:uid="{00000000-0010-0000-1600-000003000000}" name="Technische Anforderung"/>
    <tableColumn id="4" xr3:uid="{00000000-0010-0000-1600-000004000000}" name="Mindestanforderung"/>
    <tableColumn id="5" xr3:uid="{00000000-0010-0000-1600-000005000000}" name="A/B Kriterium" dataDxfId="2"/>
    <tableColumn id="6" xr3:uid="{00000000-0010-0000-1600-000006000000}" name="Bieterangabe"/>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7000000}" name="tblWartungsvertrag" displayName="tblWartungsvertrag" ref="A5:F14">
  <autoFilter ref="A5:F14" xr:uid="{00000000-0009-0000-0100-000017000000}"/>
  <tableColumns count="6">
    <tableColumn id="1" xr3:uid="{00000000-0010-0000-1700-000001000000}" name="Pos."/>
    <tableColumn id="2" xr3:uid="{00000000-0010-0000-1700-000002000000}" name="Kategorie"/>
    <tableColumn id="3" xr3:uid="{00000000-0010-0000-1700-000003000000}" name="Technische Anforderung"/>
    <tableColumn id="4" xr3:uid="{00000000-0010-0000-1700-000004000000}" name="Mindestanforderung"/>
    <tableColumn id="5" xr3:uid="{00000000-0010-0000-1700-000005000000}" name="A/B Kriterium" dataDxfId="1"/>
    <tableColumn id="6" xr3:uid="{00000000-0010-0000-1700-000006000000}" name="Bieterangabe"/>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8000000}" name="tblWartungsvertrag24" displayName="tblWartungsvertrag24" ref="A5:F13">
  <autoFilter ref="A5:F13" xr:uid="{00000000-0009-0000-0100-000018000000}"/>
  <tableColumns count="6">
    <tableColumn id="1" xr3:uid="{00000000-0010-0000-1800-000001000000}" name="Pos."/>
    <tableColumn id="2" xr3:uid="{00000000-0010-0000-1800-000002000000}" name="Kategorie"/>
    <tableColumn id="3" xr3:uid="{00000000-0010-0000-1800-000003000000}" name="Technische Anforderung"/>
    <tableColumn id="4" xr3:uid="{00000000-0010-0000-1800-000004000000}" name="Mindestanforderung"/>
    <tableColumn id="5" xr3:uid="{00000000-0010-0000-1800-000005000000}" name="A/B Kriterium" dataDxfId="0"/>
    <tableColumn id="6" xr3:uid="{00000000-0010-0000-1800-000006000000}" name="Bieterangab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showGridLines="0" tabSelected="1" workbookViewId="0">
      <selection sqref="A1:H1"/>
    </sheetView>
  </sheetViews>
  <sheetFormatPr baseColWidth="10" defaultColWidth="9.140625" defaultRowHeight="15" x14ac:dyDescent="0.25"/>
  <cols>
    <col min="1" max="1" width="8" customWidth="1"/>
    <col min="2" max="2" width="20" customWidth="1"/>
    <col min="3" max="3" width="34" customWidth="1"/>
    <col min="4" max="4" width="65" customWidth="1"/>
    <col min="5" max="5" width="9" customWidth="1"/>
    <col min="6" max="6" width="12" customWidth="1"/>
    <col min="7" max="7" width="42" customWidth="1"/>
    <col min="8" max="8" width="23" customWidth="1"/>
  </cols>
  <sheetData>
    <row r="1" spans="1:8" ht="48" customHeight="1" x14ac:dyDescent="0.25">
      <c r="A1" s="76" t="s">
        <v>0</v>
      </c>
      <c r="B1" s="77"/>
      <c r="C1" s="77"/>
      <c r="D1" s="77"/>
      <c r="E1" s="77"/>
      <c r="F1" s="77"/>
      <c r="G1" s="77"/>
      <c r="H1" s="77"/>
    </row>
    <row r="2" spans="1:8" ht="21.95" customHeight="1" x14ac:dyDescent="0.25">
      <c r="A2" s="74"/>
      <c r="B2" s="75"/>
      <c r="C2" s="75"/>
      <c r="D2" s="75"/>
      <c r="E2" s="75"/>
      <c r="F2" s="75"/>
      <c r="G2" s="75"/>
      <c r="H2" s="75"/>
    </row>
    <row r="4" spans="1:8" x14ac:dyDescent="0.25">
      <c r="A4" s="29" t="s">
        <v>1</v>
      </c>
      <c r="B4" s="29" t="s">
        <v>2</v>
      </c>
      <c r="C4" s="29" t="s">
        <v>3</v>
      </c>
      <c r="D4" s="29" t="s">
        <v>4</v>
      </c>
      <c r="E4" s="29" t="s">
        <v>5</v>
      </c>
      <c r="F4" s="29" t="s">
        <v>6</v>
      </c>
      <c r="G4" s="29" t="s">
        <v>7</v>
      </c>
      <c r="H4" s="29" t="s">
        <v>8</v>
      </c>
    </row>
    <row r="5" spans="1:8" ht="44.1" customHeight="1" x14ac:dyDescent="0.25">
      <c r="A5" s="30" t="s">
        <v>9</v>
      </c>
      <c r="B5" s="30" t="s">
        <v>10</v>
      </c>
      <c r="C5" s="30" t="s">
        <v>11</v>
      </c>
      <c r="D5" s="30" t="s">
        <v>12</v>
      </c>
      <c r="E5" s="30">
        <v>2</v>
      </c>
      <c r="F5" s="30" t="s">
        <v>13</v>
      </c>
      <c r="G5" s="30" t="s">
        <v>14</v>
      </c>
      <c r="H5" s="31" t="s">
        <v>15</v>
      </c>
    </row>
    <row r="6" spans="1:8" ht="30.95" customHeight="1" x14ac:dyDescent="0.25">
      <c r="A6" s="32" t="s">
        <v>16</v>
      </c>
      <c r="B6" s="32" t="s">
        <v>17</v>
      </c>
      <c r="C6" s="32" t="s">
        <v>18</v>
      </c>
      <c r="D6" s="32" t="s">
        <v>19</v>
      </c>
      <c r="E6" s="32">
        <v>1</v>
      </c>
      <c r="F6" s="32" t="s">
        <v>13</v>
      </c>
      <c r="G6" s="32" t="s">
        <v>14</v>
      </c>
      <c r="H6" s="33" t="s">
        <v>20</v>
      </c>
    </row>
    <row r="7" spans="1:8" ht="30.95" customHeight="1" x14ac:dyDescent="0.25">
      <c r="A7" s="30" t="s">
        <v>21</v>
      </c>
      <c r="B7" s="30" t="s">
        <v>10</v>
      </c>
      <c r="C7" s="30" t="s">
        <v>22</v>
      </c>
      <c r="D7" s="30" t="s">
        <v>23</v>
      </c>
      <c r="E7" s="30">
        <v>1</v>
      </c>
      <c r="F7" s="30" t="s">
        <v>13</v>
      </c>
      <c r="G7" s="30" t="s">
        <v>14</v>
      </c>
      <c r="H7" s="31" t="s">
        <v>22</v>
      </c>
    </row>
    <row r="8" spans="1:8" ht="30.95" customHeight="1" x14ac:dyDescent="0.25">
      <c r="A8" s="32" t="s">
        <v>24</v>
      </c>
      <c r="B8" s="32" t="s">
        <v>25</v>
      </c>
      <c r="C8" s="32" t="s">
        <v>26</v>
      </c>
      <c r="D8" s="32" t="s">
        <v>27</v>
      </c>
      <c r="E8" s="32">
        <v>2</v>
      </c>
      <c r="F8" s="32" t="s">
        <v>13</v>
      </c>
      <c r="G8" s="32" t="s">
        <v>14</v>
      </c>
      <c r="H8" s="33" t="s">
        <v>26</v>
      </c>
    </row>
    <row r="9" spans="1:8" ht="30.95" customHeight="1" x14ac:dyDescent="0.25">
      <c r="A9" s="30" t="s">
        <v>28</v>
      </c>
      <c r="B9" s="30" t="s">
        <v>29</v>
      </c>
      <c r="C9" s="30" t="s">
        <v>30</v>
      </c>
      <c r="D9" s="30" t="s">
        <v>31</v>
      </c>
      <c r="E9" s="30">
        <v>5</v>
      </c>
      <c r="F9" s="30" t="s">
        <v>13</v>
      </c>
      <c r="G9" s="30" t="s">
        <v>14</v>
      </c>
      <c r="H9" s="31" t="s">
        <v>32</v>
      </c>
    </row>
    <row r="10" spans="1:8" ht="30" customHeight="1" x14ac:dyDescent="0.25">
      <c r="A10" s="34" t="s">
        <v>33</v>
      </c>
      <c r="B10" s="34" t="s">
        <v>34</v>
      </c>
      <c r="C10" s="34" t="s">
        <v>35</v>
      </c>
      <c r="D10" s="34" t="s">
        <v>36</v>
      </c>
      <c r="E10" s="34">
        <v>1</v>
      </c>
      <c r="F10" s="34" t="s">
        <v>37</v>
      </c>
      <c r="G10" s="34" t="s">
        <v>14</v>
      </c>
      <c r="H10" s="34" t="s">
        <v>38</v>
      </c>
    </row>
    <row r="11" spans="1:8" ht="30.95" customHeight="1" x14ac:dyDescent="0.25">
      <c r="A11" s="30" t="s">
        <v>39</v>
      </c>
      <c r="B11" s="30" t="s">
        <v>40</v>
      </c>
      <c r="C11" s="30" t="s">
        <v>41</v>
      </c>
      <c r="D11" s="30" t="s">
        <v>42</v>
      </c>
      <c r="E11" s="30">
        <v>2</v>
      </c>
      <c r="F11" s="30" t="s">
        <v>13</v>
      </c>
      <c r="G11" s="30" t="s">
        <v>43</v>
      </c>
      <c r="H11" s="31" t="s">
        <v>44</v>
      </c>
    </row>
    <row r="12" spans="1:8" ht="30.95" customHeight="1" x14ac:dyDescent="0.25">
      <c r="A12" s="32" t="s">
        <v>45</v>
      </c>
      <c r="B12" s="32" t="s">
        <v>46</v>
      </c>
      <c r="C12" s="32" t="s">
        <v>47</v>
      </c>
      <c r="D12" s="32" t="s">
        <v>48</v>
      </c>
      <c r="E12" s="32">
        <v>1</v>
      </c>
      <c r="F12" s="32" t="s">
        <v>13</v>
      </c>
      <c r="G12" s="32" t="s">
        <v>43</v>
      </c>
      <c r="H12" s="33" t="s">
        <v>49</v>
      </c>
    </row>
    <row r="13" spans="1:8" ht="44.1" customHeight="1" x14ac:dyDescent="0.25">
      <c r="A13" s="30" t="s">
        <v>50</v>
      </c>
      <c r="B13" s="30" t="s">
        <v>46</v>
      </c>
      <c r="C13" s="30" t="s">
        <v>51</v>
      </c>
      <c r="D13" s="30" t="s">
        <v>52</v>
      </c>
      <c r="E13" s="30">
        <v>7</v>
      </c>
      <c r="F13" s="30" t="s">
        <v>13</v>
      </c>
      <c r="G13" s="30" t="s">
        <v>43</v>
      </c>
      <c r="H13" s="31" t="s">
        <v>53</v>
      </c>
    </row>
    <row r="14" spans="1:8" ht="30.95" customHeight="1" x14ac:dyDescent="0.25">
      <c r="A14" s="32" t="s">
        <v>54</v>
      </c>
      <c r="B14" s="32" t="s">
        <v>55</v>
      </c>
      <c r="C14" s="32" t="s">
        <v>56</v>
      </c>
      <c r="D14" s="32" t="s">
        <v>57</v>
      </c>
      <c r="E14" s="32">
        <v>34</v>
      </c>
      <c r="F14" s="32" t="s">
        <v>13</v>
      </c>
      <c r="G14" s="32" t="s">
        <v>43</v>
      </c>
      <c r="H14" s="33" t="s">
        <v>58</v>
      </c>
    </row>
    <row r="15" spans="1:8" ht="30.95" customHeight="1" x14ac:dyDescent="0.25">
      <c r="A15" s="30" t="s">
        <v>59</v>
      </c>
      <c r="B15" s="30" t="s">
        <v>55</v>
      </c>
      <c r="C15" s="30" t="s">
        <v>60</v>
      </c>
      <c r="D15" s="30" t="s">
        <v>61</v>
      </c>
      <c r="E15" s="30">
        <v>2</v>
      </c>
      <c r="F15" s="30" t="s">
        <v>13</v>
      </c>
      <c r="G15" s="30" t="s">
        <v>43</v>
      </c>
      <c r="H15" s="31" t="s">
        <v>62</v>
      </c>
    </row>
    <row r="16" spans="1:8" ht="30.95" customHeight="1" x14ac:dyDescent="0.25">
      <c r="A16" s="32" t="s">
        <v>63</v>
      </c>
      <c r="B16" s="32" t="s">
        <v>46</v>
      </c>
      <c r="C16" s="32" t="s">
        <v>64</v>
      </c>
      <c r="D16" s="32" t="s">
        <v>65</v>
      </c>
      <c r="E16" s="32">
        <v>1</v>
      </c>
      <c r="F16" s="32" t="s">
        <v>13</v>
      </c>
      <c r="G16" s="32" t="s">
        <v>43</v>
      </c>
      <c r="H16" s="33" t="s">
        <v>66</v>
      </c>
    </row>
    <row r="17" spans="1:8" ht="30.95" customHeight="1" x14ac:dyDescent="0.25">
      <c r="A17" s="30" t="s">
        <v>67</v>
      </c>
      <c r="B17" s="30" t="s">
        <v>68</v>
      </c>
      <c r="C17" s="30" t="s">
        <v>69</v>
      </c>
      <c r="D17" s="30" t="s">
        <v>70</v>
      </c>
      <c r="E17" s="30">
        <v>2</v>
      </c>
      <c r="F17" s="30" t="s">
        <v>13</v>
      </c>
      <c r="G17" s="30" t="s">
        <v>43</v>
      </c>
      <c r="H17" s="31" t="s">
        <v>71</v>
      </c>
    </row>
    <row r="18" spans="1:8" ht="44.1" customHeight="1" x14ac:dyDescent="0.25">
      <c r="A18" s="32" t="s">
        <v>72</v>
      </c>
      <c r="B18" s="32" t="s">
        <v>73</v>
      </c>
      <c r="C18" s="32" t="s">
        <v>74</v>
      </c>
      <c r="D18" s="32" t="s">
        <v>75</v>
      </c>
      <c r="E18" s="32">
        <v>34</v>
      </c>
      <c r="F18" s="32" t="s">
        <v>13</v>
      </c>
      <c r="G18" s="32" t="s">
        <v>76</v>
      </c>
      <c r="H18" s="33" t="s">
        <v>74</v>
      </c>
    </row>
    <row r="19" spans="1:8" ht="44.1" customHeight="1" x14ac:dyDescent="0.25">
      <c r="A19" s="30" t="s">
        <v>77</v>
      </c>
      <c r="B19" s="30" t="s">
        <v>78</v>
      </c>
      <c r="C19" s="30" t="s">
        <v>79</v>
      </c>
      <c r="D19" s="30" t="s">
        <v>80</v>
      </c>
      <c r="E19" s="30">
        <v>34</v>
      </c>
      <c r="F19" s="30" t="s">
        <v>13</v>
      </c>
      <c r="G19" s="30" t="s">
        <v>76</v>
      </c>
      <c r="H19" s="31" t="s">
        <v>81</v>
      </c>
    </row>
    <row r="20" spans="1:8" ht="44.1" customHeight="1" x14ac:dyDescent="0.25">
      <c r="A20" s="32" t="s">
        <v>82</v>
      </c>
      <c r="B20" s="32" t="s">
        <v>78</v>
      </c>
      <c r="C20" s="32" t="s">
        <v>83</v>
      </c>
      <c r="D20" s="32" t="s">
        <v>84</v>
      </c>
      <c r="E20" s="32">
        <v>3</v>
      </c>
      <c r="F20" s="32" t="s">
        <v>13</v>
      </c>
      <c r="G20" s="32" t="s">
        <v>76</v>
      </c>
      <c r="H20" s="33" t="s">
        <v>85</v>
      </c>
    </row>
    <row r="21" spans="1:8" ht="44.1" customHeight="1" x14ac:dyDescent="0.25">
      <c r="A21" s="30" t="s">
        <v>86</v>
      </c>
      <c r="B21" s="30" t="s">
        <v>87</v>
      </c>
      <c r="C21" s="30" t="s">
        <v>88</v>
      </c>
      <c r="D21" s="30" t="s">
        <v>89</v>
      </c>
      <c r="E21" s="30">
        <v>3</v>
      </c>
      <c r="F21" s="30" t="s">
        <v>13</v>
      </c>
      <c r="G21" s="30" t="s">
        <v>76</v>
      </c>
      <c r="H21" s="31" t="s">
        <v>90</v>
      </c>
    </row>
    <row r="22" spans="1:8" ht="44.1" customHeight="1" x14ac:dyDescent="0.25">
      <c r="A22" s="32" t="s">
        <v>91</v>
      </c>
      <c r="B22" s="32" t="s">
        <v>92</v>
      </c>
      <c r="C22" s="32" t="s">
        <v>93</v>
      </c>
      <c r="D22" s="32" t="s">
        <v>94</v>
      </c>
      <c r="E22" s="32">
        <v>3</v>
      </c>
      <c r="F22" s="32" t="s">
        <v>13</v>
      </c>
      <c r="G22" s="32" t="s">
        <v>76</v>
      </c>
      <c r="H22" s="33" t="s">
        <v>95</v>
      </c>
    </row>
    <row r="23" spans="1:8" ht="44.1" customHeight="1" x14ac:dyDescent="0.25">
      <c r="A23" s="30" t="s">
        <v>96</v>
      </c>
      <c r="B23" s="30" t="s">
        <v>97</v>
      </c>
      <c r="C23" s="30" t="s">
        <v>98</v>
      </c>
      <c r="D23" s="30" t="s">
        <v>99</v>
      </c>
      <c r="E23" s="30">
        <v>3</v>
      </c>
      <c r="F23" s="30" t="s">
        <v>13</v>
      </c>
      <c r="G23" s="30" t="s">
        <v>76</v>
      </c>
      <c r="H23" s="31" t="s">
        <v>100</v>
      </c>
    </row>
    <row r="24" spans="1:8" ht="44.1" customHeight="1" x14ac:dyDescent="0.25">
      <c r="A24" s="32" t="s">
        <v>101</v>
      </c>
      <c r="B24" s="32" t="s">
        <v>102</v>
      </c>
      <c r="C24" s="32" t="s">
        <v>103</v>
      </c>
      <c r="D24" s="32" t="s">
        <v>104</v>
      </c>
      <c r="E24" s="32">
        <v>11</v>
      </c>
      <c r="F24" s="32" t="s">
        <v>13</v>
      </c>
      <c r="G24" s="32" t="s">
        <v>76</v>
      </c>
      <c r="H24" s="33" t="s">
        <v>105</v>
      </c>
    </row>
    <row r="25" spans="1:8" ht="44.1" customHeight="1" x14ac:dyDescent="0.25">
      <c r="A25" s="30" t="s">
        <v>106</v>
      </c>
      <c r="B25" s="30" t="s">
        <v>107</v>
      </c>
      <c r="C25" s="30" t="s">
        <v>108</v>
      </c>
      <c r="D25" s="30" t="s">
        <v>109</v>
      </c>
      <c r="E25" s="30">
        <v>1</v>
      </c>
      <c r="F25" s="30" t="s">
        <v>37</v>
      </c>
      <c r="G25" s="30" t="s">
        <v>110</v>
      </c>
      <c r="H25" s="31" t="s">
        <v>108</v>
      </c>
    </row>
    <row r="26" spans="1:8" ht="44.1" customHeight="1" x14ac:dyDescent="0.25">
      <c r="A26" s="32" t="s">
        <v>111</v>
      </c>
      <c r="B26" s="32" t="s">
        <v>112</v>
      </c>
      <c r="C26" s="32" t="s">
        <v>113</v>
      </c>
      <c r="D26" s="32" t="s">
        <v>114</v>
      </c>
      <c r="E26" s="32">
        <v>1</v>
      </c>
      <c r="F26" s="32" t="s">
        <v>37</v>
      </c>
      <c r="G26" s="32" t="s">
        <v>115</v>
      </c>
      <c r="H26" s="33" t="s">
        <v>112</v>
      </c>
    </row>
    <row r="27" spans="1:8" ht="54" customHeight="1" x14ac:dyDescent="0.25">
      <c r="A27" s="30" t="s">
        <v>116</v>
      </c>
      <c r="B27" s="30" t="s">
        <v>112</v>
      </c>
      <c r="C27" s="30" t="s">
        <v>117</v>
      </c>
      <c r="D27" s="30" t="s">
        <v>118</v>
      </c>
      <c r="E27" s="30">
        <v>12</v>
      </c>
      <c r="F27" s="30" t="s">
        <v>119</v>
      </c>
      <c r="G27" s="30" t="s">
        <v>120</v>
      </c>
      <c r="H27" s="31" t="s">
        <v>121</v>
      </c>
    </row>
    <row r="28" spans="1:8" ht="44.1" customHeight="1" x14ac:dyDescent="0.25">
      <c r="A28" s="32" t="s">
        <v>122</v>
      </c>
      <c r="B28" s="32" t="s">
        <v>112</v>
      </c>
      <c r="C28" s="35" t="s">
        <v>123</v>
      </c>
      <c r="D28" s="32" t="s">
        <v>124</v>
      </c>
      <c r="E28" s="32">
        <v>100</v>
      </c>
      <c r="F28" s="32" t="s">
        <v>125</v>
      </c>
      <c r="G28" s="32" t="s">
        <v>120</v>
      </c>
      <c r="H28" s="33" t="s">
        <v>126</v>
      </c>
    </row>
  </sheetData>
  <mergeCells count="2">
    <mergeCell ref="A2:H2"/>
    <mergeCell ref="A1:H1"/>
  </mergeCells>
  <hyperlinks>
    <hyperlink ref="H5" location="'Cluster-Knoten'!A1" display="Cluster-Knoten" xr:uid="{00000000-0004-0000-0000-000000000000}"/>
    <hyperlink ref="H6" location="'Block-Storage'!A1" display="Block-Storage" xr:uid="{00000000-0004-0000-0000-000001000000}"/>
    <hyperlink ref="H7" location="'Backup-Server'!A1" display="Backup-Server" xr:uid="{00000000-0004-0000-0000-000002000000}"/>
    <hyperlink ref="H8" location="Sicherheitssoftware!A1" display="Rack-NAS" xr:uid="{00000000-0004-0000-0000-000003000000}"/>
    <hyperlink ref="H9" location="'Rack-NAS'!A1" display="Offline-SSD" xr:uid="{00000000-0004-0000-0000-000004000000}"/>
    <hyperlink ref="H10" location="'Offline-SSD'!A1" display="Serverschrank-42HE" xr:uid="{00000000-0004-0000-0000-000005000000}"/>
    <hyperlink ref="H11" location="'Firewall'!A1" display="Firewall" xr:uid="{00000000-0004-0000-0000-000006000000}"/>
    <hyperlink ref="H12" location="'Core-Switch'!A1" display="Core-Switch" xr:uid="{00000000-0004-0000-0000-000007000000}"/>
    <hyperlink ref="H13" location="'48-Port-PoE'!A1" display="48-Port-PoE" xr:uid="{00000000-0004-0000-0000-000008000000}"/>
    <hyperlink ref="H14" location="'WLAN-AP-Indoor'!A1" display="WLAN-AP-Indoor" xr:uid="{00000000-0004-0000-0000-000009000000}"/>
    <hyperlink ref="H15" location="'WLAN-AP-Outdoor'!A1" display="WLAN-AP-Outdoor" xr:uid="{00000000-0004-0000-0000-00000A000000}"/>
    <hyperlink ref="H16" location="'5G-Router'!A1" display="5G-Router" xr:uid="{00000000-0004-0000-0000-00000B000000}"/>
    <hyperlink ref="H17" location="'USV'!A1" display="USV" xr:uid="{00000000-0004-0000-0000-00000C000000}"/>
    <hyperlink ref="H19" location="'Micro-PC'!A1" display="Monitor-27" xr:uid="{00000000-0004-0000-0000-00000D000000}"/>
    <hyperlink ref="H20" location="'Monitor-27'!A1" display="Monitor-34" xr:uid="{00000000-0004-0000-0000-00000E000000}"/>
    <hyperlink ref="H21" location="'Monitor-34'!A1" display="Dockingstation" xr:uid="{00000000-0004-0000-0000-00000F000000}"/>
    <hyperlink ref="H22" location="'Dockingstation'!A1" display="Laptop-Ständer" xr:uid="{00000000-0004-0000-0000-000010000000}"/>
    <hyperlink ref="H23" location="'Laptop-Ständer'!A1" display="Notebook-14" xr:uid="{00000000-0004-0000-0000-000011000000}"/>
    <hyperlink ref="H24" location="'Notebook-14'!A1" display="iPad-Air-13" xr:uid="{00000000-0004-0000-0000-000012000000}"/>
    <hyperlink ref="H25" location="'iPad-Air-13'!A1" display="Sicherheitssoftware" xr:uid="{00000000-0004-0000-0000-000013000000}"/>
    <hyperlink ref="H26" location="'Dienstleistungen'!A1" display="Dienstleistungen" xr:uid="{00000000-0004-0000-0000-000014000000}"/>
    <hyperlink ref="H27" location="Dienstleistungsstunden!A1" display="Wartungsvertrag" xr:uid="{00000000-0004-0000-0000-000015000000}"/>
  </hyperlink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8"/>
  <sheetViews>
    <sheetView showGridLines="0" workbookViewId="0">
      <pane ySplit="5" topLeftCell="A6" activePane="bottomLeft" state="frozen"/>
      <selection pane="bottomLeft" sqref="A1:G1"/>
    </sheetView>
  </sheetViews>
  <sheetFormatPr baseColWidth="10" defaultColWidth="9.140625" defaultRowHeight="15" x14ac:dyDescent="0.25"/>
  <cols>
    <col min="1" max="1" width="10" customWidth="1"/>
    <col min="2" max="2" width="20" customWidth="1"/>
    <col min="3" max="3" width="44" customWidth="1"/>
    <col min="4" max="4" width="16" customWidth="1"/>
    <col min="5" max="5" width="26" customWidth="1"/>
    <col min="6" max="6" width="23" customWidth="1"/>
    <col min="7" max="7" width="24" customWidth="1"/>
  </cols>
  <sheetData>
    <row r="1" spans="1:7" ht="48" customHeight="1" x14ac:dyDescent="0.25">
      <c r="A1" s="80" t="s">
        <v>127</v>
      </c>
      <c r="B1" s="77"/>
      <c r="C1" s="77"/>
      <c r="D1" s="77"/>
      <c r="E1" s="77"/>
      <c r="F1" s="77"/>
      <c r="G1" s="77"/>
    </row>
    <row r="2" spans="1:7" ht="36" customHeight="1" x14ac:dyDescent="0.25">
      <c r="A2" s="79" t="s">
        <v>128</v>
      </c>
      <c r="B2" s="75"/>
      <c r="C2" s="75"/>
      <c r="D2" s="75"/>
      <c r="E2" s="75"/>
      <c r="F2" s="75"/>
      <c r="G2" s="75"/>
    </row>
    <row r="5" spans="1:7" ht="36" customHeight="1" x14ac:dyDescent="0.25">
      <c r="A5" s="12" t="s">
        <v>1</v>
      </c>
      <c r="B5" s="12" t="s">
        <v>2</v>
      </c>
      <c r="C5" s="12" t="s">
        <v>3</v>
      </c>
      <c r="D5" s="12" t="s">
        <v>5</v>
      </c>
      <c r="E5" s="12" t="s">
        <v>6</v>
      </c>
      <c r="F5" s="12" t="s">
        <v>129</v>
      </c>
      <c r="G5" s="12" t="s">
        <v>130</v>
      </c>
    </row>
    <row r="6" spans="1:7" ht="30" customHeight="1" x14ac:dyDescent="0.25">
      <c r="A6" s="35" t="s">
        <v>9</v>
      </c>
      <c r="B6" s="35" t="s">
        <v>10</v>
      </c>
      <c r="C6" s="35" t="s">
        <v>11</v>
      </c>
      <c r="D6" s="36">
        <f>'Cluster-Knoten'!F25</f>
        <v>2</v>
      </c>
      <c r="E6" s="36" t="str">
        <f>'Cluster-Knoten'!F26</f>
        <v>Stück</v>
      </c>
      <c r="F6" s="37">
        <f>'Cluster-Knoten'!F27</f>
        <v>0</v>
      </c>
      <c r="G6" s="38">
        <f>'Cluster-Knoten'!F28</f>
        <v>0</v>
      </c>
    </row>
    <row r="7" spans="1:7" ht="30" customHeight="1" x14ac:dyDescent="0.25">
      <c r="A7" s="39" t="s">
        <v>16</v>
      </c>
      <c r="B7" s="39" t="s">
        <v>17</v>
      </c>
      <c r="C7" s="39" t="s">
        <v>18</v>
      </c>
      <c r="D7" s="40">
        <f>'Block-Storage'!F21</f>
        <v>1</v>
      </c>
      <c r="E7" s="40" t="str">
        <f>'Block-Storage'!F22</f>
        <v>Stück</v>
      </c>
      <c r="F7" s="41">
        <f>'Block-Storage'!F23</f>
        <v>0</v>
      </c>
      <c r="G7" s="42">
        <f>'Block-Storage'!F24</f>
        <v>0</v>
      </c>
    </row>
    <row r="8" spans="1:7" ht="30" customHeight="1" x14ac:dyDescent="0.25">
      <c r="A8" s="35" t="s">
        <v>21</v>
      </c>
      <c r="B8" s="35" t="s">
        <v>10</v>
      </c>
      <c r="C8" s="35" t="s">
        <v>22</v>
      </c>
      <c r="D8" s="36">
        <f>'Backup-Server'!F25</f>
        <v>1</v>
      </c>
      <c r="E8" s="36" t="str">
        <f>'Backup-Server'!F26</f>
        <v>Stück</v>
      </c>
      <c r="F8" s="37">
        <f>'Backup-Server'!F27</f>
        <v>0</v>
      </c>
      <c r="G8" s="38">
        <f>'Backup-Server'!F28</f>
        <v>0</v>
      </c>
    </row>
    <row r="9" spans="1:7" ht="30" customHeight="1" x14ac:dyDescent="0.25">
      <c r="A9" s="39" t="s">
        <v>24</v>
      </c>
      <c r="B9" s="39" t="s">
        <v>25</v>
      </c>
      <c r="C9" s="39" t="s">
        <v>26</v>
      </c>
      <c r="D9" s="40">
        <f>'Rack-NAS'!F20</f>
        <v>2</v>
      </c>
      <c r="E9" s="40" t="str">
        <f>'Rack-NAS'!F21</f>
        <v>Stück</v>
      </c>
      <c r="F9" s="41">
        <f>'Rack-NAS'!F22</f>
        <v>0</v>
      </c>
      <c r="G9" s="42">
        <f>'Rack-NAS'!F23</f>
        <v>0</v>
      </c>
    </row>
    <row r="10" spans="1:7" ht="30" customHeight="1" x14ac:dyDescent="0.25">
      <c r="A10" s="35" t="s">
        <v>28</v>
      </c>
      <c r="B10" s="35" t="s">
        <v>29</v>
      </c>
      <c r="C10" s="35" t="s">
        <v>30</v>
      </c>
      <c r="D10" s="36">
        <f>'Offline-SSD'!F15</f>
        <v>5</v>
      </c>
      <c r="E10" s="36" t="str">
        <f>'Offline-SSD'!F16</f>
        <v>Stück</v>
      </c>
      <c r="F10" s="37">
        <f>'Offline-SSD'!F17</f>
        <v>0</v>
      </c>
      <c r="G10" s="38">
        <f>'Offline-SSD'!F18</f>
        <v>0</v>
      </c>
    </row>
    <row r="11" spans="1:7" ht="33" customHeight="1" x14ac:dyDescent="0.25">
      <c r="A11" s="43" t="s">
        <v>33</v>
      </c>
      <c r="B11" s="43" t="s">
        <v>34</v>
      </c>
      <c r="C11" s="30" t="s">
        <v>131</v>
      </c>
      <c r="D11" s="43">
        <f>'Serverschrank-42HE'!F17</f>
        <v>1</v>
      </c>
      <c r="E11" s="43" t="str">
        <f>'Serverschrank-42HE'!F18</f>
        <v>Pauschale</v>
      </c>
      <c r="F11" s="44">
        <f>'Serverschrank-42HE'!F19</f>
        <v>0</v>
      </c>
      <c r="G11" s="45">
        <f>'Serverschrank-42HE'!F20</f>
        <v>0</v>
      </c>
    </row>
    <row r="12" spans="1:7" ht="30" customHeight="1" x14ac:dyDescent="0.25">
      <c r="A12" s="52"/>
      <c r="B12" s="52"/>
      <c r="C12" s="52" t="s">
        <v>132</v>
      </c>
      <c r="D12" s="53"/>
      <c r="E12" s="53"/>
      <c r="F12" s="54"/>
      <c r="G12" s="55">
        <f>SUM(G6:G11)</f>
        <v>0</v>
      </c>
    </row>
    <row r="13" spans="1:7" ht="30" customHeight="1" x14ac:dyDescent="0.25">
      <c r="A13" s="10"/>
      <c r="B13" s="10"/>
      <c r="C13" s="10"/>
      <c r="D13" s="4"/>
      <c r="E13" s="4"/>
      <c r="F13" s="5"/>
      <c r="G13" s="6"/>
    </row>
    <row r="14" spans="1:7" ht="30" customHeight="1" x14ac:dyDescent="0.25">
      <c r="A14" s="35" t="s">
        <v>39</v>
      </c>
      <c r="B14" s="35" t="s">
        <v>40</v>
      </c>
      <c r="C14" s="35" t="s">
        <v>41</v>
      </c>
      <c r="D14" s="36">
        <f>Firewall!F23</f>
        <v>2</v>
      </c>
      <c r="E14" s="36" t="str">
        <f>Firewall!F24</f>
        <v>Stück</v>
      </c>
      <c r="F14" s="37">
        <f>Firewall!F25</f>
        <v>0</v>
      </c>
      <c r="G14" s="38">
        <f>Firewall!F26</f>
        <v>0</v>
      </c>
    </row>
    <row r="15" spans="1:7" ht="30" customHeight="1" x14ac:dyDescent="0.25">
      <c r="A15" s="39" t="s">
        <v>45</v>
      </c>
      <c r="B15" s="39" t="s">
        <v>46</v>
      </c>
      <c r="C15" s="39" t="s">
        <v>47</v>
      </c>
      <c r="D15" s="40">
        <f>'Core-Switch'!F25</f>
        <v>1</v>
      </c>
      <c r="E15" s="40" t="str">
        <f>'Core-Switch'!F26</f>
        <v>Stück</v>
      </c>
      <c r="F15" s="41">
        <f>'Core-Switch'!F27</f>
        <v>0</v>
      </c>
      <c r="G15" s="42">
        <f>'Core-Switch'!F28</f>
        <v>0</v>
      </c>
    </row>
    <row r="16" spans="1:7" ht="30" customHeight="1" x14ac:dyDescent="0.25">
      <c r="A16" s="35" t="s">
        <v>50</v>
      </c>
      <c r="B16" s="35" t="s">
        <v>46</v>
      </c>
      <c r="C16" s="35" t="s">
        <v>51</v>
      </c>
      <c r="D16" s="36">
        <f>'48-Port-PoE'!F26</f>
        <v>7</v>
      </c>
      <c r="E16" s="36" t="str">
        <f>'48-Port-PoE'!F27</f>
        <v>Stück</v>
      </c>
      <c r="F16" s="37">
        <f>'48-Port-PoE'!F28</f>
        <v>0</v>
      </c>
      <c r="G16" s="38">
        <f>'48-Port-PoE'!F29</f>
        <v>0</v>
      </c>
    </row>
    <row r="17" spans="1:7" ht="30" customHeight="1" x14ac:dyDescent="0.25">
      <c r="A17" s="39" t="s">
        <v>54</v>
      </c>
      <c r="B17" s="39" t="s">
        <v>55</v>
      </c>
      <c r="C17" s="39" t="s">
        <v>56</v>
      </c>
      <c r="D17" s="40">
        <f>'WLAN-AP-Indoor'!F22</f>
        <v>34</v>
      </c>
      <c r="E17" s="40" t="str">
        <f>'WLAN-AP-Indoor'!F23</f>
        <v>Stück</v>
      </c>
      <c r="F17" s="41">
        <f>'WLAN-AP-Indoor'!F24</f>
        <v>0</v>
      </c>
      <c r="G17" s="42">
        <f>'WLAN-AP-Indoor'!F25</f>
        <v>0</v>
      </c>
    </row>
    <row r="18" spans="1:7" ht="30" customHeight="1" x14ac:dyDescent="0.25">
      <c r="A18" s="35" t="s">
        <v>59</v>
      </c>
      <c r="B18" s="35" t="s">
        <v>55</v>
      </c>
      <c r="C18" s="35" t="s">
        <v>60</v>
      </c>
      <c r="D18" s="36">
        <f>'WLAN-AP-Outdoor'!F23</f>
        <v>2</v>
      </c>
      <c r="E18" s="36" t="str">
        <f>'WLAN-AP-Outdoor'!F24</f>
        <v>Stück</v>
      </c>
      <c r="F18" s="37">
        <f>'WLAN-AP-Outdoor'!F25</f>
        <v>0</v>
      </c>
      <c r="G18" s="38">
        <f>'WLAN-AP-Outdoor'!F26</f>
        <v>0</v>
      </c>
    </row>
    <row r="19" spans="1:7" ht="30" customHeight="1" x14ac:dyDescent="0.25">
      <c r="A19" s="39" t="s">
        <v>63</v>
      </c>
      <c r="B19" s="39" t="s">
        <v>46</v>
      </c>
      <c r="C19" s="39" t="s">
        <v>64</v>
      </c>
      <c r="D19" s="40">
        <f>'5G-Router'!F21</f>
        <v>1</v>
      </c>
      <c r="E19" s="40" t="str">
        <f>'5G-Router'!F22</f>
        <v>Stück</v>
      </c>
      <c r="F19" s="41">
        <f>'5G-Router'!F23</f>
        <v>0</v>
      </c>
      <c r="G19" s="42">
        <f>'5G-Router'!F24</f>
        <v>0</v>
      </c>
    </row>
    <row r="20" spans="1:7" ht="30" customHeight="1" x14ac:dyDescent="0.25">
      <c r="A20" s="35" t="s">
        <v>67</v>
      </c>
      <c r="B20" s="35" t="s">
        <v>68</v>
      </c>
      <c r="C20" s="35" t="s">
        <v>69</v>
      </c>
      <c r="D20" s="36">
        <f>USV!F18</f>
        <v>2</v>
      </c>
      <c r="E20" s="36" t="str">
        <f>USV!F19</f>
        <v>Stück</v>
      </c>
      <c r="F20" s="37">
        <f>USV!F20</f>
        <v>0</v>
      </c>
      <c r="G20" s="38">
        <f>USV!F21</f>
        <v>0</v>
      </c>
    </row>
    <row r="21" spans="1:7" ht="30" customHeight="1" x14ac:dyDescent="0.25">
      <c r="A21" s="52"/>
      <c r="B21" s="52"/>
      <c r="C21" s="52" t="s">
        <v>133</v>
      </c>
      <c r="D21" s="53"/>
      <c r="E21" s="53"/>
      <c r="F21" s="54"/>
      <c r="G21" s="55">
        <f>SUM(G14:G20)</f>
        <v>0</v>
      </c>
    </row>
    <row r="22" spans="1:7" ht="30" customHeight="1" x14ac:dyDescent="0.25">
      <c r="A22" s="10"/>
      <c r="B22" s="10"/>
      <c r="C22" s="10"/>
      <c r="D22" s="4"/>
      <c r="E22" s="4"/>
      <c r="F22" s="5"/>
      <c r="G22" s="6"/>
    </row>
    <row r="23" spans="1:7" ht="30" customHeight="1" x14ac:dyDescent="0.25">
      <c r="A23" s="39" t="s">
        <v>72</v>
      </c>
      <c r="B23" s="39" t="s">
        <v>73</v>
      </c>
      <c r="C23" s="39" t="s">
        <v>74</v>
      </c>
      <c r="D23" s="40">
        <f>'Micro-PC'!F24</f>
        <v>34</v>
      </c>
      <c r="E23" s="40" t="str">
        <f>'Micro-PC'!F25</f>
        <v>Stück</v>
      </c>
      <c r="F23" s="41">
        <f>'Micro-PC'!F26</f>
        <v>0</v>
      </c>
      <c r="G23" s="42">
        <f>'Micro-PC'!F27</f>
        <v>0</v>
      </c>
    </row>
    <row r="24" spans="1:7" ht="30" customHeight="1" x14ac:dyDescent="0.25">
      <c r="A24" s="35" t="s">
        <v>77</v>
      </c>
      <c r="B24" s="35" t="s">
        <v>78</v>
      </c>
      <c r="C24" s="35" t="s">
        <v>79</v>
      </c>
      <c r="D24" s="36">
        <f>'Monitor-27'!F22</f>
        <v>34</v>
      </c>
      <c r="E24" s="36" t="str">
        <f>'Monitor-27'!F23</f>
        <v>Stück</v>
      </c>
      <c r="F24" s="37">
        <f>'Monitor-27'!F24</f>
        <v>0</v>
      </c>
      <c r="G24" s="38">
        <f>'Monitor-27'!F25</f>
        <v>0</v>
      </c>
    </row>
    <row r="25" spans="1:7" ht="30" customHeight="1" x14ac:dyDescent="0.25">
      <c r="A25" s="39" t="s">
        <v>82</v>
      </c>
      <c r="B25" s="39" t="s">
        <v>78</v>
      </c>
      <c r="C25" s="39" t="s">
        <v>83</v>
      </c>
      <c r="D25" s="40">
        <f>'Monitor-34'!F21</f>
        <v>3</v>
      </c>
      <c r="E25" s="40" t="str">
        <f>'Monitor-34'!F22</f>
        <v>Stück</v>
      </c>
      <c r="F25" s="41">
        <f>'Monitor-34'!F23</f>
        <v>0</v>
      </c>
      <c r="G25" s="42">
        <f>'Monitor-34'!F24</f>
        <v>0</v>
      </c>
    </row>
    <row r="26" spans="1:7" ht="30" customHeight="1" x14ac:dyDescent="0.25">
      <c r="A26" s="35" t="s">
        <v>86</v>
      </c>
      <c r="B26" s="35" t="s">
        <v>87</v>
      </c>
      <c r="C26" s="35" t="s">
        <v>88</v>
      </c>
      <c r="D26" s="36">
        <f>Dockingstation!F24</f>
        <v>3</v>
      </c>
      <c r="E26" s="36" t="str">
        <f>Dockingstation!F25</f>
        <v>Stück</v>
      </c>
      <c r="F26" s="37">
        <f>Dockingstation!F26</f>
        <v>0</v>
      </c>
      <c r="G26" s="38">
        <f>Dockingstation!F27</f>
        <v>0</v>
      </c>
    </row>
    <row r="27" spans="1:7" ht="30" customHeight="1" x14ac:dyDescent="0.25">
      <c r="A27" s="39" t="s">
        <v>91</v>
      </c>
      <c r="B27" s="39" t="s">
        <v>92</v>
      </c>
      <c r="C27" s="39" t="s">
        <v>93</v>
      </c>
      <c r="D27" s="40">
        <f>'Laptop-Ständer'!F15</f>
        <v>3</v>
      </c>
      <c r="E27" s="40" t="str">
        <f>'Laptop-Ständer'!F16</f>
        <v>Stück</v>
      </c>
      <c r="F27" s="41">
        <f>'Laptop-Ständer'!F17</f>
        <v>0</v>
      </c>
      <c r="G27" s="42">
        <f>'Laptop-Ständer'!F18</f>
        <v>0</v>
      </c>
    </row>
    <row r="28" spans="1:7" ht="48" customHeight="1" x14ac:dyDescent="0.25">
      <c r="A28" s="35" t="s">
        <v>96</v>
      </c>
      <c r="B28" s="35" t="s">
        <v>97</v>
      </c>
      <c r="C28" s="35" t="s">
        <v>98</v>
      </c>
      <c r="D28" s="36">
        <f>'Notebook-14'!F28</f>
        <v>3</v>
      </c>
      <c r="E28" s="36" t="str">
        <f>'Notebook-14'!F29</f>
        <v>Stück</v>
      </c>
      <c r="F28" s="37">
        <f>'Notebook-14'!F30</f>
        <v>0</v>
      </c>
      <c r="G28" s="38">
        <f>'Notebook-14'!F31</f>
        <v>0</v>
      </c>
    </row>
    <row r="29" spans="1:7" ht="30" customHeight="1" x14ac:dyDescent="0.25">
      <c r="A29" s="39" t="s">
        <v>101</v>
      </c>
      <c r="B29" s="39" t="s">
        <v>102</v>
      </c>
      <c r="C29" s="39" t="s">
        <v>103</v>
      </c>
      <c r="D29" s="40">
        <f>'iPad-Air-13'!F24</f>
        <v>11</v>
      </c>
      <c r="E29" s="40" t="str">
        <f>'iPad-Air-13'!F25</f>
        <v>Stück</v>
      </c>
      <c r="F29" s="41">
        <f>'iPad-Air-13'!F26</f>
        <v>0</v>
      </c>
      <c r="G29" s="42">
        <f>'iPad-Air-13'!F27</f>
        <v>0</v>
      </c>
    </row>
    <row r="30" spans="1:7" x14ac:dyDescent="0.25">
      <c r="A30" s="56"/>
      <c r="B30" s="56"/>
      <c r="C30" s="56" t="s">
        <v>134</v>
      </c>
      <c r="D30" s="56"/>
      <c r="E30" s="56"/>
      <c r="F30" s="56"/>
      <c r="G30" s="57">
        <f>SUM(G23:G29)</f>
        <v>0</v>
      </c>
    </row>
    <row r="31" spans="1:7" ht="27" customHeight="1" x14ac:dyDescent="0.25">
      <c r="A31" s="59"/>
      <c r="B31" s="60"/>
      <c r="C31" s="60"/>
      <c r="D31" s="60"/>
      <c r="E31" s="60"/>
      <c r="F31" s="60"/>
      <c r="G31" s="61"/>
    </row>
    <row r="32" spans="1:7" ht="39.950000000000003" customHeight="1" x14ac:dyDescent="0.25">
      <c r="A32" s="46" t="s">
        <v>106</v>
      </c>
      <c r="B32" s="32" t="s">
        <v>107</v>
      </c>
      <c r="C32" s="32" t="s">
        <v>108</v>
      </c>
      <c r="D32" s="32">
        <v>1</v>
      </c>
      <c r="E32" s="32" t="s">
        <v>135</v>
      </c>
      <c r="F32" s="47">
        <f>Sicherheitssoftware!F37</f>
        <v>0</v>
      </c>
      <c r="G32" s="48">
        <f>Sicherheitssoftware!F37</f>
        <v>0</v>
      </c>
    </row>
    <row r="33" spans="1:7" ht="27" customHeight="1" x14ac:dyDescent="0.25">
      <c r="A33" s="58"/>
      <c r="B33" s="56"/>
      <c r="C33" s="56" t="s">
        <v>136</v>
      </c>
      <c r="D33" s="56"/>
      <c r="E33" s="56"/>
      <c r="F33" s="56"/>
      <c r="G33" s="57">
        <f>SUM(G32:G32)</f>
        <v>0</v>
      </c>
    </row>
    <row r="34" spans="1:7" x14ac:dyDescent="0.25">
      <c r="A34" s="1"/>
      <c r="B34" s="1"/>
      <c r="C34" s="1"/>
      <c r="D34" s="1"/>
      <c r="E34" s="1"/>
      <c r="F34" s="1"/>
      <c r="G34" s="1"/>
    </row>
    <row r="35" spans="1:7" x14ac:dyDescent="0.25">
      <c r="A35" s="30" t="s">
        <v>111</v>
      </c>
      <c r="B35" s="30" t="s">
        <v>112</v>
      </c>
      <c r="C35" s="30" t="s">
        <v>113</v>
      </c>
      <c r="D35" s="30">
        <f>Dienstleistungen!F13</f>
        <v>1</v>
      </c>
      <c r="E35" s="30" t="str">
        <f>Dienstleistungen!F14</f>
        <v>Pauschale</v>
      </c>
      <c r="F35" s="50">
        <f>Dienstleistungen!F15</f>
        <v>0</v>
      </c>
      <c r="G35" s="51">
        <f>Dienstleistungen!F16</f>
        <v>0</v>
      </c>
    </row>
    <row r="36" spans="1:7" x14ac:dyDescent="0.25">
      <c r="A36" s="56"/>
      <c r="B36" s="56"/>
      <c r="C36" s="56" t="s">
        <v>137</v>
      </c>
      <c r="D36" s="56"/>
      <c r="E36" s="56"/>
      <c r="F36" s="56"/>
      <c r="G36" s="57">
        <f>SUM(G35:G35)</f>
        <v>0</v>
      </c>
    </row>
    <row r="37" spans="1:7" x14ac:dyDescent="0.25">
      <c r="A37" s="1"/>
      <c r="B37" s="1"/>
      <c r="C37" s="1"/>
      <c r="D37" s="1"/>
      <c r="E37" s="1"/>
      <c r="F37" s="1"/>
      <c r="G37" s="1"/>
    </row>
    <row r="38" spans="1:7" ht="39.950000000000003" customHeight="1" x14ac:dyDescent="0.25">
      <c r="A38" s="32" t="s">
        <v>116</v>
      </c>
      <c r="B38" s="32" t="s">
        <v>112</v>
      </c>
      <c r="C38" s="32" t="s">
        <v>117</v>
      </c>
      <c r="D38" s="32">
        <v>1</v>
      </c>
      <c r="E38" s="32" t="s">
        <v>135</v>
      </c>
      <c r="F38" s="47">
        <f>Wartungsvertrag!F25</f>
        <v>0</v>
      </c>
      <c r="G38" s="49">
        <f>Wartungsvertrag!F25</f>
        <v>0</v>
      </c>
    </row>
    <row r="39" spans="1:7" ht="30" customHeight="1" x14ac:dyDescent="0.25">
      <c r="A39" s="30" t="s">
        <v>122</v>
      </c>
      <c r="B39" s="30" t="s">
        <v>112</v>
      </c>
      <c r="C39" s="30" t="s">
        <v>123</v>
      </c>
      <c r="D39" s="30">
        <f>Dienstleistungsstunden!F16</f>
        <v>100</v>
      </c>
      <c r="E39" s="30" t="str">
        <f>Dienstleistungsstunden!F17</f>
        <v>Stunden</v>
      </c>
      <c r="F39" s="50">
        <f>Dienstleistungsstunden!F18</f>
        <v>0</v>
      </c>
      <c r="G39" s="51">
        <f>Dienstleistungsstunden!F19</f>
        <v>0</v>
      </c>
    </row>
    <row r="40" spans="1:7" x14ac:dyDescent="0.25">
      <c r="A40" s="56"/>
      <c r="B40" s="56"/>
      <c r="C40" s="56" t="s">
        <v>138</v>
      </c>
      <c r="D40" s="56"/>
      <c r="E40" s="56"/>
      <c r="F40" s="56"/>
      <c r="G40" s="57">
        <f>SUM(G38:G39)</f>
        <v>0</v>
      </c>
    </row>
    <row r="41" spans="1:7" x14ac:dyDescent="0.25">
      <c r="A41" s="1"/>
      <c r="B41" s="1"/>
      <c r="C41" s="1"/>
      <c r="D41" s="1"/>
      <c r="E41" s="1"/>
      <c r="F41" s="1"/>
      <c r="G41" s="1"/>
    </row>
    <row r="42" spans="1:7" x14ac:dyDescent="0.25">
      <c r="A42" s="62"/>
      <c r="B42" s="62"/>
      <c r="C42" s="62" t="s">
        <v>139</v>
      </c>
      <c r="D42" s="62"/>
      <c r="E42" s="62"/>
      <c r="F42" s="62"/>
      <c r="G42" s="63">
        <f>SUM(G12,G21,G30,G33,G36,G40)</f>
        <v>0</v>
      </c>
    </row>
    <row r="43" spans="1:7" x14ac:dyDescent="0.25">
      <c r="A43" s="64"/>
      <c r="B43" s="64"/>
      <c r="C43" s="64" t="s">
        <v>140</v>
      </c>
      <c r="D43" s="64"/>
      <c r="E43" s="64"/>
      <c r="F43" s="64"/>
      <c r="G43" s="65">
        <f>G42*0.19</f>
        <v>0</v>
      </c>
    </row>
    <row r="44" spans="1:7" x14ac:dyDescent="0.25">
      <c r="A44" s="66"/>
      <c r="B44" s="66"/>
      <c r="C44" s="66" t="s">
        <v>141</v>
      </c>
      <c r="D44" s="66"/>
      <c r="E44" s="66"/>
      <c r="F44" s="66"/>
      <c r="G44" s="67">
        <f>SUM(G42:G43)</f>
        <v>0</v>
      </c>
    </row>
    <row r="46" spans="1:7" x14ac:dyDescent="0.25">
      <c r="A46" s="68"/>
      <c r="B46" s="68"/>
      <c r="C46" s="62" t="s">
        <v>142</v>
      </c>
      <c r="D46" s="68"/>
      <c r="E46" s="68"/>
      <c r="F46" s="68"/>
      <c r="G46" s="68"/>
    </row>
    <row r="47" spans="1:7" ht="96" customHeight="1" x14ac:dyDescent="0.25">
      <c r="C47" s="78" t="s">
        <v>143</v>
      </c>
      <c r="D47" s="75"/>
      <c r="E47" s="75"/>
      <c r="F47" s="75"/>
      <c r="G47" s="75"/>
    </row>
    <row r="48" spans="1:7" x14ac:dyDescent="0.25">
      <c r="C48" s="75"/>
      <c r="D48" s="75"/>
      <c r="E48" s="75"/>
      <c r="F48" s="75"/>
      <c r="G48" s="75"/>
    </row>
  </sheetData>
  <mergeCells count="3">
    <mergeCell ref="C47:G48"/>
    <mergeCell ref="A2:G2"/>
    <mergeCell ref="A1:G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8"/>
  <sheetViews>
    <sheetView showGridLines="0" workbookViewId="0">
      <pane ySplit="5" topLeftCell="A6" activePane="bottomLeft" state="frozen"/>
      <selection pane="bottomLeft" sqref="A1:F1"/>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144</v>
      </c>
      <c r="B1" s="77"/>
      <c r="C1" s="77"/>
      <c r="D1" s="77"/>
      <c r="E1" s="77"/>
      <c r="F1" s="77"/>
    </row>
    <row r="2" spans="1:6" ht="120" customHeight="1" x14ac:dyDescent="0.25">
      <c r="A2" s="82" t="s">
        <v>145</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7" customHeight="1" x14ac:dyDescent="0.25">
      <c r="A10" s="2">
        <v>5</v>
      </c>
      <c r="B10" s="2" t="s">
        <v>163</v>
      </c>
      <c r="C10" s="8" t="s">
        <v>164</v>
      </c>
      <c r="D10" s="8" t="s">
        <v>165</v>
      </c>
      <c r="E10" s="9" t="s">
        <v>154</v>
      </c>
      <c r="F10" s="3"/>
    </row>
    <row r="11" spans="1:6" ht="54" customHeight="1" x14ac:dyDescent="0.25">
      <c r="A11" s="2">
        <v>6</v>
      </c>
      <c r="B11" s="2" t="s">
        <v>163</v>
      </c>
      <c r="C11" s="2" t="s">
        <v>166</v>
      </c>
      <c r="D11" s="2" t="s">
        <v>167</v>
      </c>
      <c r="E11" s="9" t="s">
        <v>154</v>
      </c>
      <c r="F11" s="3"/>
    </row>
    <row r="12" spans="1:6" ht="54" customHeight="1" x14ac:dyDescent="0.25">
      <c r="A12" s="2">
        <v>7</v>
      </c>
      <c r="B12" s="2" t="s">
        <v>163</v>
      </c>
      <c r="C12" s="2" t="s">
        <v>168</v>
      </c>
      <c r="D12" s="8" t="s">
        <v>169</v>
      </c>
      <c r="E12" s="9" t="s">
        <v>154</v>
      </c>
      <c r="F12" s="3"/>
    </row>
    <row r="13" spans="1:6" ht="54" customHeight="1" x14ac:dyDescent="0.25">
      <c r="A13" s="2">
        <v>8</v>
      </c>
      <c r="B13" s="2" t="s">
        <v>163</v>
      </c>
      <c r="C13" s="8" t="s">
        <v>170</v>
      </c>
      <c r="D13" s="8" t="s">
        <v>171</v>
      </c>
      <c r="E13" s="9" t="s">
        <v>154</v>
      </c>
      <c r="F13" s="3"/>
    </row>
    <row r="14" spans="1:6" ht="54" customHeight="1" x14ac:dyDescent="0.25">
      <c r="A14" s="2">
        <v>9</v>
      </c>
      <c r="B14" s="2" t="s">
        <v>163</v>
      </c>
      <c r="C14" s="8" t="s">
        <v>172</v>
      </c>
      <c r="D14" s="8" t="s">
        <v>173</v>
      </c>
      <c r="E14" s="9" t="s">
        <v>154</v>
      </c>
      <c r="F14" s="3"/>
    </row>
    <row r="15" spans="1:6" ht="54" customHeight="1" x14ac:dyDescent="0.25">
      <c r="A15" s="2">
        <v>10</v>
      </c>
      <c r="B15" s="2" t="s">
        <v>174</v>
      </c>
      <c r="C15" s="2" t="s">
        <v>175</v>
      </c>
      <c r="D15" s="2" t="s">
        <v>176</v>
      </c>
      <c r="E15" s="9" t="s">
        <v>154</v>
      </c>
      <c r="F15" s="3"/>
    </row>
    <row r="16" spans="1:6" ht="57" customHeight="1" x14ac:dyDescent="0.25">
      <c r="A16" s="2">
        <v>11</v>
      </c>
      <c r="B16" s="2" t="s">
        <v>174</v>
      </c>
      <c r="C16" s="2" t="s">
        <v>177</v>
      </c>
      <c r="D16" s="8" t="s">
        <v>178</v>
      </c>
      <c r="E16" s="9" t="s">
        <v>154</v>
      </c>
      <c r="F16" s="3"/>
    </row>
    <row r="17" spans="1:6" x14ac:dyDescent="0.25">
      <c r="A17" s="2">
        <v>12</v>
      </c>
      <c r="B17" s="2" t="s">
        <v>174</v>
      </c>
      <c r="C17" s="2" t="s">
        <v>179</v>
      </c>
      <c r="D17" s="8" t="s">
        <v>180</v>
      </c>
      <c r="E17" s="9" t="s">
        <v>154</v>
      </c>
      <c r="F17" s="3"/>
    </row>
    <row r="18" spans="1:6" ht="83.1" customHeight="1" x14ac:dyDescent="0.25">
      <c r="A18" s="2">
        <v>13</v>
      </c>
      <c r="B18" s="2" t="s">
        <v>174</v>
      </c>
      <c r="C18" s="8" t="s">
        <v>181</v>
      </c>
      <c r="D18" s="8" t="s">
        <v>182</v>
      </c>
      <c r="E18" s="9" t="s">
        <v>154</v>
      </c>
      <c r="F18" s="3"/>
    </row>
    <row r="19" spans="1:6" x14ac:dyDescent="0.25">
      <c r="A19" s="2">
        <v>14</v>
      </c>
      <c r="B19" s="2" t="s">
        <v>183</v>
      </c>
      <c r="C19" s="2" t="s">
        <v>68</v>
      </c>
      <c r="D19" s="8" t="s">
        <v>184</v>
      </c>
      <c r="E19" s="9" t="s">
        <v>154</v>
      </c>
      <c r="F19" s="3"/>
    </row>
    <row r="20" spans="1:6" ht="96" customHeight="1" x14ac:dyDescent="0.25">
      <c r="A20" s="2">
        <v>15</v>
      </c>
      <c r="B20" s="2" t="s">
        <v>185</v>
      </c>
      <c r="C20" s="2" t="s">
        <v>186</v>
      </c>
      <c r="D20" s="2" t="s">
        <v>187</v>
      </c>
      <c r="E20" s="9" t="s">
        <v>154</v>
      </c>
      <c r="F20" s="3"/>
    </row>
    <row r="21" spans="1:6" ht="45" customHeight="1" x14ac:dyDescent="0.25">
      <c r="A21" s="2">
        <v>16</v>
      </c>
      <c r="B21" s="2" t="s">
        <v>185</v>
      </c>
      <c r="C21" s="8" t="s">
        <v>188</v>
      </c>
      <c r="D21" s="8" t="s">
        <v>189</v>
      </c>
      <c r="E21" s="9" t="s">
        <v>154</v>
      </c>
      <c r="F21" s="3"/>
    </row>
    <row r="22" spans="1:6" ht="120" customHeight="1" x14ac:dyDescent="0.25">
      <c r="A22" s="2">
        <v>17</v>
      </c>
      <c r="B22" s="2" t="s">
        <v>190</v>
      </c>
      <c r="C22" s="2" t="s">
        <v>191</v>
      </c>
      <c r="D22" s="2" t="s">
        <v>192</v>
      </c>
      <c r="E22" s="9" t="s">
        <v>154</v>
      </c>
      <c r="F22" s="3"/>
    </row>
    <row r="24" spans="1:6" ht="24" customHeight="1" x14ac:dyDescent="0.25">
      <c r="A24" s="81" t="s">
        <v>193</v>
      </c>
      <c r="B24" s="75"/>
      <c r="C24" s="75"/>
      <c r="D24" s="75"/>
      <c r="E24" s="75"/>
      <c r="F24" s="75"/>
    </row>
    <row r="25" spans="1:6" ht="30" customHeight="1" x14ac:dyDescent="0.25">
      <c r="A25" s="2">
        <v>1</v>
      </c>
      <c r="B25" s="2" t="s">
        <v>193</v>
      </c>
      <c r="C25" s="2" t="s">
        <v>5</v>
      </c>
      <c r="D25" s="2" t="s">
        <v>194</v>
      </c>
      <c r="E25" s="2"/>
      <c r="F25" s="3">
        <v>2</v>
      </c>
    </row>
    <row r="26" spans="1:6" ht="30" customHeight="1" x14ac:dyDescent="0.25">
      <c r="A26" s="2">
        <v>2</v>
      </c>
      <c r="B26" s="2" t="s">
        <v>193</v>
      </c>
      <c r="C26" s="2" t="s">
        <v>6</v>
      </c>
      <c r="D26" s="2" t="s">
        <v>195</v>
      </c>
      <c r="E26" s="2"/>
      <c r="F26" s="3" t="s">
        <v>13</v>
      </c>
    </row>
    <row r="27" spans="1:6" ht="30" customHeight="1" x14ac:dyDescent="0.25">
      <c r="A27" s="2">
        <v>3</v>
      </c>
      <c r="B27" s="2" t="s">
        <v>193</v>
      </c>
      <c r="C27" s="2" t="s">
        <v>129</v>
      </c>
      <c r="D27" s="2" t="s">
        <v>196</v>
      </c>
      <c r="E27" s="2"/>
      <c r="F27" s="23"/>
    </row>
    <row r="28" spans="1:6" ht="30" customHeight="1" x14ac:dyDescent="0.25">
      <c r="A28" s="2">
        <v>4</v>
      </c>
      <c r="B28" s="2" t="s">
        <v>193</v>
      </c>
      <c r="C28" s="2" t="s">
        <v>130</v>
      </c>
      <c r="D28" s="2" t="s">
        <v>197</v>
      </c>
      <c r="E28" s="2"/>
      <c r="F28" s="7">
        <f>F25*F27</f>
        <v>0</v>
      </c>
    </row>
  </sheetData>
  <mergeCells count="4">
    <mergeCell ref="A24:F24"/>
    <mergeCell ref="A2:F2"/>
    <mergeCell ref="A3:F3"/>
    <mergeCell ref="A1:F1"/>
  </mergeCells>
  <hyperlinks>
    <hyperlink ref="A1" location="'Übersicht'!A1" display="1.1 | Cluster-Knoten / Virtualisierungshost" xr:uid="{00000000-0004-0000-0200-000000000000}"/>
  </hyperlink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4"/>
  <sheetViews>
    <sheetView showGridLines="0" workbookViewId="0">
      <pane ySplit="5" topLeftCell="A6" activePane="bottomLeft" state="frozen"/>
      <selection pane="bottomLeft" sqref="A1:F1"/>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198</v>
      </c>
      <c r="B1" s="77"/>
      <c r="C1" s="77"/>
      <c r="D1" s="77"/>
      <c r="E1" s="77"/>
      <c r="F1" s="77"/>
    </row>
    <row r="2" spans="1:6" ht="96" customHeight="1" x14ac:dyDescent="0.25">
      <c r="A2" s="82" t="s">
        <v>199</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60" customHeight="1" x14ac:dyDescent="0.25">
      <c r="A10" s="2">
        <v>5</v>
      </c>
      <c r="B10" s="2" t="s">
        <v>163</v>
      </c>
      <c r="C10" s="8" t="s">
        <v>164</v>
      </c>
      <c r="D10" s="8" t="s">
        <v>200</v>
      </c>
      <c r="E10" s="9" t="s">
        <v>154</v>
      </c>
      <c r="F10" s="3"/>
    </row>
    <row r="11" spans="1:6" ht="54" customHeight="1" x14ac:dyDescent="0.25">
      <c r="A11" s="2">
        <v>6</v>
      </c>
      <c r="B11" s="2" t="s">
        <v>201</v>
      </c>
      <c r="C11" s="2" t="s">
        <v>183</v>
      </c>
      <c r="D11" s="2" t="s">
        <v>202</v>
      </c>
      <c r="E11" s="9" t="s">
        <v>154</v>
      </c>
      <c r="F11" s="3"/>
    </row>
    <row r="12" spans="1:6" x14ac:dyDescent="0.25">
      <c r="A12" s="2">
        <v>7</v>
      </c>
      <c r="B12" s="2" t="s">
        <v>183</v>
      </c>
      <c r="C12" s="2" t="s">
        <v>68</v>
      </c>
      <c r="D12" s="8" t="s">
        <v>184</v>
      </c>
      <c r="E12" s="9" t="s">
        <v>154</v>
      </c>
      <c r="F12" s="3"/>
    </row>
    <row r="13" spans="1:6" x14ac:dyDescent="0.25">
      <c r="A13" s="2">
        <v>8</v>
      </c>
      <c r="B13" s="2" t="s">
        <v>203</v>
      </c>
      <c r="C13" s="2" t="s">
        <v>204</v>
      </c>
      <c r="D13" s="2" t="s">
        <v>205</v>
      </c>
      <c r="E13" s="9" t="s">
        <v>154</v>
      </c>
      <c r="F13" s="3"/>
    </row>
    <row r="14" spans="1:6" x14ac:dyDescent="0.25">
      <c r="A14" s="2">
        <v>9</v>
      </c>
      <c r="B14" s="2" t="s">
        <v>206</v>
      </c>
      <c r="C14" s="2" t="s">
        <v>207</v>
      </c>
      <c r="D14" s="8" t="s">
        <v>208</v>
      </c>
      <c r="E14" s="9" t="s">
        <v>154</v>
      </c>
      <c r="F14" s="3"/>
    </row>
    <row r="15" spans="1:6" x14ac:dyDescent="0.25">
      <c r="A15" s="2">
        <v>10</v>
      </c>
      <c r="B15" s="2" t="s">
        <v>209</v>
      </c>
      <c r="C15" s="2" t="s">
        <v>210</v>
      </c>
      <c r="D15" s="2" t="s">
        <v>211</v>
      </c>
      <c r="E15" s="9" t="s">
        <v>154</v>
      </c>
      <c r="F15" s="3"/>
    </row>
    <row r="16" spans="1:6" ht="96" customHeight="1" x14ac:dyDescent="0.25">
      <c r="A16" s="2">
        <v>11</v>
      </c>
      <c r="B16" s="2" t="s">
        <v>185</v>
      </c>
      <c r="C16" s="2" t="s">
        <v>186</v>
      </c>
      <c r="D16" s="2" t="s">
        <v>187</v>
      </c>
      <c r="E16" s="9" t="s">
        <v>154</v>
      </c>
      <c r="F16" s="3"/>
    </row>
    <row r="17" spans="1:6" ht="45" customHeight="1" x14ac:dyDescent="0.25">
      <c r="A17" s="2">
        <v>12</v>
      </c>
      <c r="B17" s="2" t="s">
        <v>185</v>
      </c>
      <c r="C17" s="8" t="s">
        <v>188</v>
      </c>
      <c r="D17" s="8" t="s">
        <v>189</v>
      </c>
      <c r="E17" s="9" t="s">
        <v>154</v>
      </c>
      <c r="F17" s="3"/>
    </row>
    <row r="18" spans="1:6" ht="120" customHeight="1" x14ac:dyDescent="0.25">
      <c r="A18" s="2">
        <v>13</v>
      </c>
      <c r="B18" s="2" t="s">
        <v>190</v>
      </c>
      <c r="C18" s="2" t="s">
        <v>191</v>
      </c>
      <c r="D18" s="2" t="s">
        <v>192</v>
      </c>
      <c r="E18" s="9" t="s">
        <v>154</v>
      </c>
      <c r="F18" s="3"/>
    </row>
    <row r="20" spans="1:6" ht="24" customHeight="1" x14ac:dyDescent="0.25">
      <c r="A20" s="81" t="s">
        <v>193</v>
      </c>
      <c r="B20" s="75"/>
      <c r="C20" s="75"/>
      <c r="D20" s="75"/>
      <c r="E20" s="75"/>
      <c r="F20" s="75"/>
    </row>
    <row r="21" spans="1:6" ht="30" customHeight="1" x14ac:dyDescent="0.25">
      <c r="A21" s="2">
        <v>1</v>
      </c>
      <c r="B21" s="2" t="s">
        <v>193</v>
      </c>
      <c r="C21" s="2" t="s">
        <v>5</v>
      </c>
      <c r="D21" s="2" t="s">
        <v>194</v>
      </c>
      <c r="E21" s="2"/>
      <c r="F21" s="3">
        <v>1</v>
      </c>
    </row>
    <row r="22" spans="1:6" ht="30" customHeight="1" x14ac:dyDescent="0.25">
      <c r="A22" s="2">
        <v>2</v>
      </c>
      <c r="B22" s="2" t="s">
        <v>193</v>
      </c>
      <c r="C22" s="2" t="s">
        <v>6</v>
      </c>
      <c r="D22" s="2" t="s">
        <v>195</v>
      </c>
      <c r="E22" s="2"/>
      <c r="F22" s="3" t="s">
        <v>13</v>
      </c>
    </row>
    <row r="23" spans="1:6" ht="30" customHeight="1" x14ac:dyDescent="0.25">
      <c r="A23" s="2">
        <v>3</v>
      </c>
      <c r="B23" s="2" t="s">
        <v>193</v>
      </c>
      <c r="C23" s="2" t="s">
        <v>129</v>
      </c>
      <c r="D23" s="2" t="s">
        <v>196</v>
      </c>
      <c r="E23" s="2"/>
      <c r="F23" s="23"/>
    </row>
    <row r="24" spans="1:6" ht="30" customHeight="1" x14ac:dyDescent="0.25">
      <c r="A24" s="2">
        <v>4</v>
      </c>
      <c r="B24" s="2" t="s">
        <v>193</v>
      </c>
      <c r="C24" s="2" t="s">
        <v>130</v>
      </c>
      <c r="D24" s="2" t="s">
        <v>197</v>
      </c>
      <c r="E24" s="2"/>
      <c r="F24" s="7">
        <f>F21*F23</f>
        <v>0</v>
      </c>
    </row>
  </sheetData>
  <mergeCells count="4">
    <mergeCell ref="A20:F20"/>
    <mergeCell ref="A2:F2"/>
    <mergeCell ref="A3:F3"/>
    <mergeCell ref="A1:F1"/>
  </mergeCells>
  <hyperlinks>
    <hyperlink ref="A1" location="'Übersicht'!A1" display="1.2 | Shared Block Storage" xr:uid="{00000000-0004-0000-0300-000000000000}"/>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8"/>
  <sheetViews>
    <sheetView showGridLines="0" workbookViewId="0">
      <pane ySplit="5" topLeftCell="A6" activePane="bottomLeft" state="frozen"/>
      <selection pane="bottomLeft" sqref="A1:F1"/>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212</v>
      </c>
      <c r="B1" s="77"/>
      <c r="C1" s="77"/>
      <c r="D1" s="77"/>
      <c r="E1" s="77"/>
      <c r="F1" s="77"/>
    </row>
    <row r="2" spans="1:6" ht="120" customHeight="1" x14ac:dyDescent="0.25">
      <c r="A2" s="82" t="s">
        <v>213</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7" customHeight="1" x14ac:dyDescent="0.25">
      <c r="A10" s="2">
        <v>5</v>
      </c>
      <c r="B10" s="2" t="s">
        <v>163</v>
      </c>
      <c r="C10" s="8" t="s">
        <v>164</v>
      </c>
      <c r="D10" s="8" t="s">
        <v>165</v>
      </c>
      <c r="E10" s="9" t="s">
        <v>154</v>
      </c>
      <c r="F10" s="3"/>
    </row>
    <row r="11" spans="1:6" ht="54" customHeight="1" x14ac:dyDescent="0.25">
      <c r="A11" s="2">
        <v>6</v>
      </c>
      <c r="B11" s="2" t="s">
        <v>163</v>
      </c>
      <c r="C11" s="2" t="s">
        <v>214</v>
      </c>
      <c r="D11" s="8" t="s">
        <v>215</v>
      </c>
      <c r="E11" s="9" t="s">
        <v>154</v>
      </c>
      <c r="F11" s="3"/>
    </row>
    <row r="12" spans="1:6" ht="54" customHeight="1" x14ac:dyDescent="0.25">
      <c r="A12" s="2">
        <v>7</v>
      </c>
      <c r="B12" s="2" t="s">
        <v>163</v>
      </c>
      <c r="C12" s="8" t="s">
        <v>172</v>
      </c>
      <c r="D12" s="8" t="s">
        <v>216</v>
      </c>
      <c r="E12" s="9" t="s">
        <v>154</v>
      </c>
      <c r="F12" s="3"/>
    </row>
    <row r="13" spans="1:6" ht="54" customHeight="1" x14ac:dyDescent="0.25">
      <c r="A13" s="2">
        <v>8</v>
      </c>
      <c r="B13" s="2" t="s">
        <v>174</v>
      </c>
      <c r="C13" s="2" t="s">
        <v>217</v>
      </c>
      <c r="D13" s="2" t="s">
        <v>218</v>
      </c>
      <c r="E13" s="9" t="s">
        <v>154</v>
      </c>
      <c r="F13" s="3"/>
    </row>
    <row r="14" spans="1:6" ht="54" customHeight="1" x14ac:dyDescent="0.25">
      <c r="A14" s="2">
        <v>9</v>
      </c>
      <c r="B14" s="2" t="s">
        <v>174</v>
      </c>
      <c r="C14" s="2" t="s">
        <v>29</v>
      </c>
      <c r="D14" s="8" t="s">
        <v>219</v>
      </c>
      <c r="E14" s="9" t="s">
        <v>154</v>
      </c>
      <c r="F14" s="3"/>
    </row>
    <row r="15" spans="1:6" ht="54" customHeight="1" x14ac:dyDescent="0.25">
      <c r="A15" s="2">
        <v>10</v>
      </c>
      <c r="B15" s="2" t="s">
        <v>220</v>
      </c>
      <c r="C15" s="2" t="s">
        <v>221</v>
      </c>
      <c r="D15" s="2" t="s">
        <v>222</v>
      </c>
      <c r="E15" s="9" t="s">
        <v>154</v>
      </c>
      <c r="F15" s="3"/>
    </row>
    <row r="16" spans="1:6" x14ac:dyDescent="0.25">
      <c r="A16" s="2">
        <v>11</v>
      </c>
      <c r="B16" s="2" t="s">
        <v>223</v>
      </c>
      <c r="C16" s="2" t="s">
        <v>224</v>
      </c>
      <c r="D16" s="2" t="s">
        <v>225</v>
      </c>
      <c r="E16" s="9" t="s">
        <v>154</v>
      </c>
      <c r="F16" s="3"/>
    </row>
    <row r="17" spans="1:6" ht="57" customHeight="1" x14ac:dyDescent="0.25">
      <c r="A17" s="2">
        <v>12</v>
      </c>
      <c r="B17" s="2" t="s">
        <v>223</v>
      </c>
      <c r="C17" s="2" t="s">
        <v>226</v>
      </c>
      <c r="D17" s="18" t="s">
        <v>227</v>
      </c>
      <c r="E17" s="9" t="s">
        <v>154</v>
      </c>
      <c r="F17" s="3"/>
    </row>
    <row r="18" spans="1:6" x14ac:dyDescent="0.25">
      <c r="A18" s="2">
        <v>13</v>
      </c>
      <c r="B18" s="2" t="s">
        <v>228</v>
      </c>
      <c r="C18" s="2" t="s">
        <v>229</v>
      </c>
      <c r="D18" s="2" t="s">
        <v>230</v>
      </c>
      <c r="E18" s="9" t="s">
        <v>154</v>
      </c>
      <c r="F18" s="3"/>
    </row>
    <row r="19" spans="1:6" x14ac:dyDescent="0.25">
      <c r="A19" s="2">
        <v>14</v>
      </c>
      <c r="B19" s="2" t="s">
        <v>183</v>
      </c>
      <c r="C19" s="2" t="s">
        <v>68</v>
      </c>
      <c r="D19" s="8" t="s">
        <v>184</v>
      </c>
      <c r="E19" s="9" t="s">
        <v>154</v>
      </c>
      <c r="F19" s="3"/>
    </row>
    <row r="20" spans="1:6" ht="96" customHeight="1" x14ac:dyDescent="0.25">
      <c r="A20" s="2">
        <v>15</v>
      </c>
      <c r="B20" s="2" t="s">
        <v>185</v>
      </c>
      <c r="C20" s="2" t="s">
        <v>186</v>
      </c>
      <c r="D20" s="2" t="s">
        <v>187</v>
      </c>
      <c r="E20" s="9" t="s">
        <v>154</v>
      </c>
      <c r="F20" s="3"/>
    </row>
    <row r="21" spans="1:6" ht="45" customHeight="1" x14ac:dyDescent="0.25">
      <c r="A21" s="2">
        <v>16</v>
      </c>
      <c r="B21" s="2" t="s">
        <v>185</v>
      </c>
      <c r="C21" s="8" t="s">
        <v>188</v>
      </c>
      <c r="D21" s="8" t="s">
        <v>189</v>
      </c>
      <c r="E21" s="9" t="s">
        <v>154</v>
      </c>
      <c r="F21" s="3"/>
    </row>
    <row r="22" spans="1:6" ht="120" customHeight="1" x14ac:dyDescent="0.25">
      <c r="A22" s="2">
        <v>17</v>
      </c>
      <c r="B22" s="2" t="s">
        <v>190</v>
      </c>
      <c r="C22" s="2" t="s">
        <v>191</v>
      </c>
      <c r="D22" s="2" t="s">
        <v>192</v>
      </c>
      <c r="E22" s="9" t="s">
        <v>154</v>
      </c>
      <c r="F22" s="3"/>
    </row>
    <row r="24" spans="1:6" ht="24" customHeight="1" x14ac:dyDescent="0.25">
      <c r="A24" s="81" t="s">
        <v>193</v>
      </c>
      <c r="B24" s="75"/>
      <c r="C24" s="75"/>
      <c r="D24" s="75"/>
      <c r="E24" s="75"/>
      <c r="F24" s="75"/>
    </row>
    <row r="25" spans="1:6" ht="30" customHeight="1" x14ac:dyDescent="0.25">
      <c r="A25" s="2">
        <v>1</v>
      </c>
      <c r="B25" s="2" t="s">
        <v>193</v>
      </c>
      <c r="C25" s="2" t="s">
        <v>5</v>
      </c>
      <c r="D25" s="2" t="s">
        <v>194</v>
      </c>
      <c r="E25" s="2"/>
      <c r="F25" s="3">
        <v>1</v>
      </c>
    </row>
    <row r="26" spans="1:6" ht="30" customHeight="1" x14ac:dyDescent="0.25">
      <c r="A26" s="2">
        <v>2</v>
      </c>
      <c r="B26" s="2" t="s">
        <v>193</v>
      </c>
      <c r="C26" s="2" t="s">
        <v>6</v>
      </c>
      <c r="D26" s="2" t="s">
        <v>195</v>
      </c>
      <c r="E26" s="2"/>
      <c r="F26" s="3" t="s">
        <v>13</v>
      </c>
    </row>
    <row r="27" spans="1:6" ht="30" customHeight="1" x14ac:dyDescent="0.25">
      <c r="A27" s="2">
        <v>3</v>
      </c>
      <c r="B27" s="2" t="s">
        <v>193</v>
      </c>
      <c r="C27" s="2" t="s">
        <v>129</v>
      </c>
      <c r="D27" s="2" t="s">
        <v>196</v>
      </c>
      <c r="E27" s="2"/>
      <c r="F27" s="23"/>
    </row>
    <row r="28" spans="1:6" ht="30" customHeight="1" x14ac:dyDescent="0.25">
      <c r="A28" s="2">
        <v>4</v>
      </c>
      <c r="B28" s="2" t="s">
        <v>193</v>
      </c>
      <c r="C28" s="2" t="s">
        <v>130</v>
      </c>
      <c r="D28" s="2" t="s">
        <v>197</v>
      </c>
      <c r="E28" s="2"/>
      <c r="F28" s="7">
        <f>F25*F27</f>
        <v>0</v>
      </c>
    </row>
  </sheetData>
  <mergeCells count="4">
    <mergeCell ref="A24:F24"/>
    <mergeCell ref="A2:F2"/>
    <mergeCell ref="A3:F3"/>
    <mergeCell ref="A1:F1"/>
  </mergeCells>
  <hyperlinks>
    <hyperlink ref="A1" location="'Übersicht'!A1" display="1.3 | Backup-Server" xr:uid="{00000000-0004-0000-0400-000000000000}"/>
  </hyperlink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3"/>
  <sheetViews>
    <sheetView showGridLines="0" workbookViewId="0">
      <pane ySplit="5" topLeftCell="A6" activePane="bottomLeft" state="frozen"/>
      <selection pane="bottomLeft" sqref="A1:F1"/>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231</v>
      </c>
      <c r="B1" s="77"/>
      <c r="C1" s="77"/>
      <c r="D1" s="77"/>
      <c r="E1" s="77"/>
      <c r="F1" s="77"/>
    </row>
    <row r="2" spans="1:6" ht="57" customHeight="1" x14ac:dyDescent="0.25">
      <c r="A2" s="82" t="s">
        <v>232</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7" customHeight="1" x14ac:dyDescent="0.25">
      <c r="A10" s="2">
        <v>5</v>
      </c>
      <c r="B10" s="2" t="s">
        <v>163</v>
      </c>
      <c r="C10" s="8" t="s">
        <v>164</v>
      </c>
      <c r="D10" s="8" t="s">
        <v>233</v>
      </c>
      <c r="E10" s="9" t="s">
        <v>154</v>
      </c>
      <c r="F10" s="3"/>
    </row>
    <row r="11" spans="1:6" ht="54" customHeight="1" x14ac:dyDescent="0.25">
      <c r="A11" s="2">
        <v>6</v>
      </c>
      <c r="B11" s="2" t="s">
        <v>163</v>
      </c>
      <c r="C11" s="8" t="s">
        <v>214</v>
      </c>
      <c r="D11" s="8" t="s">
        <v>234</v>
      </c>
      <c r="E11" s="9" t="s">
        <v>154</v>
      </c>
      <c r="F11" s="3"/>
    </row>
    <row r="12" spans="1:6" ht="57" customHeight="1" x14ac:dyDescent="0.25">
      <c r="A12" s="2">
        <v>7</v>
      </c>
      <c r="B12" s="8" t="s">
        <v>163</v>
      </c>
      <c r="C12" s="2" t="s">
        <v>235</v>
      </c>
      <c r="D12" s="8" t="s">
        <v>236</v>
      </c>
      <c r="E12" s="9" t="s">
        <v>154</v>
      </c>
      <c r="F12" s="3"/>
    </row>
    <row r="13" spans="1:6" x14ac:dyDescent="0.25">
      <c r="A13" s="2">
        <v>8</v>
      </c>
      <c r="B13" s="2" t="s">
        <v>46</v>
      </c>
      <c r="C13" s="2" t="s">
        <v>237</v>
      </c>
      <c r="D13" s="8" t="s">
        <v>238</v>
      </c>
      <c r="E13" s="9" t="s">
        <v>154</v>
      </c>
      <c r="F13" s="3"/>
    </row>
    <row r="14" spans="1:6" x14ac:dyDescent="0.25">
      <c r="A14" s="2">
        <v>9</v>
      </c>
      <c r="B14" s="2" t="s">
        <v>183</v>
      </c>
      <c r="C14" s="2" t="s">
        <v>68</v>
      </c>
      <c r="D14" s="8" t="s">
        <v>184</v>
      </c>
      <c r="E14" s="9" t="s">
        <v>154</v>
      </c>
      <c r="F14" s="3"/>
    </row>
    <row r="15" spans="1:6" ht="30.95" customHeight="1" x14ac:dyDescent="0.25">
      <c r="A15" s="2">
        <v>10</v>
      </c>
      <c r="B15" s="2" t="s">
        <v>239</v>
      </c>
      <c r="C15" s="2" t="s">
        <v>240</v>
      </c>
      <c r="D15" s="8" t="s">
        <v>241</v>
      </c>
      <c r="E15" s="20" t="s">
        <v>154</v>
      </c>
      <c r="F15" s="3"/>
    </row>
    <row r="16" spans="1:6" ht="45" customHeight="1" x14ac:dyDescent="0.25">
      <c r="A16" s="2">
        <v>11</v>
      </c>
      <c r="B16" s="2" t="s">
        <v>185</v>
      </c>
      <c r="C16" s="2" t="s">
        <v>186</v>
      </c>
      <c r="D16" s="2" t="s">
        <v>242</v>
      </c>
      <c r="E16" s="9" t="s">
        <v>154</v>
      </c>
      <c r="F16" s="3"/>
    </row>
    <row r="17" spans="1:6" ht="120" customHeight="1" x14ac:dyDescent="0.25">
      <c r="A17" s="2">
        <v>12</v>
      </c>
      <c r="B17" s="2" t="s">
        <v>190</v>
      </c>
      <c r="C17" s="2" t="s">
        <v>191</v>
      </c>
      <c r="D17" s="2" t="s">
        <v>192</v>
      </c>
      <c r="E17" s="9" t="s">
        <v>154</v>
      </c>
      <c r="F17" s="3"/>
    </row>
    <row r="19" spans="1:6" ht="24" customHeight="1" x14ac:dyDescent="0.25">
      <c r="A19" s="81" t="s">
        <v>193</v>
      </c>
      <c r="B19" s="75"/>
      <c r="C19" s="75"/>
      <c r="D19" s="75"/>
      <c r="E19" s="75"/>
      <c r="F19" s="75"/>
    </row>
    <row r="20" spans="1:6" ht="30" customHeight="1" x14ac:dyDescent="0.25">
      <c r="A20" s="2">
        <v>1</v>
      </c>
      <c r="B20" s="2" t="s">
        <v>193</v>
      </c>
      <c r="C20" s="2" t="s">
        <v>5</v>
      </c>
      <c r="D20" s="2" t="s">
        <v>194</v>
      </c>
      <c r="E20" s="2"/>
      <c r="F20" s="3">
        <v>2</v>
      </c>
    </row>
    <row r="21" spans="1:6" ht="30" customHeight="1" x14ac:dyDescent="0.25">
      <c r="A21" s="2">
        <v>2</v>
      </c>
      <c r="B21" s="2" t="s">
        <v>193</v>
      </c>
      <c r="C21" s="2" t="s">
        <v>6</v>
      </c>
      <c r="D21" s="2" t="s">
        <v>195</v>
      </c>
      <c r="E21" s="2"/>
      <c r="F21" s="3" t="s">
        <v>13</v>
      </c>
    </row>
    <row r="22" spans="1:6" ht="30" customHeight="1" x14ac:dyDescent="0.25">
      <c r="A22" s="2">
        <v>3</v>
      </c>
      <c r="B22" s="2" t="s">
        <v>193</v>
      </c>
      <c r="C22" s="2" t="s">
        <v>129</v>
      </c>
      <c r="D22" s="2" t="s">
        <v>196</v>
      </c>
      <c r="E22" s="2"/>
      <c r="F22" s="23"/>
    </row>
    <row r="23" spans="1:6" ht="30" customHeight="1" x14ac:dyDescent="0.25">
      <c r="A23" s="2">
        <v>4</v>
      </c>
      <c r="B23" s="2" t="s">
        <v>193</v>
      </c>
      <c r="C23" s="2" t="s">
        <v>130</v>
      </c>
      <c r="D23" s="2" t="s">
        <v>197</v>
      </c>
      <c r="E23" s="2"/>
      <c r="F23" s="7">
        <f>F20*F22</f>
        <v>0</v>
      </c>
    </row>
  </sheetData>
  <mergeCells count="4">
    <mergeCell ref="A19:F19"/>
    <mergeCell ref="A2:F2"/>
    <mergeCell ref="A3:F3"/>
    <mergeCell ref="A1:F1"/>
  </mergeCells>
  <hyperlinks>
    <hyperlink ref="A1" location="'Übersicht'!A1" display="1.4 | Rack-NAS" xr:uid="{00000000-0004-0000-0500-000000000000}"/>
  </hyperlink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showGridLines="0" workbookViewId="0">
      <pane ySplit="5" topLeftCell="A6" activePane="bottomLeft" state="frozen"/>
      <selection pane="bottomLeft" activeCell="B18" sqref="B18"/>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243</v>
      </c>
      <c r="B1" s="77"/>
      <c r="C1" s="77"/>
      <c r="D1" s="77"/>
      <c r="E1" s="77"/>
      <c r="F1" s="77"/>
    </row>
    <row r="2" spans="1:6" ht="83.1" customHeight="1" x14ac:dyDescent="0.25">
      <c r="A2" s="82" t="s">
        <v>244</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240</v>
      </c>
      <c r="C10" s="2" t="s">
        <v>245</v>
      </c>
      <c r="D10" s="2" t="s">
        <v>246</v>
      </c>
      <c r="E10" s="9" t="s">
        <v>154</v>
      </c>
      <c r="F10" s="3"/>
    </row>
    <row r="11" spans="1:6" ht="53.25" customHeight="1" x14ac:dyDescent="0.25">
      <c r="A11" s="2">
        <v>6</v>
      </c>
      <c r="B11" s="2" t="s">
        <v>247</v>
      </c>
      <c r="C11" s="2" t="s">
        <v>248</v>
      </c>
      <c r="D11" s="2" t="s">
        <v>249</v>
      </c>
      <c r="E11" s="9" t="s">
        <v>154</v>
      </c>
      <c r="F11" s="3"/>
    </row>
    <row r="12" spans="1:6" ht="69.95" customHeight="1" x14ac:dyDescent="0.25">
      <c r="A12" s="2">
        <v>7</v>
      </c>
      <c r="B12" s="2" t="s">
        <v>250</v>
      </c>
      <c r="C12" s="2" t="s">
        <v>251</v>
      </c>
      <c r="D12" s="18" t="s">
        <v>252</v>
      </c>
      <c r="E12" s="9" t="s">
        <v>154</v>
      </c>
      <c r="F12" s="3"/>
    </row>
    <row r="14" spans="1:6" ht="24" customHeight="1" x14ac:dyDescent="0.25">
      <c r="A14" s="81" t="s">
        <v>193</v>
      </c>
      <c r="B14" s="75"/>
      <c r="C14" s="75"/>
      <c r="D14" s="75"/>
      <c r="E14" s="75"/>
      <c r="F14" s="75"/>
    </row>
    <row r="15" spans="1:6" ht="30" customHeight="1" x14ac:dyDescent="0.25">
      <c r="A15" s="2">
        <v>1</v>
      </c>
      <c r="B15" s="2" t="s">
        <v>193</v>
      </c>
      <c r="C15" s="2" t="s">
        <v>5</v>
      </c>
      <c r="D15" s="2" t="s">
        <v>194</v>
      </c>
      <c r="E15" s="2"/>
      <c r="F15" s="3">
        <v>5</v>
      </c>
    </row>
    <row r="16" spans="1:6" ht="30" customHeight="1" x14ac:dyDescent="0.25">
      <c r="A16" s="2">
        <v>2</v>
      </c>
      <c r="B16" s="2" t="s">
        <v>193</v>
      </c>
      <c r="C16" s="2" t="s">
        <v>6</v>
      </c>
      <c r="D16" s="2" t="s">
        <v>195</v>
      </c>
      <c r="E16" s="2"/>
      <c r="F16" s="3" t="s">
        <v>13</v>
      </c>
    </row>
    <row r="17" spans="1:6" ht="30" customHeight="1" x14ac:dyDescent="0.25">
      <c r="A17" s="2">
        <v>3</v>
      </c>
      <c r="B17" s="2" t="s">
        <v>193</v>
      </c>
      <c r="C17" s="2" t="s">
        <v>129</v>
      </c>
      <c r="D17" s="2" t="s">
        <v>196</v>
      </c>
      <c r="E17" s="2"/>
      <c r="F17" s="23"/>
    </row>
    <row r="18" spans="1:6" ht="30" customHeight="1" x14ac:dyDescent="0.25">
      <c r="A18" s="2">
        <v>4</v>
      </c>
      <c r="B18" s="2" t="s">
        <v>193</v>
      </c>
      <c r="C18" s="2" t="s">
        <v>130</v>
      </c>
      <c r="D18" s="2" t="s">
        <v>197</v>
      </c>
      <c r="E18" s="2"/>
      <c r="F18" s="7">
        <f>F15*F17</f>
        <v>0</v>
      </c>
    </row>
  </sheetData>
  <mergeCells count="4">
    <mergeCell ref="A3:F3"/>
    <mergeCell ref="A2:F2"/>
    <mergeCell ref="A14:F14"/>
    <mergeCell ref="A1:F1"/>
  </mergeCells>
  <hyperlinks>
    <hyperlink ref="A1" location="'Übersicht'!A1" display="1.5 | Offline-/Offsite-SSD" xr:uid="{00000000-0004-0000-0600-000000000000}"/>
  </hyperlink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0"/>
  <sheetViews>
    <sheetView showGridLines="0" workbookViewId="0">
      <pane ySplit="5" topLeftCell="A6" activePane="bottomLeft" state="frozen"/>
      <selection pane="bottomLeft" activeCell="D11" sqref="D11"/>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s>
  <sheetData>
    <row r="1" spans="1:6" ht="48" customHeight="1" x14ac:dyDescent="0.25">
      <c r="A1" s="84" t="s">
        <v>253</v>
      </c>
      <c r="B1" s="84"/>
      <c r="C1" s="84"/>
      <c r="D1" s="84"/>
      <c r="E1" s="84"/>
      <c r="F1" s="84"/>
    </row>
    <row r="2" spans="1:6" ht="83.1" customHeight="1" x14ac:dyDescent="0.25">
      <c r="A2" s="85" t="s">
        <v>254</v>
      </c>
      <c r="B2" s="85"/>
      <c r="C2" s="85"/>
      <c r="D2" s="85"/>
      <c r="E2" s="85"/>
      <c r="F2" s="85"/>
    </row>
    <row r="3" spans="1:6" ht="120" customHeight="1" x14ac:dyDescent="0.25">
      <c r="A3" s="86" t="s">
        <v>255</v>
      </c>
      <c r="B3" s="86"/>
      <c r="C3" s="86"/>
      <c r="D3" s="86"/>
      <c r="E3" s="86"/>
      <c r="F3" s="86"/>
    </row>
    <row r="5" spans="1:6" x14ac:dyDescent="0.25">
      <c r="A5" s="69" t="s">
        <v>1</v>
      </c>
      <c r="B5" s="69" t="s">
        <v>2</v>
      </c>
      <c r="C5" s="69" t="s">
        <v>147</v>
      </c>
      <c r="D5" s="69" t="s">
        <v>148</v>
      </c>
      <c r="E5" s="69" t="s">
        <v>149</v>
      </c>
      <c r="F5" s="69" t="s">
        <v>150</v>
      </c>
    </row>
    <row r="6" spans="1:6" ht="54" customHeight="1" x14ac:dyDescent="0.25">
      <c r="A6" s="2" t="s">
        <v>256</v>
      </c>
      <c r="B6" s="2" t="s">
        <v>257</v>
      </c>
      <c r="C6" s="2" t="s">
        <v>258</v>
      </c>
      <c r="D6" s="2" t="s">
        <v>259</v>
      </c>
      <c r="E6" s="9" t="s">
        <v>154</v>
      </c>
      <c r="F6" s="3"/>
    </row>
    <row r="7" spans="1:6" ht="54" customHeight="1" x14ac:dyDescent="0.25">
      <c r="A7" s="2" t="s">
        <v>260</v>
      </c>
      <c r="B7" s="2" t="s">
        <v>261</v>
      </c>
      <c r="C7" s="2" t="s">
        <v>262</v>
      </c>
      <c r="D7" s="2" t="s">
        <v>263</v>
      </c>
      <c r="E7" s="9" t="s">
        <v>154</v>
      </c>
      <c r="F7" s="3"/>
    </row>
    <row r="8" spans="1:6" ht="54" customHeight="1" x14ac:dyDescent="0.25">
      <c r="A8" s="2" t="s">
        <v>264</v>
      </c>
      <c r="B8" s="2" t="s">
        <v>265</v>
      </c>
      <c r="C8" s="2" t="s">
        <v>266</v>
      </c>
      <c r="D8" s="2" t="s">
        <v>267</v>
      </c>
      <c r="E8" s="9" t="s">
        <v>154</v>
      </c>
      <c r="F8" s="3"/>
    </row>
    <row r="9" spans="1:6" ht="54" customHeight="1" x14ac:dyDescent="0.25">
      <c r="A9" s="2" t="s">
        <v>268</v>
      </c>
      <c r="B9" s="2" t="s">
        <v>269</v>
      </c>
      <c r="C9" s="2" t="s">
        <v>270</v>
      </c>
      <c r="D9" s="2" t="s">
        <v>271</v>
      </c>
      <c r="E9" s="9" t="s">
        <v>154</v>
      </c>
      <c r="F9" s="3"/>
    </row>
    <row r="10" spans="1:6" ht="54" customHeight="1" x14ac:dyDescent="0.25">
      <c r="A10" s="2" t="s">
        <v>272</v>
      </c>
      <c r="B10" s="2" t="s">
        <v>92</v>
      </c>
      <c r="C10" s="2" t="s">
        <v>273</v>
      </c>
      <c r="D10" s="2" t="s">
        <v>274</v>
      </c>
      <c r="E10" s="9" t="s">
        <v>154</v>
      </c>
      <c r="F10" s="3"/>
    </row>
    <row r="11" spans="1:6" ht="54" customHeight="1" x14ac:dyDescent="0.25">
      <c r="A11" s="2" t="s">
        <v>275</v>
      </c>
      <c r="B11" s="2" t="s">
        <v>276</v>
      </c>
      <c r="C11" s="2" t="s">
        <v>277</v>
      </c>
      <c r="D11" s="2" t="s">
        <v>278</v>
      </c>
      <c r="E11" s="9" t="s">
        <v>154</v>
      </c>
      <c r="F11" s="3"/>
    </row>
    <row r="12" spans="1:6" ht="54" customHeight="1" x14ac:dyDescent="0.25">
      <c r="A12" s="2" t="s">
        <v>279</v>
      </c>
      <c r="B12" s="2" t="s">
        <v>280</v>
      </c>
      <c r="C12" s="2" t="s">
        <v>281</v>
      </c>
      <c r="D12" s="2" t="s">
        <v>282</v>
      </c>
      <c r="E12" s="9" t="s">
        <v>154</v>
      </c>
      <c r="F12" s="3"/>
    </row>
    <row r="13" spans="1:6" ht="54" customHeight="1" x14ac:dyDescent="0.25">
      <c r="A13" s="2" t="s">
        <v>283</v>
      </c>
      <c r="B13" s="2" t="s">
        <v>284</v>
      </c>
      <c r="C13" s="2" t="s">
        <v>285</v>
      </c>
      <c r="D13" s="2" t="s">
        <v>286</v>
      </c>
      <c r="E13" s="9" t="s">
        <v>154</v>
      </c>
      <c r="F13" s="3"/>
    </row>
    <row r="14" spans="1:6" x14ac:dyDescent="0.25">
      <c r="A14" s="16"/>
      <c r="B14" s="16"/>
      <c r="C14" s="16"/>
      <c r="D14" s="16"/>
      <c r="E14" s="16"/>
      <c r="F14" s="16"/>
    </row>
    <row r="15" spans="1:6" ht="24" customHeight="1" x14ac:dyDescent="0.25">
      <c r="A15" s="87" t="s">
        <v>193</v>
      </c>
      <c r="B15" s="87"/>
      <c r="C15" s="87"/>
      <c r="D15" s="87"/>
      <c r="E15" s="87"/>
      <c r="F15" s="87"/>
    </row>
    <row r="16" spans="1:6" x14ac:dyDescent="0.25">
      <c r="A16" s="16"/>
      <c r="B16" s="16"/>
      <c r="C16" s="16"/>
      <c r="D16" s="16"/>
      <c r="E16" s="16"/>
      <c r="F16" s="16"/>
    </row>
    <row r="17" spans="1:6" ht="30" customHeight="1" x14ac:dyDescent="0.25">
      <c r="A17" s="70">
        <v>1</v>
      </c>
      <c r="B17" s="70" t="s">
        <v>193</v>
      </c>
      <c r="C17" s="70" t="s">
        <v>5</v>
      </c>
      <c r="D17" s="70" t="s">
        <v>194</v>
      </c>
      <c r="E17" s="70"/>
      <c r="F17" s="71">
        <v>1</v>
      </c>
    </row>
    <row r="18" spans="1:6" ht="30" customHeight="1" x14ac:dyDescent="0.25">
      <c r="A18" s="70">
        <v>2</v>
      </c>
      <c r="B18" s="70" t="s">
        <v>193</v>
      </c>
      <c r="C18" s="70" t="s">
        <v>6</v>
      </c>
      <c r="D18" s="70" t="s">
        <v>195</v>
      </c>
      <c r="E18" s="70"/>
      <c r="F18" s="71" t="s">
        <v>37</v>
      </c>
    </row>
    <row r="19" spans="1:6" ht="30" customHeight="1" x14ac:dyDescent="0.25">
      <c r="A19" s="70">
        <v>3</v>
      </c>
      <c r="B19" s="70" t="s">
        <v>193</v>
      </c>
      <c r="C19" s="70" t="s">
        <v>129</v>
      </c>
      <c r="D19" s="70" t="s">
        <v>196</v>
      </c>
      <c r="E19" s="70"/>
      <c r="F19" s="72"/>
    </row>
    <row r="20" spans="1:6" ht="30" customHeight="1" x14ac:dyDescent="0.25">
      <c r="A20" s="70">
        <v>4</v>
      </c>
      <c r="B20" s="70" t="s">
        <v>193</v>
      </c>
      <c r="C20" s="70" t="s">
        <v>130</v>
      </c>
      <c r="D20" s="70" t="s">
        <v>197</v>
      </c>
      <c r="E20" s="70"/>
      <c r="F20" s="73">
        <f>F17*F19</f>
        <v>0</v>
      </c>
    </row>
  </sheetData>
  <mergeCells count="4">
    <mergeCell ref="A1:F1"/>
    <mergeCell ref="A2:F2"/>
    <mergeCell ref="A3:F3"/>
    <mergeCell ref="A15:F15"/>
  </mergeCell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showGridLines="0" workbookViewId="0">
      <pane ySplit="5" topLeftCell="A6" activePane="bottomLeft" state="frozen"/>
      <selection pane="bottomLeft" sqref="A1:F1"/>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287</v>
      </c>
      <c r="B1" s="77"/>
      <c r="C1" s="77"/>
      <c r="D1" s="77"/>
      <c r="E1" s="77"/>
      <c r="F1" s="77"/>
    </row>
    <row r="2" spans="1:6" ht="120" customHeight="1" x14ac:dyDescent="0.25">
      <c r="A2" s="78" t="s">
        <v>288</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289</v>
      </c>
      <c r="C10" s="2" t="s">
        <v>290</v>
      </c>
      <c r="D10" s="2" t="s">
        <v>291</v>
      </c>
      <c r="E10" s="9" t="s">
        <v>154</v>
      </c>
      <c r="F10" s="3"/>
    </row>
    <row r="11" spans="1:6" ht="54" customHeight="1" x14ac:dyDescent="0.25">
      <c r="A11" s="2">
        <v>6</v>
      </c>
      <c r="B11" s="2" t="s">
        <v>237</v>
      </c>
      <c r="C11" s="2" t="s">
        <v>46</v>
      </c>
      <c r="D11" s="2" t="s">
        <v>292</v>
      </c>
      <c r="E11" s="9" t="s">
        <v>154</v>
      </c>
      <c r="F11" s="3"/>
    </row>
    <row r="12" spans="1:6" ht="54" customHeight="1" x14ac:dyDescent="0.25">
      <c r="A12" s="2">
        <v>7</v>
      </c>
      <c r="B12" s="2" t="s">
        <v>280</v>
      </c>
      <c r="C12" s="2" t="s">
        <v>293</v>
      </c>
      <c r="D12" s="2" t="s">
        <v>294</v>
      </c>
      <c r="E12" s="9" t="s">
        <v>154</v>
      </c>
      <c r="F12" s="3"/>
    </row>
    <row r="13" spans="1:6" ht="54" customHeight="1" x14ac:dyDescent="0.25">
      <c r="A13" s="2">
        <v>8</v>
      </c>
      <c r="B13" s="2" t="s">
        <v>295</v>
      </c>
      <c r="C13" s="2" t="s">
        <v>296</v>
      </c>
      <c r="D13" s="2" t="s">
        <v>297</v>
      </c>
      <c r="E13" s="9" t="s">
        <v>154</v>
      </c>
      <c r="F13" s="3"/>
    </row>
    <row r="14" spans="1:6" x14ac:dyDescent="0.25">
      <c r="A14" s="2">
        <v>9</v>
      </c>
      <c r="B14" s="2" t="s">
        <v>183</v>
      </c>
      <c r="C14" s="2" t="s">
        <v>68</v>
      </c>
      <c r="D14" s="8" t="s">
        <v>298</v>
      </c>
      <c r="E14" s="9" t="s">
        <v>154</v>
      </c>
      <c r="F14" s="3"/>
    </row>
    <row r="15" spans="1:6" ht="45" customHeight="1" x14ac:dyDescent="0.25">
      <c r="A15" s="2">
        <v>10</v>
      </c>
      <c r="B15" s="2" t="s">
        <v>299</v>
      </c>
      <c r="C15" s="2" t="s">
        <v>300</v>
      </c>
      <c r="D15" s="2" t="s">
        <v>301</v>
      </c>
      <c r="E15" s="9" t="s">
        <v>154</v>
      </c>
      <c r="F15" s="3"/>
    </row>
    <row r="16" spans="1:6" ht="45" customHeight="1" x14ac:dyDescent="0.25">
      <c r="A16" s="2">
        <v>11</v>
      </c>
      <c r="B16" s="2" t="s">
        <v>302</v>
      </c>
      <c r="C16" s="2" t="s">
        <v>299</v>
      </c>
      <c r="D16" s="2" t="s">
        <v>303</v>
      </c>
      <c r="E16" s="9" t="s">
        <v>154</v>
      </c>
      <c r="F16" s="3"/>
    </row>
    <row r="17" spans="1:6" ht="45" customHeight="1" x14ac:dyDescent="0.25">
      <c r="A17" s="2">
        <v>12</v>
      </c>
      <c r="B17" s="2" t="s">
        <v>185</v>
      </c>
      <c r="C17" s="2" t="s">
        <v>186</v>
      </c>
      <c r="D17" s="2" t="s">
        <v>242</v>
      </c>
      <c r="E17" s="9" t="s">
        <v>154</v>
      </c>
      <c r="F17" s="3"/>
    </row>
    <row r="18" spans="1:6" ht="120" customHeight="1" x14ac:dyDescent="0.25">
      <c r="A18" s="2">
        <v>13</v>
      </c>
      <c r="B18" s="2" t="s">
        <v>190</v>
      </c>
      <c r="C18" s="2" t="s">
        <v>191</v>
      </c>
      <c r="D18" s="2" t="s">
        <v>192</v>
      </c>
      <c r="E18" s="9" t="s">
        <v>154</v>
      </c>
      <c r="F18" s="3"/>
    </row>
    <row r="19" spans="1:6" ht="113.1" customHeight="1" x14ac:dyDescent="0.25">
      <c r="A19" s="2">
        <v>14</v>
      </c>
      <c r="B19" s="2" t="s">
        <v>299</v>
      </c>
      <c r="C19" s="2" t="s">
        <v>304</v>
      </c>
      <c r="D19" s="2" t="s">
        <v>305</v>
      </c>
      <c r="E19" s="2" t="s">
        <v>154</v>
      </c>
      <c r="F19" s="2" t="s">
        <v>306</v>
      </c>
    </row>
    <row r="20" spans="1:6" ht="108.95" customHeight="1" x14ac:dyDescent="0.25">
      <c r="A20" s="2">
        <v>15</v>
      </c>
      <c r="B20" s="2" t="s">
        <v>299</v>
      </c>
      <c r="C20" s="2" t="s">
        <v>307</v>
      </c>
      <c r="D20" s="2" t="s">
        <v>308</v>
      </c>
      <c r="E20" s="2" t="s">
        <v>309</v>
      </c>
      <c r="F20" s="2" t="s">
        <v>310</v>
      </c>
    </row>
    <row r="22" spans="1:6" ht="24" customHeight="1" x14ac:dyDescent="0.25">
      <c r="A22" s="81" t="s">
        <v>193</v>
      </c>
      <c r="B22" s="75"/>
      <c r="C22" s="75"/>
      <c r="D22" s="75"/>
      <c r="E22" s="75"/>
      <c r="F22" s="75"/>
    </row>
    <row r="23" spans="1:6" ht="30" customHeight="1" x14ac:dyDescent="0.25">
      <c r="A23" s="2">
        <v>1</v>
      </c>
      <c r="B23" s="2" t="s">
        <v>193</v>
      </c>
      <c r="C23" s="2" t="s">
        <v>5</v>
      </c>
      <c r="D23" s="2" t="s">
        <v>194</v>
      </c>
      <c r="E23" s="2"/>
      <c r="F23" s="3">
        <v>2</v>
      </c>
    </row>
    <row r="24" spans="1:6" ht="30" customHeight="1" x14ac:dyDescent="0.25">
      <c r="A24" s="2">
        <v>2</v>
      </c>
      <c r="B24" s="2" t="s">
        <v>193</v>
      </c>
      <c r="C24" s="2" t="s">
        <v>6</v>
      </c>
      <c r="D24" s="2" t="s">
        <v>195</v>
      </c>
      <c r="E24" s="2"/>
      <c r="F24" s="3" t="s">
        <v>13</v>
      </c>
    </row>
    <row r="25" spans="1:6" ht="30" customHeight="1" x14ac:dyDescent="0.25">
      <c r="A25" s="2">
        <v>3</v>
      </c>
      <c r="B25" s="2" t="s">
        <v>193</v>
      </c>
      <c r="C25" s="2" t="s">
        <v>129</v>
      </c>
      <c r="D25" s="2" t="s">
        <v>196</v>
      </c>
      <c r="E25" s="2"/>
      <c r="F25" s="23"/>
    </row>
    <row r="26" spans="1:6" ht="30" customHeight="1" x14ac:dyDescent="0.25">
      <c r="A26" s="2">
        <v>4</v>
      </c>
      <c r="B26" s="2" t="s">
        <v>193</v>
      </c>
      <c r="C26" s="2" t="s">
        <v>130</v>
      </c>
      <c r="D26" s="2" t="s">
        <v>197</v>
      </c>
      <c r="E26" s="2"/>
      <c r="F26" s="7">
        <f>F23*F25</f>
        <v>0</v>
      </c>
    </row>
  </sheetData>
  <mergeCells count="4">
    <mergeCell ref="A3:F3"/>
    <mergeCell ref="A2:F2"/>
    <mergeCell ref="A22:F22"/>
    <mergeCell ref="A1:F1"/>
  </mergeCells>
  <hyperlinks>
    <hyperlink ref="A1" location="'Übersicht'!A1" display="2.1 | Hardware-Firewall-Appliance" xr:uid="{00000000-0004-0000-0800-000000000000}"/>
  </hyperlink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8"/>
  <sheetViews>
    <sheetView showGridLines="0" workbookViewId="0">
      <pane ySplit="5" topLeftCell="A6" activePane="bottomLeft" state="frozen"/>
      <selection pane="bottomLeft" sqref="A1:F1"/>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311</v>
      </c>
      <c r="B1" s="77"/>
      <c r="C1" s="77"/>
      <c r="D1" s="77"/>
      <c r="E1" s="77"/>
      <c r="F1" s="77"/>
    </row>
    <row r="2" spans="1:6" ht="83.1" customHeight="1" x14ac:dyDescent="0.25">
      <c r="A2" s="78" t="s">
        <v>312</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60" customHeight="1" x14ac:dyDescent="0.25">
      <c r="A10" s="2">
        <v>5</v>
      </c>
      <c r="B10" s="2" t="s">
        <v>237</v>
      </c>
      <c r="C10" s="2" t="s">
        <v>313</v>
      </c>
      <c r="D10" s="8" t="s">
        <v>314</v>
      </c>
      <c r="E10" s="9" t="s">
        <v>154</v>
      </c>
      <c r="F10" s="3"/>
    </row>
    <row r="11" spans="1:6" ht="54" customHeight="1" x14ac:dyDescent="0.25">
      <c r="A11" s="2">
        <v>6</v>
      </c>
      <c r="B11" s="2" t="s">
        <v>237</v>
      </c>
      <c r="C11" s="8" t="s">
        <v>315</v>
      </c>
      <c r="D11" s="8" t="s">
        <v>316</v>
      </c>
      <c r="E11" s="9" t="s">
        <v>154</v>
      </c>
      <c r="F11" s="3"/>
    </row>
    <row r="12" spans="1:6" ht="60" customHeight="1" x14ac:dyDescent="0.25">
      <c r="A12" s="2">
        <v>7</v>
      </c>
      <c r="B12" s="2" t="s">
        <v>237</v>
      </c>
      <c r="C12" s="2" t="s">
        <v>317</v>
      </c>
      <c r="D12" s="8" t="s">
        <v>318</v>
      </c>
      <c r="E12" s="9" t="s">
        <v>154</v>
      </c>
      <c r="F12" s="3"/>
    </row>
    <row r="13" spans="1:6" ht="54" customHeight="1" x14ac:dyDescent="0.25">
      <c r="A13" s="2">
        <v>8</v>
      </c>
      <c r="B13" s="2" t="s">
        <v>237</v>
      </c>
      <c r="C13" s="8" t="s">
        <v>172</v>
      </c>
      <c r="D13" s="8" t="s">
        <v>319</v>
      </c>
      <c r="E13" s="9" t="s">
        <v>154</v>
      </c>
      <c r="F13" s="3"/>
    </row>
    <row r="14" spans="1:6" ht="120" customHeight="1" x14ac:dyDescent="0.25">
      <c r="A14" s="2">
        <v>9</v>
      </c>
      <c r="B14" s="8" t="s">
        <v>320</v>
      </c>
      <c r="C14" s="8" t="s">
        <v>321</v>
      </c>
      <c r="D14" s="8" t="s">
        <v>322</v>
      </c>
      <c r="E14" s="9" t="s">
        <v>154</v>
      </c>
      <c r="F14" s="3"/>
    </row>
    <row r="15" spans="1:6" ht="54" customHeight="1" x14ac:dyDescent="0.25">
      <c r="A15" s="2">
        <v>10</v>
      </c>
      <c r="B15" s="2" t="s">
        <v>323</v>
      </c>
      <c r="C15" s="2" t="s">
        <v>280</v>
      </c>
      <c r="D15" s="8" t="s">
        <v>324</v>
      </c>
      <c r="E15" s="9" t="s">
        <v>154</v>
      </c>
      <c r="F15" s="3"/>
    </row>
    <row r="16" spans="1:6" ht="45" customHeight="1" x14ac:dyDescent="0.25">
      <c r="A16" s="2">
        <v>11</v>
      </c>
      <c r="B16" s="2" t="s">
        <v>183</v>
      </c>
      <c r="C16" s="2" t="s">
        <v>68</v>
      </c>
      <c r="D16" s="8" t="s">
        <v>325</v>
      </c>
      <c r="E16" s="9" t="s">
        <v>154</v>
      </c>
      <c r="F16" s="3"/>
    </row>
    <row r="17" spans="1:6" ht="45" customHeight="1" x14ac:dyDescent="0.25">
      <c r="A17" s="2">
        <v>12</v>
      </c>
      <c r="B17" s="2" t="s">
        <v>299</v>
      </c>
      <c r="C17" s="2" t="s">
        <v>300</v>
      </c>
      <c r="D17" s="2" t="s">
        <v>301</v>
      </c>
      <c r="E17" s="9" t="s">
        <v>154</v>
      </c>
      <c r="F17" s="3"/>
    </row>
    <row r="18" spans="1:6" ht="45" customHeight="1" x14ac:dyDescent="0.25">
      <c r="A18" s="2">
        <v>13</v>
      </c>
      <c r="B18" s="2" t="s">
        <v>302</v>
      </c>
      <c r="C18" s="2" t="s">
        <v>299</v>
      </c>
      <c r="D18" s="2" t="s">
        <v>303</v>
      </c>
      <c r="E18" s="9" t="s">
        <v>154</v>
      </c>
      <c r="F18" s="3"/>
    </row>
    <row r="19" spans="1:6" ht="45" customHeight="1" x14ac:dyDescent="0.25">
      <c r="A19" s="2">
        <v>14</v>
      </c>
      <c r="B19" s="2" t="s">
        <v>185</v>
      </c>
      <c r="C19" s="2" t="s">
        <v>186</v>
      </c>
      <c r="D19" s="2" t="s">
        <v>242</v>
      </c>
      <c r="E19" s="9" t="s">
        <v>154</v>
      </c>
      <c r="F19" s="3"/>
    </row>
    <row r="20" spans="1:6" ht="120" customHeight="1" x14ac:dyDescent="0.25">
      <c r="A20" s="2">
        <v>15</v>
      </c>
      <c r="B20" s="2" t="s">
        <v>190</v>
      </c>
      <c r="C20" s="2" t="s">
        <v>191</v>
      </c>
      <c r="D20" s="2" t="s">
        <v>192</v>
      </c>
      <c r="E20" s="9" t="s">
        <v>154</v>
      </c>
      <c r="F20" s="3"/>
    </row>
    <row r="21" spans="1:6" ht="113.1" customHeight="1" x14ac:dyDescent="0.25">
      <c r="A21" s="2">
        <v>16</v>
      </c>
      <c r="B21" s="2" t="s">
        <v>299</v>
      </c>
      <c r="C21" s="18" t="s">
        <v>304</v>
      </c>
      <c r="D21" s="18" t="s">
        <v>305</v>
      </c>
      <c r="E21" s="15" t="s">
        <v>154</v>
      </c>
      <c r="F21" s="21" t="s">
        <v>306</v>
      </c>
    </row>
    <row r="22" spans="1:6" ht="69.95" customHeight="1" x14ac:dyDescent="0.25">
      <c r="A22" s="2">
        <v>17</v>
      </c>
      <c r="B22" s="2" t="s">
        <v>299</v>
      </c>
      <c r="C22" s="18" t="s">
        <v>326</v>
      </c>
      <c r="D22" s="18" t="s">
        <v>327</v>
      </c>
      <c r="E22" s="15" t="s">
        <v>154</v>
      </c>
      <c r="F22" s="3" t="s">
        <v>328</v>
      </c>
    </row>
    <row r="24" spans="1:6" ht="24" customHeight="1" x14ac:dyDescent="0.25">
      <c r="A24" s="81" t="s">
        <v>193</v>
      </c>
      <c r="B24" s="75"/>
      <c r="C24" s="75"/>
      <c r="D24" s="75"/>
      <c r="E24" s="75"/>
      <c r="F24" s="75"/>
    </row>
    <row r="25" spans="1:6" ht="30" customHeight="1" x14ac:dyDescent="0.25">
      <c r="A25" s="2">
        <v>1</v>
      </c>
      <c r="B25" s="2" t="s">
        <v>193</v>
      </c>
      <c r="C25" s="2" t="s">
        <v>5</v>
      </c>
      <c r="D25" s="2" t="s">
        <v>194</v>
      </c>
      <c r="E25" s="2"/>
      <c r="F25" s="3">
        <v>1</v>
      </c>
    </row>
    <row r="26" spans="1:6" ht="30" customHeight="1" x14ac:dyDescent="0.25">
      <c r="A26" s="2">
        <v>2</v>
      </c>
      <c r="B26" s="2" t="s">
        <v>193</v>
      </c>
      <c r="C26" s="2" t="s">
        <v>6</v>
      </c>
      <c r="D26" s="2" t="s">
        <v>195</v>
      </c>
      <c r="E26" s="2"/>
      <c r="F26" s="3" t="s">
        <v>13</v>
      </c>
    </row>
    <row r="27" spans="1:6" ht="30" customHeight="1" x14ac:dyDescent="0.25">
      <c r="A27" s="2">
        <v>3</v>
      </c>
      <c r="B27" s="2" t="s">
        <v>193</v>
      </c>
      <c r="C27" s="2" t="s">
        <v>129</v>
      </c>
      <c r="D27" s="2" t="s">
        <v>196</v>
      </c>
      <c r="E27" s="2"/>
      <c r="F27" s="23"/>
    </row>
    <row r="28" spans="1:6" ht="30" customHeight="1" x14ac:dyDescent="0.25">
      <c r="A28" s="2">
        <v>4</v>
      </c>
      <c r="B28" s="2" t="s">
        <v>193</v>
      </c>
      <c r="C28" s="2" t="s">
        <v>130</v>
      </c>
      <c r="D28" s="2" t="s">
        <v>197</v>
      </c>
      <c r="E28" s="2"/>
      <c r="F28" s="7">
        <f>F25*F27</f>
        <v>0</v>
      </c>
    </row>
  </sheetData>
  <mergeCells count="4">
    <mergeCell ref="A3:F3"/>
    <mergeCell ref="A2:F2"/>
    <mergeCell ref="A1:F1"/>
    <mergeCell ref="A24:F24"/>
  </mergeCells>
  <hyperlinks>
    <hyperlink ref="A1" location="'Übersicht'!A1" display="2.2 | Core-/Aggregation-Switch" xr:uid="{00000000-0004-0000-0900-000000000000}"/>
  </hyperlinks>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9"/>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329</v>
      </c>
      <c r="B1" s="77"/>
      <c r="C1" s="77"/>
      <c r="D1" s="77"/>
      <c r="E1" s="77"/>
      <c r="F1" s="77"/>
    </row>
    <row r="2" spans="1:6" ht="96" customHeight="1" x14ac:dyDescent="0.25">
      <c r="A2" s="82" t="s">
        <v>330</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237</v>
      </c>
      <c r="C10" s="2" t="s">
        <v>331</v>
      </c>
      <c r="D10" s="8" t="s">
        <v>332</v>
      </c>
      <c r="E10" s="9" t="s">
        <v>154</v>
      </c>
      <c r="F10" s="3"/>
    </row>
    <row r="11" spans="1:6" ht="54" customHeight="1" x14ac:dyDescent="0.25">
      <c r="A11" s="2">
        <v>6</v>
      </c>
      <c r="B11" s="2" t="s">
        <v>237</v>
      </c>
      <c r="C11" s="2" t="s">
        <v>333</v>
      </c>
      <c r="D11" s="2" t="s">
        <v>334</v>
      </c>
      <c r="E11" s="9" t="s">
        <v>154</v>
      </c>
      <c r="F11" s="3"/>
    </row>
    <row r="12" spans="1:6" ht="54" customHeight="1" x14ac:dyDescent="0.25">
      <c r="A12" s="2">
        <v>7</v>
      </c>
      <c r="B12" s="2" t="s">
        <v>237</v>
      </c>
      <c r="C12" s="8" t="s">
        <v>335</v>
      </c>
      <c r="D12" s="8" t="s">
        <v>336</v>
      </c>
      <c r="E12" s="9" t="s">
        <v>154</v>
      </c>
      <c r="F12" s="3"/>
    </row>
    <row r="13" spans="1:6" ht="54" customHeight="1" x14ac:dyDescent="0.25">
      <c r="A13" s="2">
        <v>8</v>
      </c>
      <c r="B13" s="2" t="s">
        <v>337</v>
      </c>
      <c r="C13" s="2" t="s">
        <v>338</v>
      </c>
      <c r="D13" s="2" t="s">
        <v>339</v>
      </c>
      <c r="E13" s="9" t="s">
        <v>154</v>
      </c>
      <c r="F13" s="3"/>
    </row>
    <row r="14" spans="1:6" ht="54" customHeight="1" x14ac:dyDescent="0.25">
      <c r="A14" s="2">
        <v>9</v>
      </c>
      <c r="B14" s="2" t="s">
        <v>337</v>
      </c>
      <c r="C14" s="2" t="s">
        <v>340</v>
      </c>
      <c r="D14" s="8" t="s">
        <v>341</v>
      </c>
      <c r="E14" s="9" t="s">
        <v>154</v>
      </c>
      <c r="F14" s="3"/>
    </row>
    <row r="15" spans="1:6" ht="255" customHeight="1" x14ac:dyDescent="0.25">
      <c r="A15" s="2">
        <v>10</v>
      </c>
      <c r="B15" s="8" t="s">
        <v>320</v>
      </c>
      <c r="C15" s="8" t="s">
        <v>342</v>
      </c>
      <c r="D15" s="8" t="s">
        <v>343</v>
      </c>
      <c r="E15" s="9" t="s">
        <v>154</v>
      </c>
      <c r="F15" s="3"/>
    </row>
    <row r="16" spans="1:6" ht="120" customHeight="1" x14ac:dyDescent="0.25">
      <c r="A16" s="2">
        <v>11</v>
      </c>
      <c r="B16" s="8" t="s">
        <v>320</v>
      </c>
      <c r="C16" s="8" t="s">
        <v>321</v>
      </c>
      <c r="D16" s="8" t="s">
        <v>322</v>
      </c>
      <c r="E16" s="9" t="s">
        <v>154</v>
      </c>
      <c r="F16" s="3"/>
    </row>
    <row r="17" spans="1:6" ht="69.95" customHeight="1" x14ac:dyDescent="0.25">
      <c r="A17" s="2">
        <v>12</v>
      </c>
      <c r="B17" s="2" t="s">
        <v>183</v>
      </c>
      <c r="C17" s="2" t="s">
        <v>344</v>
      </c>
      <c r="D17" s="8" t="s">
        <v>345</v>
      </c>
      <c r="E17" s="9" t="s">
        <v>154</v>
      </c>
      <c r="F17" s="3"/>
    </row>
    <row r="18" spans="1:6" ht="45" customHeight="1" x14ac:dyDescent="0.25">
      <c r="A18" s="2">
        <v>13</v>
      </c>
      <c r="B18" s="2" t="s">
        <v>299</v>
      </c>
      <c r="C18" s="2" t="s">
        <v>300</v>
      </c>
      <c r="D18" s="2" t="s">
        <v>301</v>
      </c>
      <c r="E18" s="9" t="s">
        <v>154</v>
      </c>
      <c r="F18" s="3"/>
    </row>
    <row r="19" spans="1:6" ht="45" customHeight="1" x14ac:dyDescent="0.25">
      <c r="A19" s="2">
        <v>14</v>
      </c>
      <c r="B19" s="2" t="s">
        <v>302</v>
      </c>
      <c r="C19" s="2" t="s">
        <v>299</v>
      </c>
      <c r="D19" s="2" t="s">
        <v>303</v>
      </c>
      <c r="E19" s="9" t="s">
        <v>154</v>
      </c>
      <c r="F19" s="3"/>
    </row>
    <row r="20" spans="1:6" ht="45" customHeight="1" x14ac:dyDescent="0.25">
      <c r="A20" s="2">
        <v>15</v>
      </c>
      <c r="B20" s="2" t="s">
        <v>185</v>
      </c>
      <c r="C20" s="2" t="s">
        <v>186</v>
      </c>
      <c r="D20" s="2" t="s">
        <v>242</v>
      </c>
      <c r="E20" s="9" t="s">
        <v>154</v>
      </c>
      <c r="F20" s="3"/>
    </row>
    <row r="21" spans="1:6" ht="120" customHeight="1" x14ac:dyDescent="0.25">
      <c r="A21" s="2">
        <v>16</v>
      </c>
      <c r="B21" s="2" t="s">
        <v>190</v>
      </c>
      <c r="C21" s="2" t="s">
        <v>191</v>
      </c>
      <c r="D21" s="2" t="s">
        <v>192</v>
      </c>
      <c r="E21" s="9" t="s">
        <v>154</v>
      </c>
      <c r="F21" s="3"/>
    </row>
    <row r="22" spans="1:6" ht="113.1" customHeight="1" x14ac:dyDescent="0.25">
      <c r="A22" s="2">
        <v>17</v>
      </c>
      <c r="B22" s="2" t="s">
        <v>299</v>
      </c>
      <c r="C22" s="18" t="s">
        <v>304</v>
      </c>
      <c r="D22" s="18" t="s">
        <v>305</v>
      </c>
      <c r="E22" s="15" t="s">
        <v>154</v>
      </c>
      <c r="F22" s="21" t="s">
        <v>306</v>
      </c>
    </row>
    <row r="23" spans="1:6" ht="69.95" customHeight="1" x14ac:dyDescent="0.25">
      <c r="A23" s="2">
        <v>18</v>
      </c>
      <c r="B23" s="2" t="s">
        <v>299</v>
      </c>
      <c r="C23" s="18" t="s">
        <v>326</v>
      </c>
      <c r="D23" s="18" t="s">
        <v>327</v>
      </c>
      <c r="E23" s="15" t="s">
        <v>154</v>
      </c>
      <c r="F23" s="3" t="s">
        <v>328</v>
      </c>
    </row>
    <row r="25" spans="1:6" ht="24" customHeight="1" x14ac:dyDescent="0.25">
      <c r="A25" s="81" t="s">
        <v>193</v>
      </c>
      <c r="B25" s="75"/>
      <c r="C25" s="75"/>
      <c r="D25" s="75"/>
      <c r="E25" s="75"/>
      <c r="F25" s="75"/>
    </row>
    <row r="26" spans="1:6" ht="30" customHeight="1" x14ac:dyDescent="0.25">
      <c r="A26" s="2">
        <v>1</v>
      </c>
      <c r="B26" s="2" t="s">
        <v>193</v>
      </c>
      <c r="C26" s="2" t="s">
        <v>5</v>
      </c>
      <c r="D26" s="2" t="s">
        <v>194</v>
      </c>
      <c r="E26" s="2"/>
      <c r="F26" s="3">
        <v>7</v>
      </c>
    </row>
    <row r="27" spans="1:6" ht="30" customHeight="1" x14ac:dyDescent="0.25">
      <c r="A27" s="2">
        <v>2</v>
      </c>
      <c r="B27" s="2" t="s">
        <v>193</v>
      </c>
      <c r="C27" s="2" t="s">
        <v>6</v>
      </c>
      <c r="D27" s="2" t="s">
        <v>195</v>
      </c>
      <c r="E27" s="2"/>
      <c r="F27" s="3" t="s">
        <v>13</v>
      </c>
    </row>
    <row r="28" spans="1:6" ht="30" customHeight="1" x14ac:dyDescent="0.25">
      <c r="A28" s="2">
        <v>3</v>
      </c>
      <c r="B28" s="2" t="s">
        <v>193</v>
      </c>
      <c r="C28" s="2" t="s">
        <v>129</v>
      </c>
      <c r="D28" s="2" t="s">
        <v>196</v>
      </c>
      <c r="E28" s="2"/>
      <c r="F28" s="23"/>
    </row>
    <row r="29" spans="1:6" ht="30" customHeight="1" x14ac:dyDescent="0.25">
      <c r="A29" s="2">
        <v>4</v>
      </c>
      <c r="B29" s="2" t="s">
        <v>193</v>
      </c>
      <c r="C29" s="2" t="s">
        <v>130</v>
      </c>
      <c r="D29" s="2" t="s">
        <v>197</v>
      </c>
      <c r="E29" s="2"/>
      <c r="F29" s="7">
        <f>F26*F28</f>
        <v>0</v>
      </c>
    </row>
  </sheetData>
  <mergeCells count="4">
    <mergeCell ref="A3:F3"/>
    <mergeCell ref="A2:F2"/>
    <mergeCell ref="A1:F1"/>
    <mergeCell ref="A25:F25"/>
  </mergeCells>
  <hyperlinks>
    <hyperlink ref="A1" location="'Übersicht'!A1" display="2.3 | 48-Port Multi-Gigabit PoE-Switch" xr:uid="{00000000-0004-0000-0A00-000000000000}"/>
  </hyperlinks>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5"/>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346</v>
      </c>
      <c r="B1" s="77"/>
      <c r="C1" s="77"/>
      <c r="D1" s="77"/>
      <c r="E1" s="77"/>
      <c r="F1" s="77"/>
    </row>
    <row r="2" spans="1:6" ht="69.95" customHeight="1" x14ac:dyDescent="0.25">
      <c r="A2" s="82" t="s">
        <v>347</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348</v>
      </c>
      <c r="C10" s="2" t="s">
        <v>349</v>
      </c>
      <c r="D10" s="2" t="s">
        <v>350</v>
      </c>
      <c r="E10" s="9" t="s">
        <v>154</v>
      </c>
      <c r="F10" s="3"/>
    </row>
    <row r="11" spans="1:6" ht="54" customHeight="1" x14ac:dyDescent="0.25">
      <c r="A11" s="2">
        <v>6</v>
      </c>
      <c r="B11" s="2" t="s">
        <v>55</v>
      </c>
      <c r="C11" s="2" t="s">
        <v>351</v>
      </c>
      <c r="D11" s="2" t="s">
        <v>352</v>
      </c>
      <c r="E11" s="9" t="s">
        <v>154</v>
      </c>
      <c r="F11" s="3"/>
    </row>
    <row r="12" spans="1:6" ht="54" customHeight="1" x14ac:dyDescent="0.25">
      <c r="A12" s="2">
        <v>7</v>
      </c>
      <c r="B12" s="2" t="s">
        <v>107</v>
      </c>
      <c r="C12" s="2" t="s">
        <v>353</v>
      </c>
      <c r="D12" s="2" t="s">
        <v>354</v>
      </c>
      <c r="E12" s="9" t="s">
        <v>154</v>
      </c>
      <c r="F12" s="3"/>
    </row>
    <row r="13" spans="1:6" x14ac:dyDescent="0.25">
      <c r="A13" s="2">
        <v>8</v>
      </c>
      <c r="B13" s="2" t="s">
        <v>46</v>
      </c>
      <c r="C13" s="2" t="s">
        <v>355</v>
      </c>
      <c r="D13" s="2" t="s">
        <v>356</v>
      </c>
      <c r="E13" s="9" t="s">
        <v>154</v>
      </c>
      <c r="F13" s="3"/>
    </row>
    <row r="14" spans="1:6" ht="45" customHeight="1" x14ac:dyDescent="0.25">
      <c r="A14" s="2">
        <v>9</v>
      </c>
      <c r="B14" s="2" t="s">
        <v>299</v>
      </c>
      <c r="C14" s="2" t="s">
        <v>300</v>
      </c>
      <c r="D14" s="2" t="s">
        <v>301</v>
      </c>
      <c r="E14" s="9" t="s">
        <v>154</v>
      </c>
      <c r="F14" s="3"/>
    </row>
    <row r="15" spans="1:6" ht="45" customHeight="1" x14ac:dyDescent="0.25">
      <c r="A15" s="2">
        <v>10</v>
      </c>
      <c r="B15" s="2" t="s">
        <v>302</v>
      </c>
      <c r="C15" s="2" t="s">
        <v>299</v>
      </c>
      <c r="D15" s="2" t="s">
        <v>303</v>
      </c>
      <c r="E15" s="9" t="s">
        <v>154</v>
      </c>
      <c r="F15" s="3"/>
    </row>
    <row r="16" spans="1:6" ht="45" customHeight="1" x14ac:dyDescent="0.25">
      <c r="A16" s="2">
        <v>11</v>
      </c>
      <c r="B16" s="2" t="s">
        <v>185</v>
      </c>
      <c r="C16" s="2" t="s">
        <v>186</v>
      </c>
      <c r="D16" s="2" t="s">
        <v>242</v>
      </c>
      <c r="E16" s="9" t="s">
        <v>154</v>
      </c>
      <c r="F16" s="3"/>
    </row>
    <row r="17" spans="1:6" ht="120" customHeight="1" x14ac:dyDescent="0.25">
      <c r="A17" s="2">
        <v>12</v>
      </c>
      <c r="B17" s="2" t="s">
        <v>190</v>
      </c>
      <c r="C17" s="2" t="s">
        <v>191</v>
      </c>
      <c r="D17" s="2" t="s">
        <v>192</v>
      </c>
      <c r="E17" s="9" t="s">
        <v>154</v>
      </c>
      <c r="F17" s="3"/>
    </row>
    <row r="18" spans="1:6" ht="113.1" customHeight="1" x14ac:dyDescent="0.25">
      <c r="A18" s="2">
        <v>13</v>
      </c>
      <c r="B18" s="2" t="s">
        <v>299</v>
      </c>
      <c r="C18" s="18" t="s">
        <v>304</v>
      </c>
      <c r="D18" s="18" t="s">
        <v>305</v>
      </c>
      <c r="E18" s="15" t="s">
        <v>154</v>
      </c>
      <c r="F18" s="21" t="s">
        <v>306</v>
      </c>
    </row>
    <row r="19" spans="1:6" ht="69.95" customHeight="1" x14ac:dyDescent="0.25">
      <c r="A19" s="2">
        <v>14</v>
      </c>
      <c r="B19" s="2" t="s">
        <v>299</v>
      </c>
      <c r="C19" s="18" t="s">
        <v>326</v>
      </c>
      <c r="D19" s="18" t="s">
        <v>327</v>
      </c>
      <c r="E19" s="15" t="s">
        <v>154</v>
      </c>
      <c r="F19" s="3" t="s">
        <v>328</v>
      </c>
    </row>
    <row r="21" spans="1:6" ht="24" customHeight="1" x14ac:dyDescent="0.25">
      <c r="A21" s="81" t="s">
        <v>193</v>
      </c>
      <c r="B21" s="75"/>
      <c r="C21" s="75"/>
      <c r="D21" s="75"/>
      <c r="E21" s="75"/>
      <c r="F21" s="75"/>
    </row>
    <row r="22" spans="1:6" ht="30" customHeight="1" x14ac:dyDescent="0.25">
      <c r="A22" s="2">
        <v>1</v>
      </c>
      <c r="B22" s="2" t="s">
        <v>193</v>
      </c>
      <c r="C22" s="2" t="s">
        <v>5</v>
      </c>
      <c r="D22" s="2" t="s">
        <v>194</v>
      </c>
      <c r="E22" s="2"/>
      <c r="F22" s="3">
        <v>34</v>
      </c>
    </row>
    <row r="23" spans="1:6" ht="30" customHeight="1" x14ac:dyDescent="0.25">
      <c r="A23" s="2">
        <v>2</v>
      </c>
      <c r="B23" s="2" t="s">
        <v>193</v>
      </c>
      <c r="C23" s="2" t="s">
        <v>6</v>
      </c>
      <c r="D23" s="2" t="s">
        <v>195</v>
      </c>
      <c r="E23" s="2"/>
      <c r="F23" s="3" t="s">
        <v>13</v>
      </c>
    </row>
    <row r="24" spans="1:6" ht="30" customHeight="1" x14ac:dyDescent="0.25">
      <c r="A24" s="2">
        <v>3</v>
      </c>
      <c r="B24" s="2" t="s">
        <v>193</v>
      </c>
      <c r="C24" s="2" t="s">
        <v>129</v>
      </c>
      <c r="D24" s="2" t="s">
        <v>196</v>
      </c>
      <c r="E24" s="2"/>
      <c r="F24" s="23"/>
    </row>
    <row r="25" spans="1:6" ht="30" customHeight="1" x14ac:dyDescent="0.25">
      <c r="A25" s="2">
        <v>4</v>
      </c>
      <c r="B25" s="2" t="s">
        <v>193</v>
      </c>
      <c r="C25" s="2" t="s">
        <v>130</v>
      </c>
      <c r="D25" s="2" t="s">
        <v>197</v>
      </c>
      <c r="E25" s="2"/>
      <c r="F25" s="7">
        <f>F22*F24</f>
        <v>0</v>
      </c>
    </row>
  </sheetData>
  <mergeCells count="4">
    <mergeCell ref="A3:F3"/>
    <mergeCell ref="A2:F2"/>
    <mergeCell ref="A21:F21"/>
    <mergeCell ref="A1:F1"/>
  </mergeCells>
  <hyperlinks>
    <hyperlink ref="A1" location="'Übersicht'!A1" display="2.4 | WLAN Access Point Indoor" xr:uid="{00000000-0004-0000-0B00-000000000000}"/>
  </hyperlinks>
  <pageMargins left="0.7" right="0.7" top="0.75" bottom="0.75" header="0.3" footer="0.3"/>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6"/>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357</v>
      </c>
      <c r="B1" s="77"/>
      <c r="C1" s="77"/>
      <c r="D1" s="77"/>
      <c r="E1" s="77"/>
      <c r="F1" s="77"/>
    </row>
    <row r="2" spans="1:6" ht="69.95" customHeight="1" x14ac:dyDescent="0.25">
      <c r="A2" s="82" t="s">
        <v>358</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251</v>
      </c>
      <c r="C10" s="2" t="s">
        <v>359</v>
      </c>
      <c r="D10" s="2" t="s">
        <v>360</v>
      </c>
      <c r="E10" s="9" t="s">
        <v>154</v>
      </c>
      <c r="F10" s="3"/>
    </row>
    <row r="11" spans="1:6" ht="54" customHeight="1" x14ac:dyDescent="0.25">
      <c r="A11" s="2">
        <v>6</v>
      </c>
      <c r="B11" s="2" t="s">
        <v>55</v>
      </c>
      <c r="C11" s="2" t="s">
        <v>351</v>
      </c>
      <c r="D11" s="2" t="s">
        <v>352</v>
      </c>
      <c r="E11" s="9" t="s">
        <v>154</v>
      </c>
      <c r="F11" s="3"/>
    </row>
    <row r="12" spans="1:6" ht="54" customHeight="1" x14ac:dyDescent="0.25">
      <c r="A12" s="2">
        <v>7</v>
      </c>
      <c r="B12" s="2" t="s">
        <v>107</v>
      </c>
      <c r="C12" s="2" t="s">
        <v>353</v>
      </c>
      <c r="D12" s="2" t="s">
        <v>354</v>
      </c>
      <c r="E12" s="9" t="s">
        <v>154</v>
      </c>
      <c r="F12" s="3"/>
    </row>
    <row r="13" spans="1:6" ht="54" customHeight="1" x14ac:dyDescent="0.25">
      <c r="A13" s="2">
        <v>8</v>
      </c>
      <c r="B13" s="2" t="s">
        <v>46</v>
      </c>
      <c r="C13" s="2" t="s">
        <v>355</v>
      </c>
      <c r="D13" s="2" t="s">
        <v>356</v>
      </c>
      <c r="E13" s="9" t="s">
        <v>154</v>
      </c>
      <c r="F13" s="3"/>
    </row>
    <row r="14" spans="1:6" ht="45" customHeight="1" x14ac:dyDescent="0.25">
      <c r="A14" s="2">
        <v>9</v>
      </c>
      <c r="B14" s="2" t="s">
        <v>299</v>
      </c>
      <c r="C14" s="2" t="s">
        <v>300</v>
      </c>
      <c r="D14" s="2" t="s">
        <v>301</v>
      </c>
      <c r="E14" s="9" t="s">
        <v>154</v>
      </c>
      <c r="F14" s="3"/>
    </row>
    <row r="15" spans="1:6" ht="45" customHeight="1" x14ac:dyDescent="0.25">
      <c r="A15" s="2">
        <v>10</v>
      </c>
      <c r="B15" s="2" t="s">
        <v>302</v>
      </c>
      <c r="C15" s="2" t="s">
        <v>299</v>
      </c>
      <c r="D15" s="2" t="s">
        <v>303</v>
      </c>
      <c r="E15" s="9" t="s">
        <v>154</v>
      </c>
      <c r="F15" s="3"/>
    </row>
    <row r="16" spans="1:6" ht="45" customHeight="1" x14ac:dyDescent="0.25">
      <c r="A16" s="2">
        <v>11</v>
      </c>
      <c r="B16" s="2" t="s">
        <v>185</v>
      </c>
      <c r="C16" s="2" t="s">
        <v>186</v>
      </c>
      <c r="D16" s="2" t="s">
        <v>242</v>
      </c>
      <c r="E16" s="9" t="s">
        <v>154</v>
      </c>
      <c r="F16" s="3"/>
    </row>
    <row r="17" spans="1:6" ht="120" customHeight="1" x14ac:dyDescent="0.25">
      <c r="A17" s="2">
        <v>12</v>
      </c>
      <c r="B17" s="2" t="s">
        <v>190</v>
      </c>
      <c r="C17" s="2" t="s">
        <v>191</v>
      </c>
      <c r="D17" s="2" t="s">
        <v>192</v>
      </c>
      <c r="E17" s="9" t="s">
        <v>154</v>
      </c>
      <c r="F17" s="3"/>
    </row>
    <row r="18" spans="1:6" x14ac:dyDescent="0.25">
      <c r="A18" s="2">
        <v>13</v>
      </c>
      <c r="B18" s="2" t="s">
        <v>348</v>
      </c>
      <c r="C18" s="2" t="s">
        <v>361</v>
      </c>
      <c r="D18" s="2" t="s">
        <v>362</v>
      </c>
      <c r="E18" s="9" t="s">
        <v>154</v>
      </c>
      <c r="F18" s="3"/>
    </row>
    <row r="19" spans="1:6" ht="113.1" customHeight="1" x14ac:dyDescent="0.25">
      <c r="A19" s="2">
        <v>14</v>
      </c>
      <c r="B19" s="2" t="s">
        <v>299</v>
      </c>
      <c r="C19" s="18" t="s">
        <v>304</v>
      </c>
      <c r="D19" s="18" t="s">
        <v>305</v>
      </c>
      <c r="E19" s="15" t="s">
        <v>154</v>
      </c>
      <c r="F19" s="21" t="s">
        <v>306</v>
      </c>
    </row>
    <row r="20" spans="1:6" ht="69.95" customHeight="1" x14ac:dyDescent="0.25">
      <c r="A20" s="2">
        <v>15</v>
      </c>
      <c r="B20" s="2" t="s">
        <v>299</v>
      </c>
      <c r="C20" s="18" t="s">
        <v>326</v>
      </c>
      <c r="D20" s="18" t="s">
        <v>327</v>
      </c>
      <c r="E20" s="15" t="s">
        <v>154</v>
      </c>
      <c r="F20" s="3" t="s">
        <v>328</v>
      </c>
    </row>
    <row r="22" spans="1:6" ht="24" customHeight="1" x14ac:dyDescent="0.25">
      <c r="A22" s="81" t="s">
        <v>193</v>
      </c>
      <c r="B22" s="75"/>
      <c r="C22" s="75"/>
      <c r="D22" s="75"/>
      <c r="E22" s="75"/>
      <c r="F22" s="75"/>
    </row>
    <row r="23" spans="1:6" ht="30" customHeight="1" x14ac:dyDescent="0.25">
      <c r="A23" s="2">
        <v>1</v>
      </c>
      <c r="B23" s="2" t="s">
        <v>193</v>
      </c>
      <c r="C23" s="2" t="s">
        <v>5</v>
      </c>
      <c r="D23" s="2" t="s">
        <v>194</v>
      </c>
      <c r="E23" s="2"/>
      <c r="F23" s="3">
        <v>2</v>
      </c>
    </row>
    <row r="24" spans="1:6" ht="30" customHeight="1" x14ac:dyDescent="0.25">
      <c r="A24" s="2">
        <v>2</v>
      </c>
      <c r="B24" s="2" t="s">
        <v>193</v>
      </c>
      <c r="C24" s="2" t="s">
        <v>6</v>
      </c>
      <c r="D24" s="2" t="s">
        <v>195</v>
      </c>
      <c r="E24" s="2"/>
      <c r="F24" s="3" t="s">
        <v>13</v>
      </c>
    </row>
    <row r="25" spans="1:6" ht="30" customHeight="1" x14ac:dyDescent="0.25">
      <c r="A25" s="2">
        <v>3</v>
      </c>
      <c r="B25" s="2" t="s">
        <v>193</v>
      </c>
      <c r="C25" s="2" t="s">
        <v>129</v>
      </c>
      <c r="D25" s="2" t="s">
        <v>196</v>
      </c>
      <c r="E25" s="2"/>
      <c r="F25" s="23"/>
    </row>
    <row r="26" spans="1:6" ht="30" customHeight="1" x14ac:dyDescent="0.25">
      <c r="A26" s="2">
        <v>4</v>
      </c>
      <c r="B26" s="2" t="s">
        <v>193</v>
      </c>
      <c r="C26" s="2" t="s">
        <v>130</v>
      </c>
      <c r="D26" s="2" t="s">
        <v>197</v>
      </c>
      <c r="E26" s="2"/>
      <c r="F26" s="7">
        <f>F23*F25</f>
        <v>0</v>
      </c>
    </row>
  </sheetData>
  <mergeCells count="4">
    <mergeCell ref="A3:F3"/>
    <mergeCell ref="A2:F2"/>
    <mergeCell ref="A22:F22"/>
    <mergeCell ref="A1:F1"/>
  </mergeCells>
  <hyperlinks>
    <hyperlink ref="A1" location="'Übersicht'!A1" display="2.5 | WLAN Access Point Outdoor" xr:uid="{00000000-0004-0000-0C00-000000000000}"/>
  </hyperlinks>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4"/>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363</v>
      </c>
      <c r="B1" s="77"/>
      <c r="C1" s="77"/>
      <c r="D1" s="77"/>
      <c r="E1" s="77"/>
      <c r="F1" s="77"/>
    </row>
    <row r="2" spans="1:6" ht="83.1" customHeight="1" x14ac:dyDescent="0.25">
      <c r="A2" s="82" t="s">
        <v>364</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365</v>
      </c>
      <c r="C10" s="2" t="s">
        <v>366</v>
      </c>
      <c r="D10" s="2" t="s">
        <v>367</v>
      </c>
      <c r="E10" s="9" t="s">
        <v>154</v>
      </c>
      <c r="F10" s="3"/>
    </row>
    <row r="11" spans="1:6" ht="54" customHeight="1" x14ac:dyDescent="0.25">
      <c r="A11" s="2">
        <v>6</v>
      </c>
      <c r="B11" s="2" t="s">
        <v>368</v>
      </c>
      <c r="C11" s="2" t="s">
        <v>359</v>
      </c>
      <c r="D11" s="2" t="s">
        <v>369</v>
      </c>
      <c r="E11" s="9" t="s">
        <v>154</v>
      </c>
      <c r="F11" s="3"/>
    </row>
    <row r="12" spans="1:6" x14ac:dyDescent="0.25">
      <c r="A12" s="2">
        <v>7</v>
      </c>
      <c r="B12" s="2" t="s">
        <v>370</v>
      </c>
      <c r="C12" s="2" t="s">
        <v>371</v>
      </c>
      <c r="D12" s="2" t="s">
        <v>372</v>
      </c>
      <c r="E12" s="9" t="s">
        <v>154</v>
      </c>
      <c r="F12" s="3"/>
    </row>
    <row r="13" spans="1:6" ht="45" customHeight="1" x14ac:dyDescent="0.25">
      <c r="A13" s="2">
        <v>8</v>
      </c>
      <c r="B13" s="2" t="s">
        <v>299</v>
      </c>
      <c r="C13" s="2" t="s">
        <v>300</v>
      </c>
      <c r="D13" s="2" t="s">
        <v>301</v>
      </c>
      <c r="E13" s="9" t="s">
        <v>154</v>
      </c>
      <c r="F13" s="3"/>
    </row>
    <row r="14" spans="1:6" ht="45" customHeight="1" x14ac:dyDescent="0.25">
      <c r="A14" s="2">
        <v>9</v>
      </c>
      <c r="B14" s="2" t="s">
        <v>302</v>
      </c>
      <c r="C14" s="2" t="s">
        <v>299</v>
      </c>
      <c r="D14" s="2" t="s">
        <v>303</v>
      </c>
      <c r="E14" s="9" t="s">
        <v>154</v>
      </c>
      <c r="F14" s="3"/>
    </row>
    <row r="15" spans="1:6" ht="45" customHeight="1" x14ac:dyDescent="0.25">
      <c r="A15" s="2">
        <v>10</v>
      </c>
      <c r="B15" s="2" t="s">
        <v>185</v>
      </c>
      <c r="C15" s="2" t="s">
        <v>186</v>
      </c>
      <c r="D15" s="2" t="s">
        <v>242</v>
      </c>
      <c r="E15" s="9" t="s">
        <v>154</v>
      </c>
      <c r="F15" s="3"/>
    </row>
    <row r="16" spans="1:6" ht="120" customHeight="1" x14ac:dyDescent="0.25">
      <c r="A16" s="2">
        <v>11</v>
      </c>
      <c r="B16" s="2" t="s">
        <v>190</v>
      </c>
      <c r="C16" s="2" t="s">
        <v>191</v>
      </c>
      <c r="D16" s="2" t="s">
        <v>192</v>
      </c>
      <c r="E16" s="9" t="s">
        <v>154</v>
      </c>
      <c r="F16" s="3"/>
    </row>
    <row r="17" spans="1:6" ht="113.1" customHeight="1" x14ac:dyDescent="0.25">
      <c r="A17" s="2">
        <v>12</v>
      </c>
      <c r="B17" s="2" t="s">
        <v>299</v>
      </c>
      <c r="C17" s="18" t="s">
        <v>304</v>
      </c>
      <c r="D17" s="18" t="s">
        <v>305</v>
      </c>
      <c r="E17" s="15" t="s">
        <v>154</v>
      </c>
      <c r="F17" s="21" t="s">
        <v>306</v>
      </c>
    </row>
    <row r="18" spans="1:6" ht="69.95" customHeight="1" x14ac:dyDescent="0.25">
      <c r="A18" s="2">
        <v>13</v>
      </c>
      <c r="B18" s="2" t="s">
        <v>299</v>
      </c>
      <c r="C18" s="18" t="s">
        <v>326</v>
      </c>
      <c r="D18" s="18" t="s">
        <v>327</v>
      </c>
      <c r="E18" s="15" t="s">
        <v>154</v>
      </c>
      <c r="F18" s="3" t="s">
        <v>328</v>
      </c>
    </row>
    <row r="20" spans="1:6" ht="24" customHeight="1" x14ac:dyDescent="0.25">
      <c r="A20" s="81" t="s">
        <v>193</v>
      </c>
      <c r="B20" s="75"/>
      <c r="C20" s="75"/>
      <c r="D20" s="75"/>
      <c r="E20" s="75"/>
      <c r="F20" s="75"/>
    </row>
    <row r="21" spans="1:6" ht="30" customHeight="1" x14ac:dyDescent="0.25">
      <c r="A21" s="2">
        <v>1</v>
      </c>
      <c r="B21" s="2" t="s">
        <v>193</v>
      </c>
      <c r="C21" s="2" t="s">
        <v>5</v>
      </c>
      <c r="D21" s="2" t="s">
        <v>194</v>
      </c>
      <c r="E21" s="2"/>
      <c r="F21" s="3">
        <v>1</v>
      </c>
    </row>
    <row r="22" spans="1:6" ht="30" customHeight="1" x14ac:dyDescent="0.25">
      <c r="A22" s="2">
        <v>2</v>
      </c>
      <c r="B22" s="2" t="s">
        <v>193</v>
      </c>
      <c r="C22" s="2" t="s">
        <v>6</v>
      </c>
      <c r="D22" s="2" t="s">
        <v>195</v>
      </c>
      <c r="E22" s="2"/>
      <c r="F22" s="3" t="s">
        <v>13</v>
      </c>
    </row>
    <row r="23" spans="1:6" ht="30" customHeight="1" x14ac:dyDescent="0.25">
      <c r="A23" s="2">
        <v>3</v>
      </c>
      <c r="B23" s="2" t="s">
        <v>193</v>
      </c>
      <c r="C23" s="2" t="s">
        <v>129</v>
      </c>
      <c r="D23" s="2" t="s">
        <v>196</v>
      </c>
      <c r="E23" s="2"/>
      <c r="F23" s="23"/>
    </row>
    <row r="24" spans="1:6" ht="30" customHeight="1" x14ac:dyDescent="0.25">
      <c r="A24" s="2">
        <v>4</v>
      </c>
      <c r="B24" s="2" t="s">
        <v>193</v>
      </c>
      <c r="C24" s="2" t="s">
        <v>130</v>
      </c>
      <c r="D24" s="2" t="s">
        <v>197</v>
      </c>
      <c r="E24" s="2"/>
      <c r="F24" s="7">
        <f>F21*F23</f>
        <v>0</v>
      </c>
    </row>
  </sheetData>
  <mergeCells count="4">
    <mergeCell ref="A20:F20"/>
    <mergeCell ref="A2:F2"/>
    <mergeCell ref="A3:F3"/>
    <mergeCell ref="A1:F1"/>
  </mergeCells>
  <hyperlinks>
    <hyperlink ref="A1" location="'Übersicht'!A1" display="2.6 | 5G-WAN-Fallback Outdoor" xr:uid="{00000000-0004-0000-0D00-000000000000}"/>
  </hyperlinks>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1"/>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373</v>
      </c>
      <c r="B1" s="77"/>
      <c r="C1" s="77"/>
      <c r="D1" s="77"/>
      <c r="E1" s="77"/>
      <c r="F1" s="77"/>
    </row>
    <row r="2" spans="1:6" ht="69.95" customHeight="1" x14ac:dyDescent="0.25">
      <c r="A2" s="82" t="s">
        <v>374</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375</v>
      </c>
      <c r="C10" s="2" t="s">
        <v>71</v>
      </c>
      <c r="D10" s="2" t="s">
        <v>376</v>
      </c>
      <c r="E10" s="9" t="s">
        <v>154</v>
      </c>
      <c r="F10" s="3"/>
    </row>
    <row r="11" spans="1:6" ht="57" customHeight="1" x14ac:dyDescent="0.25">
      <c r="A11" s="2">
        <v>6</v>
      </c>
      <c r="B11" s="2" t="s">
        <v>163</v>
      </c>
      <c r="C11" s="8" t="s">
        <v>164</v>
      </c>
      <c r="D11" s="8" t="s">
        <v>377</v>
      </c>
      <c r="E11" s="9" t="s">
        <v>154</v>
      </c>
      <c r="F11" s="3"/>
    </row>
    <row r="12" spans="1:6" x14ac:dyDescent="0.25">
      <c r="A12" s="2">
        <v>7</v>
      </c>
      <c r="B12" s="2" t="s">
        <v>280</v>
      </c>
      <c r="C12" s="2" t="s">
        <v>378</v>
      </c>
      <c r="D12" s="2" t="s">
        <v>379</v>
      </c>
      <c r="E12" s="9" t="s">
        <v>154</v>
      </c>
      <c r="F12" s="3"/>
    </row>
    <row r="13" spans="1:6" x14ac:dyDescent="0.25">
      <c r="A13" s="2">
        <v>8</v>
      </c>
      <c r="B13" s="2" t="s">
        <v>380</v>
      </c>
      <c r="C13" s="2" t="s">
        <v>381</v>
      </c>
      <c r="D13" s="2" t="s">
        <v>382</v>
      </c>
      <c r="E13" s="9" t="s">
        <v>154</v>
      </c>
      <c r="F13" s="3"/>
    </row>
    <row r="14" spans="1:6" x14ac:dyDescent="0.25">
      <c r="A14" s="2">
        <v>9</v>
      </c>
      <c r="B14" s="2" t="s">
        <v>299</v>
      </c>
      <c r="C14" s="2" t="s">
        <v>46</v>
      </c>
      <c r="D14" s="2" t="s">
        <v>383</v>
      </c>
      <c r="E14" s="9" t="s">
        <v>154</v>
      </c>
      <c r="F14" s="3"/>
    </row>
    <row r="15" spans="1:6" ht="30" customHeight="1" x14ac:dyDescent="0.25">
      <c r="A15" s="2">
        <v>10</v>
      </c>
      <c r="B15" s="2" t="s">
        <v>185</v>
      </c>
      <c r="C15" s="2" t="s">
        <v>186</v>
      </c>
      <c r="D15" s="8" t="s">
        <v>384</v>
      </c>
      <c r="E15" s="9" t="s">
        <v>154</v>
      </c>
      <c r="F15" s="3"/>
    </row>
    <row r="17" spans="1:6" ht="24" customHeight="1" x14ac:dyDescent="0.25">
      <c r="A17" s="81" t="s">
        <v>193</v>
      </c>
      <c r="B17" s="75"/>
      <c r="C17" s="75"/>
      <c r="D17" s="75"/>
      <c r="E17" s="75"/>
      <c r="F17" s="75"/>
    </row>
    <row r="18" spans="1:6" ht="30" customHeight="1" x14ac:dyDescent="0.25">
      <c r="A18" s="2">
        <v>1</v>
      </c>
      <c r="B18" s="2" t="s">
        <v>193</v>
      </c>
      <c r="C18" s="2" t="s">
        <v>5</v>
      </c>
      <c r="D18" s="2" t="s">
        <v>194</v>
      </c>
      <c r="E18" s="2"/>
      <c r="F18" s="3">
        <v>2</v>
      </c>
    </row>
    <row r="19" spans="1:6" ht="30" customHeight="1" x14ac:dyDescent="0.25">
      <c r="A19" s="2">
        <v>2</v>
      </c>
      <c r="B19" s="2" t="s">
        <v>193</v>
      </c>
      <c r="C19" s="2" t="s">
        <v>6</v>
      </c>
      <c r="D19" s="2" t="s">
        <v>195</v>
      </c>
      <c r="E19" s="2"/>
      <c r="F19" s="3" t="s">
        <v>13</v>
      </c>
    </row>
    <row r="20" spans="1:6" ht="30" customHeight="1" x14ac:dyDescent="0.25">
      <c r="A20" s="2">
        <v>3</v>
      </c>
      <c r="B20" s="2" t="s">
        <v>193</v>
      </c>
      <c r="C20" s="2" t="s">
        <v>129</v>
      </c>
      <c r="D20" s="2" t="s">
        <v>196</v>
      </c>
      <c r="E20" s="2"/>
      <c r="F20" s="23"/>
    </row>
    <row r="21" spans="1:6" ht="30" customHeight="1" x14ac:dyDescent="0.25">
      <c r="A21" s="2">
        <v>4</v>
      </c>
      <c r="B21" s="2" t="s">
        <v>193</v>
      </c>
      <c r="C21" s="2" t="s">
        <v>130</v>
      </c>
      <c r="D21" s="2" t="s">
        <v>197</v>
      </c>
      <c r="E21" s="2"/>
      <c r="F21" s="7">
        <f>F18*F20</f>
        <v>0</v>
      </c>
    </row>
  </sheetData>
  <mergeCells count="4">
    <mergeCell ref="A3:F3"/>
    <mergeCell ref="A2:F2"/>
    <mergeCell ref="A1:F1"/>
    <mergeCell ref="A17:F17"/>
  </mergeCells>
  <hyperlinks>
    <hyperlink ref="A1" location="'Übersicht'!A1" display="2.7 | Online-USV 4.000 VA / 3.800 W" xr:uid="{00000000-0004-0000-0E00-000000000000}"/>
  </hyperlinks>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7"/>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3" customWidth="1"/>
    <col min="6" max="6" width="40" customWidth="1"/>
    <col min="7" max="7" width="20" customWidth="1"/>
    <col min="8" max="8" width="30" customWidth="1"/>
    <col min="9" max="9" width="32" customWidth="1"/>
    <col min="10" max="10" width="40" customWidth="1"/>
  </cols>
  <sheetData>
    <row r="1" spans="1:6" ht="48" customHeight="1" x14ac:dyDescent="0.25">
      <c r="A1" s="83" t="s">
        <v>385</v>
      </c>
      <c r="B1" s="77"/>
      <c r="C1" s="77"/>
      <c r="D1" s="77"/>
      <c r="E1" s="77"/>
      <c r="F1" s="77"/>
    </row>
    <row r="2" spans="1:6" ht="96" customHeight="1" x14ac:dyDescent="0.25">
      <c r="A2" s="82" t="s">
        <v>386</v>
      </c>
      <c r="B2" s="75"/>
      <c r="C2" s="75"/>
      <c r="D2" s="75"/>
      <c r="E2" s="75"/>
      <c r="F2" s="75"/>
    </row>
    <row r="3" spans="1:6" ht="120" customHeight="1" x14ac:dyDescent="0.25">
      <c r="A3" s="78" t="s">
        <v>146</v>
      </c>
      <c r="B3" s="75"/>
      <c r="C3" s="75"/>
      <c r="D3" s="75"/>
      <c r="E3" s="75"/>
      <c r="F3" s="75"/>
    </row>
    <row r="5" spans="1:6" ht="30" customHeight="1" x14ac:dyDescent="0.25">
      <c r="A5" s="13" t="s">
        <v>1</v>
      </c>
      <c r="B5" s="13" t="s">
        <v>2</v>
      </c>
      <c r="C5" s="13" t="s">
        <v>147</v>
      </c>
      <c r="D5" s="13" t="s">
        <v>148</v>
      </c>
      <c r="E5" s="14" t="s">
        <v>149</v>
      </c>
      <c r="F5" s="13" t="s">
        <v>150</v>
      </c>
    </row>
    <row r="6" spans="1:6" ht="54" customHeight="1" x14ac:dyDescent="0.25">
      <c r="A6" s="2">
        <v>1</v>
      </c>
      <c r="B6" s="2" t="s">
        <v>151</v>
      </c>
      <c r="C6" s="2" t="s">
        <v>152</v>
      </c>
      <c r="D6" s="2" t="s">
        <v>153</v>
      </c>
      <c r="E6" s="18" t="s">
        <v>154</v>
      </c>
      <c r="F6" s="3" t="s">
        <v>155</v>
      </c>
    </row>
    <row r="7" spans="1:6" ht="54" customHeight="1" x14ac:dyDescent="0.25">
      <c r="A7" s="2">
        <v>2</v>
      </c>
      <c r="B7" s="2" t="s">
        <v>151</v>
      </c>
      <c r="C7" s="2" t="s">
        <v>156</v>
      </c>
      <c r="D7" s="2" t="s">
        <v>157</v>
      </c>
      <c r="E7" s="18" t="s">
        <v>154</v>
      </c>
      <c r="F7" s="3" t="s">
        <v>155</v>
      </c>
    </row>
    <row r="8" spans="1:6" ht="54" customHeight="1" x14ac:dyDescent="0.25">
      <c r="A8" s="2">
        <v>3</v>
      </c>
      <c r="B8" s="2" t="s">
        <v>151</v>
      </c>
      <c r="C8" s="2" t="s">
        <v>158</v>
      </c>
      <c r="D8" s="2" t="s">
        <v>159</v>
      </c>
      <c r="E8" s="18" t="s">
        <v>154</v>
      </c>
      <c r="F8" s="3" t="s">
        <v>155</v>
      </c>
    </row>
    <row r="9" spans="1:6" ht="54" customHeight="1" x14ac:dyDescent="0.25">
      <c r="A9" s="2">
        <v>4</v>
      </c>
      <c r="B9" s="2" t="s">
        <v>151</v>
      </c>
      <c r="C9" s="2" t="s">
        <v>160</v>
      </c>
      <c r="D9" s="2" t="s">
        <v>161</v>
      </c>
      <c r="E9" s="18" t="s">
        <v>154</v>
      </c>
      <c r="F9" s="3" t="s">
        <v>162</v>
      </c>
    </row>
    <row r="10" spans="1:6" ht="54" customHeight="1" x14ac:dyDescent="0.25">
      <c r="A10" s="2">
        <v>5</v>
      </c>
      <c r="B10" s="2" t="s">
        <v>368</v>
      </c>
      <c r="C10" s="2" t="s">
        <v>257</v>
      </c>
      <c r="D10" s="2" t="s">
        <v>387</v>
      </c>
      <c r="E10" s="18" t="s">
        <v>154</v>
      </c>
      <c r="F10" s="3"/>
    </row>
    <row r="11" spans="1:6" ht="54" customHeight="1" x14ac:dyDescent="0.25">
      <c r="A11" s="2">
        <v>6</v>
      </c>
      <c r="B11" s="2" t="s">
        <v>388</v>
      </c>
      <c r="C11" s="2" t="s">
        <v>280</v>
      </c>
      <c r="D11" s="2" t="s">
        <v>389</v>
      </c>
      <c r="E11" s="18" t="s">
        <v>154</v>
      </c>
      <c r="F11" s="3"/>
    </row>
    <row r="12" spans="1:6" ht="69.95" customHeight="1" x14ac:dyDescent="0.25">
      <c r="A12" s="2">
        <v>7</v>
      </c>
      <c r="B12" s="2" t="s">
        <v>390</v>
      </c>
      <c r="C12" s="2" t="s">
        <v>391</v>
      </c>
      <c r="D12" s="2" t="s">
        <v>392</v>
      </c>
      <c r="E12" s="18" t="s">
        <v>154</v>
      </c>
      <c r="F12" s="3"/>
    </row>
    <row r="13" spans="1:6" ht="69.95" customHeight="1" x14ac:dyDescent="0.25">
      <c r="A13" s="2">
        <v>8</v>
      </c>
      <c r="B13" s="2" t="s">
        <v>240</v>
      </c>
      <c r="C13" s="2" t="s">
        <v>204</v>
      </c>
      <c r="D13" s="2" t="s">
        <v>393</v>
      </c>
      <c r="E13" s="18" t="s">
        <v>154</v>
      </c>
      <c r="F13" s="3"/>
    </row>
    <row r="14" spans="1:6" ht="69.95" customHeight="1" x14ac:dyDescent="0.25">
      <c r="A14" s="2">
        <v>9</v>
      </c>
      <c r="B14" s="2" t="s">
        <v>174</v>
      </c>
      <c r="C14" s="2" t="s">
        <v>217</v>
      </c>
      <c r="D14" s="2" t="s">
        <v>394</v>
      </c>
      <c r="E14" s="18" t="s">
        <v>154</v>
      </c>
      <c r="F14" s="3"/>
    </row>
    <row r="15" spans="1:6" ht="69.95" customHeight="1" x14ac:dyDescent="0.25">
      <c r="A15" s="2">
        <v>10</v>
      </c>
      <c r="B15" s="2" t="s">
        <v>185</v>
      </c>
      <c r="C15" s="2" t="s">
        <v>186</v>
      </c>
      <c r="D15" s="2" t="s">
        <v>242</v>
      </c>
      <c r="E15" s="18" t="s">
        <v>154</v>
      </c>
      <c r="F15" s="3"/>
    </row>
    <row r="16" spans="1:6" ht="45" customHeight="1" x14ac:dyDescent="0.25">
      <c r="A16" s="2">
        <v>11</v>
      </c>
      <c r="B16" s="2" t="s">
        <v>185</v>
      </c>
      <c r="C16" s="8" t="s">
        <v>188</v>
      </c>
      <c r="D16" s="8" t="s">
        <v>189</v>
      </c>
      <c r="E16" s="18" t="s">
        <v>154</v>
      </c>
      <c r="F16" s="3"/>
    </row>
    <row r="17" spans="1:6" ht="108.95" customHeight="1" x14ac:dyDescent="0.25">
      <c r="A17" s="2">
        <v>12</v>
      </c>
      <c r="B17" s="2" t="s">
        <v>299</v>
      </c>
      <c r="C17" s="18" t="s">
        <v>395</v>
      </c>
      <c r="D17" s="18" t="s">
        <v>396</v>
      </c>
      <c r="E17" s="18" t="s">
        <v>397</v>
      </c>
      <c r="F17" s="21" t="s">
        <v>310</v>
      </c>
    </row>
    <row r="18" spans="1:6" ht="96" customHeight="1" x14ac:dyDescent="0.25">
      <c r="A18" s="2">
        <v>13</v>
      </c>
      <c r="B18" s="2" t="s">
        <v>190</v>
      </c>
      <c r="C18" s="2" t="s">
        <v>398</v>
      </c>
      <c r="D18" s="18" t="s">
        <v>399</v>
      </c>
      <c r="E18" s="18" t="s">
        <v>154</v>
      </c>
      <c r="F18" s="3"/>
    </row>
    <row r="19" spans="1:6" ht="45" customHeight="1" x14ac:dyDescent="0.25">
      <c r="A19" s="2">
        <v>14</v>
      </c>
      <c r="B19" s="2" t="s">
        <v>190</v>
      </c>
      <c r="C19" s="2" t="s">
        <v>400</v>
      </c>
      <c r="D19" s="2" t="s">
        <v>401</v>
      </c>
      <c r="E19" s="18" t="s">
        <v>154</v>
      </c>
      <c r="F19" s="3"/>
    </row>
    <row r="20" spans="1:6" ht="60" customHeight="1" x14ac:dyDescent="0.25">
      <c r="A20" s="2">
        <v>15</v>
      </c>
      <c r="B20" s="2" t="s">
        <v>190</v>
      </c>
      <c r="C20" s="2" t="s">
        <v>402</v>
      </c>
      <c r="D20" s="18" t="s">
        <v>403</v>
      </c>
      <c r="E20" s="18" t="s">
        <v>154</v>
      </c>
      <c r="F20" s="3"/>
    </row>
    <row r="21" spans="1:6" ht="83.1" customHeight="1" x14ac:dyDescent="0.25">
      <c r="A21" s="2">
        <v>16</v>
      </c>
      <c r="B21" s="2" t="s">
        <v>190</v>
      </c>
      <c r="C21" s="2" t="s">
        <v>191</v>
      </c>
      <c r="D21" s="18" t="s">
        <v>404</v>
      </c>
      <c r="E21" s="18" t="s">
        <v>154</v>
      </c>
      <c r="F21" s="3"/>
    </row>
    <row r="23" spans="1:6" ht="24" customHeight="1" x14ac:dyDescent="0.25">
      <c r="A23" s="81" t="s">
        <v>193</v>
      </c>
      <c r="B23" s="75"/>
      <c r="C23" s="75"/>
      <c r="D23" s="75"/>
      <c r="E23" s="75"/>
      <c r="F23" s="75"/>
    </row>
    <row r="24" spans="1:6" ht="30" customHeight="1" x14ac:dyDescent="0.25">
      <c r="A24" s="2">
        <v>1</v>
      </c>
      <c r="B24" s="2" t="s">
        <v>193</v>
      </c>
      <c r="C24" s="2" t="s">
        <v>5</v>
      </c>
      <c r="D24" s="2" t="s">
        <v>194</v>
      </c>
      <c r="E24" s="2"/>
      <c r="F24" s="3">
        <v>34</v>
      </c>
    </row>
    <row r="25" spans="1:6" ht="30" customHeight="1" x14ac:dyDescent="0.25">
      <c r="A25" s="2">
        <v>2</v>
      </c>
      <c r="B25" s="2" t="s">
        <v>193</v>
      </c>
      <c r="C25" s="2" t="s">
        <v>6</v>
      </c>
      <c r="D25" s="2" t="s">
        <v>195</v>
      </c>
      <c r="E25" s="2"/>
      <c r="F25" s="3" t="s">
        <v>13</v>
      </c>
    </row>
    <row r="26" spans="1:6" ht="30" customHeight="1" x14ac:dyDescent="0.25">
      <c r="A26" s="2">
        <v>3</v>
      </c>
      <c r="B26" s="2" t="s">
        <v>193</v>
      </c>
      <c r="C26" s="2" t="s">
        <v>129</v>
      </c>
      <c r="D26" s="2" t="s">
        <v>196</v>
      </c>
      <c r="E26" s="2"/>
      <c r="F26" s="23"/>
    </row>
    <row r="27" spans="1:6" ht="30" customHeight="1" x14ac:dyDescent="0.25">
      <c r="A27" s="2">
        <v>4</v>
      </c>
      <c r="B27" s="2" t="s">
        <v>193</v>
      </c>
      <c r="C27" s="2" t="s">
        <v>130</v>
      </c>
      <c r="D27" s="2" t="s">
        <v>197</v>
      </c>
      <c r="E27" s="2"/>
      <c r="F27" s="7">
        <f>F24*F26</f>
        <v>0</v>
      </c>
    </row>
  </sheetData>
  <mergeCells count="4">
    <mergeCell ref="A3:F3"/>
    <mergeCell ref="A2:F2"/>
    <mergeCell ref="A1:F1"/>
    <mergeCell ref="A23:F23"/>
  </mergeCells>
  <hyperlinks>
    <hyperlink ref="A1" location="'Übersicht'!A1" display="3.1 | Micro-PC" xr:uid="{00000000-0004-0000-0F00-000000000000}"/>
  </hyperlinks>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5"/>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405</v>
      </c>
      <c r="B1" s="77"/>
      <c r="C1" s="77"/>
      <c r="D1" s="77"/>
      <c r="E1" s="77"/>
      <c r="F1" s="77"/>
    </row>
    <row r="2" spans="1:6" ht="83.1" customHeight="1" x14ac:dyDescent="0.25">
      <c r="A2" s="78" t="s">
        <v>406</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407</v>
      </c>
      <c r="C10" s="2" t="s">
        <v>408</v>
      </c>
      <c r="D10" s="8" t="s">
        <v>409</v>
      </c>
      <c r="E10" s="9" t="s">
        <v>154</v>
      </c>
      <c r="F10" s="3"/>
    </row>
    <row r="11" spans="1:6" ht="69.95" customHeight="1" x14ac:dyDescent="0.25">
      <c r="A11" s="2">
        <v>6</v>
      </c>
      <c r="B11" s="2" t="s">
        <v>410</v>
      </c>
      <c r="C11" s="2" t="s">
        <v>411</v>
      </c>
      <c r="D11" s="2" t="s">
        <v>412</v>
      </c>
      <c r="E11" s="9" t="s">
        <v>154</v>
      </c>
      <c r="F11" s="3"/>
    </row>
    <row r="12" spans="1:6" ht="69.95" customHeight="1" x14ac:dyDescent="0.25">
      <c r="A12" s="2">
        <v>7</v>
      </c>
      <c r="B12" s="2" t="s">
        <v>413</v>
      </c>
      <c r="C12" s="2" t="s">
        <v>414</v>
      </c>
      <c r="D12" s="2" t="s">
        <v>415</v>
      </c>
      <c r="E12" s="9" t="s">
        <v>154</v>
      </c>
      <c r="F12" s="3"/>
    </row>
    <row r="13" spans="1:6" ht="69.95" customHeight="1" x14ac:dyDescent="0.25">
      <c r="A13" s="2">
        <v>8</v>
      </c>
      <c r="B13" s="2" t="s">
        <v>416</v>
      </c>
      <c r="C13" s="2" t="s">
        <v>417</v>
      </c>
      <c r="D13" s="8" t="s">
        <v>418</v>
      </c>
      <c r="E13" s="9" t="s">
        <v>154</v>
      </c>
      <c r="F13" s="3"/>
    </row>
    <row r="14" spans="1:6" ht="69.95" customHeight="1" x14ac:dyDescent="0.25">
      <c r="A14" s="2">
        <v>9</v>
      </c>
      <c r="B14" s="2" t="s">
        <v>185</v>
      </c>
      <c r="C14" s="2" t="s">
        <v>186</v>
      </c>
      <c r="D14" s="2" t="s">
        <v>242</v>
      </c>
      <c r="E14" s="9" t="s">
        <v>154</v>
      </c>
      <c r="F14" s="3"/>
    </row>
    <row r="15" spans="1:6" ht="83.1" customHeight="1" x14ac:dyDescent="0.25">
      <c r="A15" s="2">
        <v>10</v>
      </c>
      <c r="B15" s="2" t="s">
        <v>299</v>
      </c>
      <c r="C15" s="18" t="s">
        <v>419</v>
      </c>
      <c r="D15" s="18" t="s">
        <v>420</v>
      </c>
      <c r="E15" s="15" t="s">
        <v>154</v>
      </c>
      <c r="F15" s="3" t="s">
        <v>328</v>
      </c>
    </row>
    <row r="16" spans="1:6" ht="96" customHeight="1" x14ac:dyDescent="0.25">
      <c r="A16" s="2">
        <v>11</v>
      </c>
      <c r="B16" s="2" t="s">
        <v>190</v>
      </c>
      <c r="C16" s="2" t="s">
        <v>398</v>
      </c>
      <c r="D16" s="18" t="s">
        <v>399</v>
      </c>
      <c r="E16" s="9" t="s">
        <v>154</v>
      </c>
      <c r="F16" s="3"/>
    </row>
    <row r="17" spans="1:6" ht="45" customHeight="1" x14ac:dyDescent="0.25">
      <c r="A17" s="2">
        <v>12</v>
      </c>
      <c r="B17" s="2" t="s">
        <v>190</v>
      </c>
      <c r="C17" s="2" t="s">
        <v>400</v>
      </c>
      <c r="D17" s="2" t="s">
        <v>401</v>
      </c>
      <c r="E17" s="9" t="s">
        <v>154</v>
      </c>
      <c r="F17" s="3"/>
    </row>
    <row r="18" spans="1:6" ht="60" customHeight="1" x14ac:dyDescent="0.25">
      <c r="A18" s="2">
        <v>13</v>
      </c>
      <c r="B18" s="2" t="s">
        <v>190</v>
      </c>
      <c r="C18" s="2" t="s">
        <v>402</v>
      </c>
      <c r="D18" s="18" t="s">
        <v>403</v>
      </c>
      <c r="E18" s="9" t="s">
        <v>154</v>
      </c>
      <c r="F18" s="3"/>
    </row>
    <row r="19" spans="1:6" ht="83.1" customHeight="1" x14ac:dyDescent="0.25">
      <c r="A19" s="2">
        <v>14</v>
      </c>
      <c r="B19" s="2" t="s">
        <v>190</v>
      </c>
      <c r="C19" s="2" t="s">
        <v>191</v>
      </c>
      <c r="D19" s="18" t="s">
        <v>404</v>
      </c>
      <c r="E19" s="9" t="s">
        <v>154</v>
      </c>
      <c r="F19" s="3"/>
    </row>
    <row r="21" spans="1:6" ht="24" customHeight="1" x14ac:dyDescent="0.25">
      <c r="A21" s="81" t="s">
        <v>193</v>
      </c>
      <c r="B21" s="75"/>
      <c r="C21" s="75"/>
      <c r="D21" s="75"/>
      <c r="E21" s="75"/>
      <c r="F21" s="75"/>
    </row>
    <row r="22" spans="1:6" ht="30" customHeight="1" x14ac:dyDescent="0.25">
      <c r="A22" s="2">
        <v>1</v>
      </c>
      <c r="B22" s="2" t="s">
        <v>193</v>
      </c>
      <c r="C22" s="2" t="s">
        <v>5</v>
      </c>
      <c r="D22" s="2" t="s">
        <v>194</v>
      </c>
      <c r="E22" s="2"/>
      <c r="F22" s="3">
        <v>34</v>
      </c>
    </row>
    <row r="23" spans="1:6" ht="30" customHeight="1" x14ac:dyDescent="0.25">
      <c r="A23" s="2">
        <v>2</v>
      </c>
      <c r="B23" s="2" t="s">
        <v>193</v>
      </c>
      <c r="C23" s="2" t="s">
        <v>6</v>
      </c>
      <c r="D23" s="2" t="s">
        <v>195</v>
      </c>
      <c r="E23" s="2"/>
      <c r="F23" s="3" t="s">
        <v>13</v>
      </c>
    </row>
    <row r="24" spans="1:6" ht="30" customHeight="1" x14ac:dyDescent="0.25">
      <c r="A24" s="2">
        <v>3</v>
      </c>
      <c r="B24" s="2" t="s">
        <v>193</v>
      </c>
      <c r="C24" s="2" t="s">
        <v>129</v>
      </c>
      <c r="D24" s="2" t="s">
        <v>196</v>
      </c>
      <c r="E24" s="2"/>
      <c r="F24" s="23"/>
    </row>
    <row r="25" spans="1:6" ht="30" customHeight="1" x14ac:dyDescent="0.25">
      <c r="A25" s="2">
        <v>4</v>
      </c>
      <c r="B25" s="2" t="s">
        <v>193</v>
      </c>
      <c r="C25" s="2" t="s">
        <v>130</v>
      </c>
      <c r="D25" s="2" t="s">
        <v>197</v>
      </c>
      <c r="E25" s="2"/>
      <c r="F25" s="7">
        <f>F22*F24</f>
        <v>0</v>
      </c>
    </row>
  </sheetData>
  <mergeCells count="4">
    <mergeCell ref="A3:F3"/>
    <mergeCell ref="A2:F2"/>
    <mergeCell ref="A21:F21"/>
    <mergeCell ref="A1:F1"/>
  </mergeCells>
  <hyperlinks>
    <hyperlink ref="A1" location="'Übersicht'!A1" display="3.2 | 27-Zoll-QHD-Monitor" xr:uid="{00000000-0004-0000-1000-000000000000}"/>
  </hyperlinks>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4"/>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421</v>
      </c>
      <c r="B1" s="77"/>
      <c r="C1" s="77"/>
      <c r="D1" s="77"/>
      <c r="E1" s="77"/>
      <c r="F1" s="77"/>
    </row>
    <row r="2" spans="1:6" ht="96" customHeight="1" x14ac:dyDescent="0.25">
      <c r="A2" s="78" t="s">
        <v>422</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69.95" customHeight="1" x14ac:dyDescent="0.25">
      <c r="A6" s="2">
        <v>1</v>
      </c>
      <c r="B6" s="2" t="s">
        <v>151</v>
      </c>
      <c r="C6" s="2" t="s">
        <v>152</v>
      </c>
      <c r="D6" s="2" t="s">
        <v>153</v>
      </c>
      <c r="E6" s="9" t="s">
        <v>154</v>
      </c>
      <c r="F6" s="3" t="s">
        <v>155</v>
      </c>
    </row>
    <row r="7" spans="1:6" ht="69.95" customHeight="1" x14ac:dyDescent="0.25">
      <c r="A7" s="2">
        <v>2</v>
      </c>
      <c r="B7" s="2" t="s">
        <v>151</v>
      </c>
      <c r="C7" s="2" t="s">
        <v>156</v>
      </c>
      <c r="D7" s="2" t="s">
        <v>157</v>
      </c>
      <c r="E7" s="9" t="s">
        <v>154</v>
      </c>
      <c r="F7" s="3" t="s">
        <v>155</v>
      </c>
    </row>
    <row r="8" spans="1:6" ht="69.95" customHeight="1" x14ac:dyDescent="0.25">
      <c r="A8" s="2">
        <v>3</v>
      </c>
      <c r="B8" s="2" t="s">
        <v>151</v>
      </c>
      <c r="C8" s="2" t="s">
        <v>158</v>
      </c>
      <c r="D8" s="2" t="s">
        <v>159</v>
      </c>
      <c r="E8" s="9" t="s">
        <v>154</v>
      </c>
      <c r="F8" s="3" t="s">
        <v>155</v>
      </c>
    </row>
    <row r="9" spans="1:6" ht="69.95" customHeight="1" x14ac:dyDescent="0.25">
      <c r="A9" s="2">
        <v>4</v>
      </c>
      <c r="B9" s="2" t="s">
        <v>151</v>
      </c>
      <c r="C9" s="2" t="s">
        <v>160</v>
      </c>
      <c r="D9" s="2" t="s">
        <v>161</v>
      </c>
      <c r="E9" s="9" t="s">
        <v>154</v>
      </c>
      <c r="F9" s="3" t="s">
        <v>162</v>
      </c>
    </row>
    <row r="10" spans="1:6" ht="69.95" customHeight="1" x14ac:dyDescent="0.25">
      <c r="A10" s="2">
        <v>5</v>
      </c>
      <c r="B10" s="2" t="s">
        <v>407</v>
      </c>
      <c r="C10" s="2" t="s">
        <v>408</v>
      </c>
      <c r="D10" s="8" t="s">
        <v>423</v>
      </c>
      <c r="E10" s="9" t="s">
        <v>154</v>
      </c>
      <c r="F10" s="3"/>
    </row>
    <row r="11" spans="1:6" ht="69.95" customHeight="1" x14ac:dyDescent="0.25">
      <c r="A11" s="2">
        <v>6</v>
      </c>
      <c r="B11" s="2" t="s">
        <v>424</v>
      </c>
      <c r="C11" s="2" t="s">
        <v>425</v>
      </c>
      <c r="D11" s="2" t="s">
        <v>426</v>
      </c>
      <c r="E11" s="9" t="s">
        <v>154</v>
      </c>
      <c r="F11" s="3"/>
    </row>
    <row r="12" spans="1:6" ht="69.95" customHeight="1" x14ac:dyDescent="0.25">
      <c r="A12" s="2">
        <v>7</v>
      </c>
      <c r="B12" s="2" t="s">
        <v>416</v>
      </c>
      <c r="C12" s="2" t="s">
        <v>427</v>
      </c>
      <c r="D12" s="2" t="s">
        <v>428</v>
      </c>
      <c r="E12" s="9" t="s">
        <v>154</v>
      </c>
      <c r="F12" s="3"/>
    </row>
    <row r="13" spans="1:6" ht="69.95" customHeight="1" x14ac:dyDescent="0.25">
      <c r="A13" s="2">
        <v>8</v>
      </c>
      <c r="B13" s="2" t="s">
        <v>185</v>
      </c>
      <c r="C13" s="2" t="s">
        <v>186</v>
      </c>
      <c r="D13" s="2" t="s">
        <v>242</v>
      </c>
      <c r="E13" s="9" t="s">
        <v>154</v>
      </c>
      <c r="F13" s="3"/>
    </row>
    <row r="14" spans="1:6" ht="83.1" customHeight="1" x14ac:dyDescent="0.25">
      <c r="A14" s="2">
        <v>9</v>
      </c>
      <c r="B14" s="2" t="s">
        <v>299</v>
      </c>
      <c r="C14" s="18" t="s">
        <v>419</v>
      </c>
      <c r="D14" s="18" t="s">
        <v>420</v>
      </c>
      <c r="E14" s="15" t="s">
        <v>154</v>
      </c>
      <c r="F14" s="3" t="s">
        <v>328</v>
      </c>
    </row>
    <row r="15" spans="1:6" ht="96" customHeight="1" x14ac:dyDescent="0.25">
      <c r="A15" s="2">
        <v>10</v>
      </c>
      <c r="B15" s="2" t="s">
        <v>190</v>
      </c>
      <c r="C15" s="2" t="s">
        <v>398</v>
      </c>
      <c r="D15" s="18" t="s">
        <v>399</v>
      </c>
      <c r="E15" s="9" t="s">
        <v>154</v>
      </c>
      <c r="F15" s="3"/>
    </row>
    <row r="16" spans="1:6" ht="45" customHeight="1" x14ac:dyDescent="0.25">
      <c r="A16" s="2">
        <v>11</v>
      </c>
      <c r="B16" s="2" t="s">
        <v>190</v>
      </c>
      <c r="C16" s="2" t="s">
        <v>400</v>
      </c>
      <c r="D16" s="2" t="s">
        <v>401</v>
      </c>
      <c r="E16" s="9" t="s">
        <v>154</v>
      </c>
      <c r="F16" s="3"/>
    </row>
    <row r="17" spans="1:6" ht="60" customHeight="1" x14ac:dyDescent="0.25">
      <c r="A17" s="2">
        <v>12</v>
      </c>
      <c r="B17" s="2" t="s">
        <v>190</v>
      </c>
      <c r="C17" s="2" t="s">
        <v>402</v>
      </c>
      <c r="D17" s="18" t="s">
        <v>403</v>
      </c>
      <c r="E17" s="9" t="s">
        <v>154</v>
      </c>
      <c r="F17" s="3"/>
    </row>
    <row r="18" spans="1:6" ht="83.1" customHeight="1" x14ac:dyDescent="0.25">
      <c r="A18" s="2">
        <v>13</v>
      </c>
      <c r="B18" s="2" t="s">
        <v>190</v>
      </c>
      <c r="C18" s="2" t="s">
        <v>191</v>
      </c>
      <c r="D18" s="18" t="s">
        <v>404</v>
      </c>
      <c r="E18" s="9" t="s">
        <v>154</v>
      </c>
      <c r="F18" s="3"/>
    </row>
    <row r="20" spans="1:6" ht="24" customHeight="1" x14ac:dyDescent="0.25">
      <c r="A20" s="81" t="s">
        <v>193</v>
      </c>
      <c r="B20" s="75"/>
      <c r="C20" s="75"/>
      <c r="D20" s="75"/>
      <c r="E20" s="75"/>
      <c r="F20" s="75"/>
    </row>
    <row r="21" spans="1:6" ht="30" customHeight="1" x14ac:dyDescent="0.25">
      <c r="A21" s="2">
        <v>1</v>
      </c>
      <c r="B21" s="2" t="s">
        <v>193</v>
      </c>
      <c r="C21" s="2" t="s">
        <v>5</v>
      </c>
      <c r="D21" s="2" t="s">
        <v>194</v>
      </c>
      <c r="E21" s="2"/>
      <c r="F21" s="3">
        <v>3</v>
      </c>
    </row>
    <row r="22" spans="1:6" ht="30" customHeight="1" x14ac:dyDescent="0.25">
      <c r="A22" s="2">
        <v>2</v>
      </c>
      <c r="B22" s="2" t="s">
        <v>193</v>
      </c>
      <c r="C22" s="2" t="s">
        <v>6</v>
      </c>
      <c r="D22" s="2" t="s">
        <v>195</v>
      </c>
      <c r="E22" s="2"/>
      <c r="F22" s="3" t="s">
        <v>13</v>
      </c>
    </row>
    <row r="23" spans="1:6" ht="30" customHeight="1" x14ac:dyDescent="0.25">
      <c r="A23" s="2">
        <v>3</v>
      </c>
      <c r="B23" s="2" t="s">
        <v>193</v>
      </c>
      <c r="C23" s="2" t="s">
        <v>129</v>
      </c>
      <c r="D23" s="2" t="s">
        <v>196</v>
      </c>
      <c r="E23" s="2"/>
      <c r="F23" s="23"/>
    </row>
    <row r="24" spans="1:6" ht="30" customHeight="1" x14ac:dyDescent="0.25">
      <c r="A24" s="2">
        <v>4</v>
      </c>
      <c r="B24" s="2" t="s">
        <v>193</v>
      </c>
      <c r="C24" s="2" t="s">
        <v>130</v>
      </c>
      <c r="D24" s="2" t="s">
        <v>197</v>
      </c>
      <c r="E24" s="2"/>
      <c r="F24" s="7">
        <f>F21*F23</f>
        <v>0</v>
      </c>
    </row>
  </sheetData>
  <mergeCells count="4">
    <mergeCell ref="A20:F20"/>
    <mergeCell ref="A2:F2"/>
    <mergeCell ref="A3:F3"/>
    <mergeCell ref="A1:F1"/>
  </mergeCells>
  <hyperlinks>
    <hyperlink ref="A1" location="'Übersicht'!A1" display="3.3 | 34-Zoll-Ultrawide-Monitor" xr:uid="{00000000-0004-0000-1100-000000000000}"/>
  </hyperlinks>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27"/>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429</v>
      </c>
      <c r="B1" s="77"/>
      <c r="C1" s="77"/>
      <c r="D1" s="77"/>
      <c r="E1" s="77"/>
      <c r="F1" s="77"/>
    </row>
    <row r="2" spans="1:6" ht="69.95" customHeight="1" x14ac:dyDescent="0.25">
      <c r="A2" s="82" t="s">
        <v>430</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431</v>
      </c>
      <c r="C10" s="2" t="s">
        <v>247</v>
      </c>
      <c r="D10" s="2" t="s">
        <v>432</v>
      </c>
      <c r="E10" s="9" t="s">
        <v>154</v>
      </c>
      <c r="F10" s="3"/>
    </row>
    <row r="11" spans="1:6" ht="54" customHeight="1" x14ac:dyDescent="0.25">
      <c r="A11" s="2">
        <v>6</v>
      </c>
      <c r="B11" s="2" t="s">
        <v>68</v>
      </c>
      <c r="C11" s="2" t="s">
        <v>433</v>
      </c>
      <c r="D11" s="2" t="s">
        <v>434</v>
      </c>
      <c r="E11" s="9" t="s">
        <v>154</v>
      </c>
      <c r="F11" s="3"/>
    </row>
    <row r="12" spans="1:6" ht="69.95" customHeight="1" x14ac:dyDescent="0.25">
      <c r="A12" s="2">
        <v>7</v>
      </c>
      <c r="B12" s="2" t="s">
        <v>417</v>
      </c>
      <c r="C12" s="2" t="s">
        <v>435</v>
      </c>
      <c r="D12" s="2" t="s">
        <v>436</v>
      </c>
      <c r="E12" s="9" t="s">
        <v>154</v>
      </c>
      <c r="F12" s="3"/>
    </row>
    <row r="13" spans="1:6" ht="69.95" customHeight="1" x14ac:dyDescent="0.25">
      <c r="A13" s="2">
        <v>8</v>
      </c>
      <c r="B13" s="2" t="s">
        <v>46</v>
      </c>
      <c r="C13" s="2" t="s">
        <v>437</v>
      </c>
      <c r="D13" s="2" t="s">
        <v>438</v>
      </c>
      <c r="E13" s="9" t="s">
        <v>154</v>
      </c>
      <c r="F13" s="3"/>
    </row>
    <row r="14" spans="1:6" ht="69.95" customHeight="1" x14ac:dyDescent="0.25">
      <c r="A14" s="2">
        <v>9</v>
      </c>
      <c r="B14" s="2" t="s">
        <v>439</v>
      </c>
      <c r="C14" s="2" t="s">
        <v>97</v>
      </c>
      <c r="D14" s="2" t="s">
        <v>440</v>
      </c>
      <c r="E14" s="9" t="s">
        <v>154</v>
      </c>
      <c r="F14" s="3"/>
    </row>
    <row r="15" spans="1:6" ht="69.95" customHeight="1" x14ac:dyDescent="0.25">
      <c r="A15" s="2">
        <v>10</v>
      </c>
      <c r="B15" s="8" t="s">
        <v>92</v>
      </c>
      <c r="C15" s="18" t="s">
        <v>441</v>
      </c>
      <c r="D15" s="8" t="s">
        <v>442</v>
      </c>
      <c r="E15" s="9" t="s">
        <v>154</v>
      </c>
      <c r="F15" s="3"/>
    </row>
    <row r="16" spans="1:6" ht="69.95" customHeight="1" x14ac:dyDescent="0.25">
      <c r="A16" s="2">
        <v>11</v>
      </c>
      <c r="B16" s="2" t="s">
        <v>185</v>
      </c>
      <c r="C16" s="2" t="s">
        <v>186</v>
      </c>
      <c r="D16" s="2" t="s">
        <v>242</v>
      </c>
      <c r="E16" s="9" t="s">
        <v>154</v>
      </c>
      <c r="F16" s="3"/>
    </row>
    <row r="17" spans="1:6" ht="83.1" customHeight="1" x14ac:dyDescent="0.25">
      <c r="A17" s="2">
        <v>12</v>
      </c>
      <c r="B17" s="2" t="s">
        <v>299</v>
      </c>
      <c r="C17" s="18" t="s">
        <v>419</v>
      </c>
      <c r="D17" s="18" t="s">
        <v>420</v>
      </c>
      <c r="E17" s="15" t="s">
        <v>154</v>
      </c>
      <c r="F17" s="3" t="s">
        <v>328</v>
      </c>
    </row>
    <row r="18" spans="1:6" ht="96" customHeight="1" x14ac:dyDescent="0.25">
      <c r="A18" s="2">
        <v>13</v>
      </c>
      <c r="B18" s="2" t="s">
        <v>190</v>
      </c>
      <c r="C18" s="2" t="s">
        <v>398</v>
      </c>
      <c r="D18" s="18" t="s">
        <v>399</v>
      </c>
      <c r="E18" s="9" t="s">
        <v>154</v>
      </c>
      <c r="F18" s="3"/>
    </row>
    <row r="19" spans="1:6" ht="45" customHeight="1" x14ac:dyDescent="0.25">
      <c r="A19" s="2">
        <v>14</v>
      </c>
      <c r="B19" s="2" t="s">
        <v>190</v>
      </c>
      <c r="C19" s="2" t="s">
        <v>400</v>
      </c>
      <c r="D19" s="2" t="s">
        <v>401</v>
      </c>
      <c r="E19" s="9" t="s">
        <v>154</v>
      </c>
      <c r="F19" s="3"/>
    </row>
    <row r="20" spans="1:6" ht="60" customHeight="1" x14ac:dyDescent="0.25">
      <c r="A20" s="2">
        <v>15</v>
      </c>
      <c r="B20" s="2" t="s">
        <v>190</v>
      </c>
      <c r="C20" s="2" t="s">
        <v>402</v>
      </c>
      <c r="D20" s="18" t="s">
        <v>403</v>
      </c>
      <c r="E20" s="9" t="s">
        <v>154</v>
      </c>
      <c r="F20" s="3"/>
    </row>
    <row r="21" spans="1:6" ht="83.1" customHeight="1" x14ac:dyDescent="0.25">
      <c r="A21" s="2">
        <v>16</v>
      </c>
      <c r="B21" s="2" t="s">
        <v>190</v>
      </c>
      <c r="C21" s="2" t="s">
        <v>191</v>
      </c>
      <c r="D21" s="18" t="s">
        <v>404</v>
      </c>
      <c r="E21" s="9" t="s">
        <v>154</v>
      </c>
      <c r="F21" s="3"/>
    </row>
    <row r="23" spans="1:6" ht="24" customHeight="1" x14ac:dyDescent="0.25">
      <c r="A23" s="81" t="s">
        <v>193</v>
      </c>
      <c r="B23" s="75"/>
      <c r="C23" s="75"/>
      <c r="D23" s="75"/>
      <c r="E23" s="75"/>
      <c r="F23" s="75"/>
    </row>
    <row r="24" spans="1:6" ht="30" customHeight="1" x14ac:dyDescent="0.25">
      <c r="A24" s="2">
        <v>1</v>
      </c>
      <c r="B24" s="2" t="s">
        <v>193</v>
      </c>
      <c r="C24" s="2" t="s">
        <v>5</v>
      </c>
      <c r="D24" s="2" t="s">
        <v>194</v>
      </c>
      <c r="E24" s="2"/>
      <c r="F24" s="3">
        <v>3</v>
      </c>
    </row>
    <row r="25" spans="1:6" ht="30" customHeight="1" x14ac:dyDescent="0.25">
      <c r="A25" s="2">
        <v>2</v>
      </c>
      <c r="B25" s="2" t="s">
        <v>193</v>
      </c>
      <c r="C25" s="2" t="s">
        <v>6</v>
      </c>
      <c r="D25" s="2" t="s">
        <v>195</v>
      </c>
      <c r="E25" s="2"/>
      <c r="F25" s="3" t="s">
        <v>13</v>
      </c>
    </row>
    <row r="26" spans="1:6" ht="30" customHeight="1" x14ac:dyDescent="0.25">
      <c r="A26" s="2">
        <v>3</v>
      </c>
      <c r="B26" s="2" t="s">
        <v>193</v>
      </c>
      <c r="C26" s="2" t="s">
        <v>129</v>
      </c>
      <c r="D26" s="2" t="s">
        <v>196</v>
      </c>
      <c r="E26" s="2"/>
      <c r="F26" s="23"/>
    </row>
    <row r="27" spans="1:6" ht="30" customHeight="1" x14ac:dyDescent="0.25">
      <c r="A27" s="2">
        <v>4</v>
      </c>
      <c r="B27" s="2" t="s">
        <v>193</v>
      </c>
      <c r="C27" s="2" t="s">
        <v>130</v>
      </c>
      <c r="D27" s="2" t="s">
        <v>197</v>
      </c>
      <c r="E27" s="2"/>
      <c r="F27" s="7">
        <f>F24*F26</f>
        <v>0</v>
      </c>
    </row>
  </sheetData>
  <mergeCells count="4">
    <mergeCell ref="A3:F3"/>
    <mergeCell ref="A2:F2"/>
    <mergeCell ref="A1:F1"/>
    <mergeCell ref="A23:F23"/>
  </mergeCells>
  <hyperlinks>
    <hyperlink ref="A1" location="'Übersicht'!A1" display="3.4 | USB-C-Dockingstation" xr:uid="{00000000-0004-0000-1200-000000000000}"/>
  </hyperlinks>
  <pageMargins left="0.7" right="0.7" top="0.75" bottom="0.75" header="0.3" footer="0.3"/>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8"/>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443</v>
      </c>
      <c r="B1" s="77"/>
      <c r="C1" s="77"/>
      <c r="D1" s="77"/>
      <c r="E1" s="77"/>
      <c r="F1" s="77"/>
    </row>
    <row r="2" spans="1:6" ht="96" customHeight="1" x14ac:dyDescent="0.25">
      <c r="A2" s="82" t="s">
        <v>444</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30" customHeight="1" x14ac:dyDescent="0.25">
      <c r="A6" s="2">
        <v>1</v>
      </c>
      <c r="B6" s="2" t="s">
        <v>151</v>
      </c>
      <c r="C6" s="2" t="s">
        <v>152</v>
      </c>
      <c r="D6" s="2" t="s">
        <v>153</v>
      </c>
      <c r="E6" s="9" t="s">
        <v>154</v>
      </c>
      <c r="F6" s="3" t="s">
        <v>155</v>
      </c>
    </row>
    <row r="7" spans="1:6" ht="30" customHeight="1" x14ac:dyDescent="0.25">
      <c r="A7" s="2">
        <v>2</v>
      </c>
      <c r="B7" s="2" t="s">
        <v>151</v>
      </c>
      <c r="C7" s="2" t="s">
        <v>156</v>
      </c>
      <c r="D7" s="2" t="s">
        <v>157</v>
      </c>
      <c r="E7" s="9" t="s">
        <v>154</v>
      </c>
      <c r="F7" s="3" t="s">
        <v>155</v>
      </c>
    </row>
    <row r="8" spans="1:6" ht="30" customHeight="1" x14ac:dyDescent="0.25">
      <c r="A8" s="2">
        <v>3</v>
      </c>
      <c r="B8" s="2" t="s">
        <v>151</v>
      </c>
      <c r="C8" s="2" t="s">
        <v>158</v>
      </c>
      <c r="D8" s="2" t="s">
        <v>159</v>
      </c>
      <c r="E8" s="9" t="s">
        <v>154</v>
      </c>
      <c r="F8" s="3" t="s">
        <v>155</v>
      </c>
    </row>
    <row r="9" spans="1:6" ht="30" customHeight="1" x14ac:dyDescent="0.25">
      <c r="A9" s="2">
        <v>4</v>
      </c>
      <c r="B9" s="2" t="s">
        <v>151</v>
      </c>
      <c r="C9" s="2" t="s">
        <v>160</v>
      </c>
      <c r="D9" s="2" t="s">
        <v>161</v>
      </c>
      <c r="E9" s="9" t="s">
        <v>154</v>
      </c>
      <c r="F9" s="3" t="s">
        <v>162</v>
      </c>
    </row>
    <row r="10" spans="1:6" ht="30.95" customHeight="1" x14ac:dyDescent="0.25">
      <c r="A10" s="2">
        <v>5</v>
      </c>
      <c r="B10" s="2" t="s">
        <v>445</v>
      </c>
      <c r="C10" s="2" t="s">
        <v>446</v>
      </c>
      <c r="D10" s="2" t="s">
        <v>447</v>
      </c>
      <c r="E10" s="9" t="s">
        <v>154</v>
      </c>
      <c r="F10" s="3"/>
    </row>
    <row r="11" spans="1:6" x14ac:dyDescent="0.25">
      <c r="A11" s="2">
        <v>6</v>
      </c>
      <c r="B11" s="2" t="s">
        <v>439</v>
      </c>
      <c r="C11" s="2" t="s">
        <v>448</v>
      </c>
      <c r="D11" s="2" t="s">
        <v>449</v>
      </c>
      <c r="E11" s="9" t="s">
        <v>154</v>
      </c>
      <c r="F11" s="3"/>
    </row>
    <row r="12" spans="1:6" ht="57" customHeight="1" x14ac:dyDescent="0.25">
      <c r="A12" s="2">
        <v>7</v>
      </c>
      <c r="B12" s="2" t="s">
        <v>413</v>
      </c>
      <c r="C12" s="2" t="s">
        <v>450</v>
      </c>
      <c r="D12" s="8" t="s">
        <v>451</v>
      </c>
      <c r="E12" s="9" t="s">
        <v>154</v>
      </c>
      <c r="F12" s="3"/>
    </row>
    <row r="14" spans="1:6" ht="24" customHeight="1" x14ac:dyDescent="0.25">
      <c r="A14" s="81" t="s">
        <v>193</v>
      </c>
      <c r="B14" s="75"/>
      <c r="C14" s="75"/>
      <c r="D14" s="75"/>
      <c r="E14" s="75"/>
      <c r="F14" s="75"/>
    </row>
    <row r="15" spans="1:6" ht="30" customHeight="1" x14ac:dyDescent="0.25">
      <c r="A15" s="2">
        <v>1</v>
      </c>
      <c r="B15" s="2" t="s">
        <v>193</v>
      </c>
      <c r="C15" s="2" t="s">
        <v>5</v>
      </c>
      <c r="D15" s="2" t="s">
        <v>194</v>
      </c>
      <c r="E15" s="2"/>
      <c r="F15" s="3">
        <v>3</v>
      </c>
    </row>
    <row r="16" spans="1:6" ht="30" customHeight="1" x14ac:dyDescent="0.25">
      <c r="A16" s="2">
        <v>2</v>
      </c>
      <c r="B16" s="2" t="s">
        <v>193</v>
      </c>
      <c r="C16" s="2" t="s">
        <v>6</v>
      </c>
      <c r="D16" s="2" t="s">
        <v>195</v>
      </c>
      <c r="E16" s="2"/>
      <c r="F16" s="3" t="s">
        <v>13</v>
      </c>
    </row>
    <row r="17" spans="1:6" ht="30" customHeight="1" x14ac:dyDescent="0.25">
      <c r="A17" s="2">
        <v>3</v>
      </c>
      <c r="B17" s="2" t="s">
        <v>193</v>
      </c>
      <c r="C17" s="2" t="s">
        <v>129</v>
      </c>
      <c r="D17" s="2" t="s">
        <v>196</v>
      </c>
      <c r="E17" s="2"/>
      <c r="F17" s="23"/>
    </row>
    <row r="18" spans="1:6" ht="30" customHeight="1" x14ac:dyDescent="0.25">
      <c r="A18" s="2">
        <v>4</v>
      </c>
      <c r="B18" s="2" t="s">
        <v>193</v>
      </c>
      <c r="C18" s="2" t="s">
        <v>130</v>
      </c>
      <c r="D18" s="2" t="s">
        <v>197</v>
      </c>
      <c r="E18" s="2"/>
      <c r="F18" s="7">
        <f>F15*F17</f>
        <v>0</v>
      </c>
    </row>
  </sheetData>
  <mergeCells count="4">
    <mergeCell ref="A3:F3"/>
    <mergeCell ref="A2:F2"/>
    <mergeCell ref="A14:F14"/>
    <mergeCell ref="A1:F1"/>
  </mergeCells>
  <hyperlinks>
    <hyperlink ref="A1" location="'Übersicht'!A1" display="3.5 | Laptop-Ständer Metall" xr:uid="{00000000-0004-0000-1300-000000000000}"/>
  </hyperlinks>
  <pageMargins left="0.7" right="0.7" top="0.75" bottom="0.75" header="0.3" footer="0.3"/>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31"/>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452</v>
      </c>
      <c r="B1" s="77"/>
      <c r="C1" s="77"/>
      <c r="D1" s="77"/>
      <c r="E1" s="77"/>
      <c r="F1" s="77"/>
    </row>
    <row r="2" spans="1:6" ht="108.95" customHeight="1" x14ac:dyDescent="0.25">
      <c r="A2" s="82" t="s">
        <v>453</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54" customHeight="1" x14ac:dyDescent="0.25">
      <c r="A8" s="2">
        <v>3</v>
      </c>
      <c r="B8" s="2" t="s">
        <v>151</v>
      </c>
      <c r="C8" s="2" t="s">
        <v>158</v>
      </c>
      <c r="D8" s="2" t="s">
        <v>159</v>
      </c>
      <c r="E8" s="9" t="s">
        <v>154</v>
      </c>
      <c r="F8" s="3" t="s">
        <v>155</v>
      </c>
    </row>
    <row r="9" spans="1:6" ht="54" customHeight="1" x14ac:dyDescent="0.25">
      <c r="A9" s="2">
        <v>4</v>
      </c>
      <c r="B9" s="2" t="s">
        <v>151</v>
      </c>
      <c r="C9" s="2" t="s">
        <v>160</v>
      </c>
      <c r="D9" s="2" t="s">
        <v>161</v>
      </c>
      <c r="E9" s="9" t="s">
        <v>154</v>
      </c>
      <c r="F9" s="3" t="s">
        <v>162</v>
      </c>
    </row>
    <row r="10" spans="1:6" ht="54" customHeight="1" x14ac:dyDescent="0.25">
      <c r="A10" s="2">
        <v>5</v>
      </c>
      <c r="B10" s="2" t="s">
        <v>407</v>
      </c>
      <c r="C10" s="2" t="s">
        <v>446</v>
      </c>
      <c r="D10" s="2" t="s">
        <v>454</v>
      </c>
      <c r="E10" s="9" t="s">
        <v>154</v>
      </c>
      <c r="F10" s="3"/>
    </row>
    <row r="11" spans="1:6" ht="54" customHeight="1" x14ac:dyDescent="0.25">
      <c r="A11" s="2">
        <v>6</v>
      </c>
      <c r="B11" s="2" t="s">
        <v>257</v>
      </c>
      <c r="C11" s="2" t="s">
        <v>445</v>
      </c>
      <c r="D11" s="2" t="s">
        <v>455</v>
      </c>
      <c r="E11" s="9" t="s">
        <v>154</v>
      </c>
      <c r="F11" s="3"/>
    </row>
    <row r="12" spans="1:6" ht="54" customHeight="1" x14ac:dyDescent="0.25">
      <c r="A12" s="2">
        <v>7</v>
      </c>
      <c r="B12" s="2" t="s">
        <v>388</v>
      </c>
      <c r="C12" s="2" t="s">
        <v>280</v>
      </c>
      <c r="D12" s="2" t="s">
        <v>456</v>
      </c>
      <c r="E12" s="9" t="s">
        <v>154</v>
      </c>
      <c r="F12" s="3"/>
    </row>
    <row r="13" spans="1:6" ht="54" customHeight="1" x14ac:dyDescent="0.25">
      <c r="A13" s="2">
        <v>8</v>
      </c>
      <c r="B13" s="2" t="s">
        <v>390</v>
      </c>
      <c r="C13" s="2" t="s">
        <v>391</v>
      </c>
      <c r="D13" s="2" t="s">
        <v>457</v>
      </c>
      <c r="E13" s="9" t="s">
        <v>154</v>
      </c>
      <c r="F13" s="3"/>
    </row>
    <row r="14" spans="1:6" ht="54" customHeight="1" x14ac:dyDescent="0.25">
      <c r="A14" s="2">
        <v>9</v>
      </c>
      <c r="B14" s="2" t="s">
        <v>240</v>
      </c>
      <c r="C14" s="2" t="s">
        <v>204</v>
      </c>
      <c r="D14" s="2" t="s">
        <v>393</v>
      </c>
      <c r="E14" s="9" t="s">
        <v>154</v>
      </c>
      <c r="F14" s="3"/>
    </row>
    <row r="15" spans="1:6" ht="54" customHeight="1" x14ac:dyDescent="0.25">
      <c r="A15" s="2">
        <v>10</v>
      </c>
      <c r="B15" s="2" t="s">
        <v>458</v>
      </c>
      <c r="C15" s="2" t="s">
        <v>459</v>
      </c>
      <c r="D15" s="2" t="s">
        <v>460</v>
      </c>
      <c r="E15" s="9" t="s">
        <v>154</v>
      </c>
      <c r="F15" s="3"/>
    </row>
    <row r="16" spans="1:6" ht="69.95" customHeight="1" x14ac:dyDescent="0.25">
      <c r="A16" s="2">
        <v>11</v>
      </c>
      <c r="B16" s="2" t="s">
        <v>461</v>
      </c>
      <c r="C16" s="2" t="s">
        <v>424</v>
      </c>
      <c r="D16" s="8" t="s">
        <v>462</v>
      </c>
      <c r="E16" s="9" t="s">
        <v>154</v>
      </c>
      <c r="F16" s="3"/>
    </row>
    <row r="17" spans="1:6" ht="69.95" customHeight="1" x14ac:dyDescent="0.25">
      <c r="A17" s="2">
        <v>12</v>
      </c>
      <c r="B17" s="2" t="s">
        <v>439</v>
      </c>
      <c r="C17" s="2" t="s">
        <v>90</v>
      </c>
      <c r="D17" s="2" t="s">
        <v>463</v>
      </c>
      <c r="E17" s="9" t="s">
        <v>154</v>
      </c>
      <c r="F17" s="3"/>
    </row>
    <row r="18" spans="1:6" ht="69.95" customHeight="1" x14ac:dyDescent="0.25">
      <c r="A18" s="2">
        <v>13</v>
      </c>
      <c r="B18" s="2" t="s">
        <v>174</v>
      </c>
      <c r="C18" s="2" t="s">
        <v>217</v>
      </c>
      <c r="D18" s="2" t="s">
        <v>394</v>
      </c>
      <c r="E18" s="9" t="s">
        <v>154</v>
      </c>
      <c r="F18" s="3"/>
    </row>
    <row r="19" spans="1:6" ht="83.1" customHeight="1" x14ac:dyDescent="0.25">
      <c r="A19" s="2">
        <v>14</v>
      </c>
      <c r="B19" s="2" t="s">
        <v>299</v>
      </c>
      <c r="C19" s="18" t="s">
        <v>419</v>
      </c>
      <c r="D19" s="18" t="s">
        <v>420</v>
      </c>
      <c r="E19" s="15" t="s">
        <v>154</v>
      </c>
      <c r="F19" s="3" t="s">
        <v>328</v>
      </c>
    </row>
    <row r="20" spans="1:6" ht="69.95" customHeight="1" x14ac:dyDescent="0.25">
      <c r="A20" s="2">
        <v>15</v>
      </c>
      <c r="B20" s="2" t="s">
        <v>185</v>
      </c>
      <c r="C20" s="2" t="s">
        <v>186</v>
      </c>
      <c r="D20" s="2" t="s">
        <v>242</v>
      </c>
      <c r="E20" s="9" t="s">
        <v>154</v>
      </c>
      <c r="F20" s="3"/>
    </row>
    <row r="21" spans="1:6" ht="45" customHeight="1" x14ac:dyDescent="0.25">
      <c r="A21" s="2">
        <v>16</v>
      </c>
      <c r="B21" s="2" t="s">
        <v>185</v>
      </c>
      <c r="C21" s="8" t="s">
        <v>188</v>
      </c>
      <c r="D21" s="8" t="s">
        <v>189</v>
      </c>
      <c r="E21" s="9" t="s">
        <v>154</v>
      </c>
      <c r="F21" s="3"/>
    </row>
    <row r="22" spans="1:6" ht="96" customHeight="1" x14ac:dyDescent="0.25">
      <c r="A22" s="2">
        <v>17</v>
      </c>
      <c r="B22" s="2" t="s">
        <v>190</v>
      </c>
      <c r="C22" s="2" t="s">
        <v>398</v>
      </c>
      <c r="D22" s="18" t="s">
        <v>399</v>
      </c>
      <c r="E22" s="9" t="s">
        <v>154</v>
      </c>
      <c r="F22" s="3"/>
    </row>
    <row r="23" spans="1:6" ht="45" customHeight="1" x14ac:dyDescent="0.25">
      <c r="A23" s="2">
        <v>18</v>
      </c>
      <c r="B23" s="2" t="s">
        <v>190</v>
      </c>
      <c r="C23" s="2" t="s">
        <v>400</v>
      </c>
      <c r="D23" s="2" t="s">
        <v>401</v>
      </c>
      <c r="E23" s="9" t="s">
        <v>154</v>
      </c>
      <c r="F23" s="3"/>
    </row>
    <row r="24" spans="1:6" ht="60" customHeight="1" x14ac:dyDescent="0.25">
      <c r="A24" s="2">
        <v>19</v>
      </c>
      <c r="B24" s="2" t="s">
        <v>190</v>
      </c>
      <c r="C24" s="2" t="s">
        <v>402</v>
      </c>
      <c r="D24" s="18" t="s">
        <v>403</v>
      </c>
      <c r="E24" s="9" t="s">
        <v>154</v>
      </c>
      <c r="F24" s="3"/>
    </row>
    <row r="25" spans="1:6" ht="83.1" customHeight="1" x14ac:dyDescent="0.25">
      <c r="A25" s="2">
        <v>20</v>
      </c>
      <c r="B25" s="2" t="s">
        <v>190</v>
      </c>
      <c r="C25" s="2" t="s">
        <v>191</v>
      </c>
      <c r="D25" s="18" t="s">
        <v>404</v>
      </c>
      <c r="E25" s="9" t="s">
        <v>154</v>
      </c>
      <c r="F25" s="3"/>
    </row>
    <row r="27" spans="1:6" ht="24" customHeight="1" x14ac:dyDescent="0.25">
      <c r="A27" s="81" t="s">
        <v>193</v>
      </c>
      <c r="B27" s="75"/>
      <c r="C27" s="75"/>
      <c r="D27" s="75"/>
      <c r="E27" s="75"/>
      <c r="F27" s="75"/>
    </row>
    <row r="28" spans="1:6" ht="30" customHeight="1" x14ac:dyDescent="0.25">
      <c r="A28" s="2">
        <v>1</v>
      </c>
      <c r="B28" s="2" t="s">
        <v>193</v>
      </c>
      <c r="C28" s="2" t="s">
        <v>5</v>
      </c>
      <c r="D28" s="2" t="s">
        <v>194</v>
      </c>
      <c r="E28" s="2"/>
      <c r="F28" s="3">
        <v>3</v>
      </c>
    </row>
    <row r="29" spans="1:6" ht="30" customHeight="1" x14ac:dyDescent="0.25">
      <c r="A29" s="2">
        <v>2</v>
      </c>
      <c r="B29" s="2" t="s">
        <v>193</v>
      </c>
      <c r="C29" s="2" t="s">
        <v>6</v>
      </c>
      <c r="D29" s="2" t="s">
        <v>195</v>
      </c>
      <c r="E29" s="2"/>
      <c r="F29" s="3" t="s">
        <v>13</v>
      </c>
    </row>
    <row r="30" spans="1:6" ht="30" customHeight="1" x14ac:dyDescent="0.25">
      <c r="A30" s="2">
        <v>3</v>
      </c>
      <c r="B30" s="2" t="s">
        <v>193</v>
      </c>
      <c r="C30" s="2" t="s">
        <v>129</v>
      </c>
      <c r="D30" s="2" t="s">
        <v>196</v>
      </c>
      <c r="E30" s="2"/>
      <c r="F30" s="23"/>
    </row>
    <row r="31" spans="1:6" ht="30" customHeight="1" x14ac:dyDescent="0.25">
      <c r="A31" s="2">
        <v>4</v>
      </c>
      <c r="B31" s="2" t="s">
        <v>193</v>
      </c>
      <c r="C31" s="2" t="s">
        <v>130</v>
      </c>
      <c r="D31" s="2" t="s">
        <v>197</v>
      </c>
      <c r="E31" s="2"/>
      <c r="F31" s="7">
        <f>F28*F30</f>
        <v>0</v>
      </c>
    </row>
  </sheetData>
  <mergeCells count="4">
    <mergeCell ref="A3:F3"/>
    <mergeCell ref="A2:F2"/>
    <mergeCell ref="A1:F1"/>
    <mergeCell ref="A27:F27"/>
  </mergeCells>
  <hyperlinks>
    <hyperlink ref="A1" location="'Übersicht'!A1" display="3.6 | 14-Zoll-Business-Notebook" xr:uid="{00000000-0004-0000-1400-000000000000}"/>
  </hyperlinks>
  <pageMargins left="0.7" right="0.7" top="0.75" bottom="0.75" header="0.3" footer="0.3"/>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27"/>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464</v>
      </c>
      <c r="B1" s="77"/>
      <c r="C1" s="77"/>
      <c r="D1" s="77"/>
      <c r="E1" s="77"/>
      <c r="F1" s="77"/>
    </row>
    <row r="2" spans="1:6" ht="120" customHeight="1" x14ac:dyDescent="0.25">
      <c r="A2" s="82" t="s">
        <v>465</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466</v>
      </c>
    </row>
    <row r="7" spans="1:6" ht="54" customHeight="1" x14ac:dyDescent="0.25">
      <c r="A7" s="2">
        <v>2</v>
      </c>
      <c r="B7" s="2" t="s">
        <v>151</v>
      </c>
      <c r="C7" s="2" t="s">
        <v>156</v>
      </c>
      <c r="D7" s="2" t="s">
        <v>157</v>
      </c>
      <c r="E7" s="9" t="s">
        <v>154</v>
      </c>
      <c r="F7" s="3" t="s">
        <v>467</v>
      </c>
    </row>
    <row r="8" spans="1:6" ht="54" customHeight="1" x14ac:dyDescent="0.25">
      <c r="A8" s="2">
        <v>3</v>
      </c>
      <c r="B8" s="2" t="s">
        <v>151</v>
      </c>
      <c r="C8" s="2" t="s">
        <v>158</v>
      </c>
      <c r="D8" s="2" t="s">
        <v>159</v>
      </c>
      <c r="E8" s="9" t="s">
        <v>154</v>
      </c>
      <c r="F8" s="3" t="s">
        <v>468</v>
      </c>
    </row>
    <row r="9" spans="1:6" ht="54" customHeight="1" x14ac:dyDescent="0.25">
      <c r="A9" s="2">
        <v>4</v>
      </c>
      <c r="B9" s="2" t="s">
        <v>151</v>
      </c>
      <c r="C9" s="2" t="s">
        <v>160</v>
      </c>
      <c r="D9" s="2" t="s">
        <v>161</v>
      </c>
      <c r="E9" s="9" t="s">
        <v>154</v>
      </c>
      <c r="F9" s="3" t="s">
        <v>162</v>
      </c>
    </row>
    <row r="10" spans="1:6" ht="54" customHeight="1" x14ac:dyDescent="0.25">
      <c r="A10" s="2">
        <v>5</v>
      </c>
      <c r="B10" s="2" t="s">
        <v>469</v>
      </c>
      <c r="C10" s="2" t="s">
        <v>470</v>
      </c>
      <c r="D10" s="18" t="s">
        <v>471</v>
      </c>
      <c r="E10" s="9" t="s">
        <v>154</v>
      </c>
      <c r="F10" s="3"/>
    </row>
    <row r="11" spans="1:6" ht="54" customHeight="1" x14ac:dyDescent="0.25">
      <c r="A11" s="2">
        <v>6</v>
      </c>
      <c r="B11" s="2" t="s">
        <v>388</v>
      </c>
      <c r="C11" s="2" t="s">
        <v>472</v>
      </c>
      <c r="D11" s="18" t="s">
        <v>473</v>
      </c>
      <c r="E11" s="9" t="s">
        <v>154</v>
      </c>
      <c r="F11" s="3"/>
    </row>
    <row r="12" spans="1:6" ht="54" customHeight="1" x14ac:dyDescent="0.25">
      <c r="A12" s="2">
        <v>7</v>
      </c>
      <c r="B12" s="2" t="s">
        <v>240</v>
      </c>
      <c r="C12" s="2" t="s">
        <v>245</v>
      </c>
      <c r="D12" s="2" t="s">
        <v>474</v>
      </c>
      <c r="E12" s="9" t="s">
        <v>154</v>
      </c>
      <c r="F12" s="3"/>
    </row>
    <row r="13" spans="1:6" ht="69.95" customHeight="1" x14ac:dyDescent="0.25">
      <c r="A13" s="2">
        <v>8</v>
      </c>
      <c r="B13" s="2" t="s">
        <v>92</v>
      </c>
      <c r="C13" s="2" t="s">
        <v>475</v>
      </c>
      <c r="D13" s="18" t="s">
        <v>476</v>
      </c>
      <c r="E13" s="9" t="s">
        <v>154</v>
      </c>
      <c r="F13" s="3"/>
    </row>
    <row r="14" spans="1:6" ht="69.95" customHeight="1" x14ac:dyDescent="0.25">
      <c r="A14" s="2">
        <v>9</v>
      </c>
      <c r="B14" s="2" t="s">
        <v>92</v>
      </c>
      <c r="C14" s="2" t="s">
        <v>477</v>
      </c>
      <c r="D14" s="8" t="s">
        <v>478</v>
      </c>
      <c r="E14" s="9" t="s">
        <v>154</v>
      </c>
      <c r="F14" s="3" t="s">
        <v>155</v>
      </c>
    </row>
    <row r="15" spans="1:6" ht="69.95" customHeight="1" x14ac:dyDescent="0.25">
      <c r="A15" s="2">
        <v>10</v>
      </c>
      <c r="B15" s="2" t="s">
        <v>92</v>
      </c>
      <c r="C15" s="2" t="s">
        <v>479</v>
      </c>
      <c r="D15" s="2" t="s">
        <v>480</v>
      </c>
      <c r="E15" s="9" t="s">
        <v>154</v>
      </c>
      <c r="F15" s="3"/>
    </row>
    <row r="16" spans="1:6" ht="143.1" customHeight="1" x14ac:dyDescent="0.25">
      <c r="A16" s="2">
        <v>11</v>
      </c>
      <c r="B16" s="8" t="s">
        <v>481</v>
      </c>
      <c r="C16" s="8" t="s">
        <v>482</v>
      </c>
      <c r="D16" s="18" t="s">
        <v>483</v>
      </c>
      <c r="E16" s="9" t="s">
        <v>154</v>
      </c>
      <c r="F16" s="3" t="s">
        <v>155</v>
      </c>
    </row>
    <row r="17" spans="1:6" ht="113.1" customHeight="1" x14ac:dyDescent="0.25">
      <c r="A17" s="2">
        <v>12</v>
      </c>
      <c r="B17" s="2" t="s">
        <v>484</v>
      </c>
      <c r="C17" s="2" t="s">
        <v>485</v>
      </c>
      <c r="D17" s="18" t="s">
        <v>486</v>
      </c>
      <c r="E17" s="9" t="s">
        <v>154</v>
      </c>
      <c r="F17" s="3"/>
    </row>
    <row r="18" spans="1:6" ht="96" customHeight="1" x14ac:dyDescent="0.25">
      <c r="A18" s="2">
        <v>13</v>
      </c>
      <c r="B18" s="2" t="s">
        <v>190</v>
      </c>
      <c r="C18" s="2" t="s">
        <v>398</v>
      </c>
      <c r="D18" s="18" t="s">
        <v>399</v>
      </c>
      <c r="E18" s="9" t="s">
        <v>154</v>
      </c>
      <c r="F18" s="3"/>
    </row>
    <row r="19" spans="1:6" ht="45" customHeight="1" x14ac:dyDescent="0.25">
      <c r="A19" s="2">
        <v>14</v>
      </c>
      <c r="B19" s="2" t="s">
        <v>190</v>
      </c>
      <c r="C19" s="2" t="s">
        <v>400</v>
      </c>
      <c r="D19" s="2" t="s">
        <v>401</v>
      </c>
      <c r="E19" s="9" t="s">
        <v>154</v>
      </c>
      <c r="F19" s="3"/>
    </row>
    <row r="20" spans="1:6" ht="60" customHeight="1" x14ac:dyDescent="0.25">
      <c r="A20" s="2">
        <v>15</v>
      </c>
      <c r="B20" s="2" t="s">
        <v>190</v>
      </c>
      <c r="C20" s="2" t="s">
        <v>402</v>
      </c>
      <c r="D20" s="18" t="s">
        <v>403</v>
      </c>
      <c r="E20" s="9" t="s">
        <v>154</v>
      </c>
      <c r="F20" s="3"/>
    </row>
    <row r="21" spans="1:6" ht="83.1" customHeight="1" x14ac:dyDescent="0.25">
      <c r="A21" s="2">
        <v>16</v>
      </c>
      <c r="B21" s="2" t="s">
        <v>190</v>
      </c>
      <c r="C21" s="2" t="s">
        <v>191</v>
      </c>
      <c r="D21" s="18" t="s">
        <v>404</v>
      </c>
      <c r="E21" s="9" t="s">
        <v>154</v>
      </c>
      <c r="F21" s="3"/>
    </row>
    <row r="23" spans="1:6" ht="24" customHeight="1" x14ac:dyDescent="0.25">
      <c r="A23" s="81" t="s">
        <v>193</v>
      </c>
      <c r="B23" s="75"/>
      <c r="C23" s="75"/>
      <c r="D23" s="75"/>
      <c r="E23" s="75"/>
      <c r="F23" s="75"/>
    </row>
    <row r="24" spans="1:6" ht="30" customHeight="1" x14ac:dyDescent="0.25">
      <c r="A24" s="2">
        <v>1</v>
      </c>
      <c r="B24" s="2" t="s">
        <v>193</v>
      </c>
      <c r="C24" s="2" t="s">
        <v>5</v>
      </c>
      <c r="D24" s="2" t="s">
        <v>194</v>
      </c>
      <c r="E24" s="2"/>
      <c r="F24" s="3">
        <v>11</v>
      </c>
    </row>
    <row r="25" spans="1:6" ht="30" customHeight="1" x14ac:dyDescent="0.25">
      <c r="A25" s="2">
        <v>2</v>
      </c>
      <c r="B25" s="2" t="s">
        <v>193</v>
      </c>
      <c r="C25" s="2" t="s">
        <v>6</v>
      </c>
      <c r="D25" s="2" t="s">
        <v>195</v>
      </c>
      <c r="E25" s="2"/>
      <c r="F25" s="3" t="s">
        <v>13</v>
      </c>
    </row>
    <row r="26" spans="1:6" ht="30" customHeight="1" x14ac:dyDescent="0.25">
      <c r="A26" s="2">
        <v>3</v>
      </c>
      <c r="B26" s="2" t="s">
        <v>193</v>
      </c>
      <c r="C26" s="2" t="s">
        <v>129</v>
      </c>
      <c r="D26" s="2" t="s">
        <v>196</v>
      </c>
      <c r="E26" s="2"/>
      <c r="F26" s="23"/>
    </row>
    <row r="27" spans="1:6" ht="30" customHeight="1" x14ac:dyDescent="0.25">
      <c r="A27" s="2">
        <v>4</v>
      </c>
      <c r="B27" s="2" t="s">
        <v>193</v>
      </c>
      <c r="C27" s="2" t="s">
        <v>130</v>
      </c>
      <c r="D27" s="2" t="s">
        <v>197</v>
      </c>
      <c r="E27" s="2"/>
      <c r="F27" s="7">
        <f>F24*F26</f>
        <v>0</v>
      </c>
    </row>
  </sheetData>
  <mergeCells count="4">
    <mergeCell ref="A3:F3"/>
    <mergeCell ref="A2:F2"/>
    <mergeCell ref="A1:F1"/>
    <mergeCell ref="A23:F23"/>
  </mergeCells>
  <hyperlinks>
    <hyperlink ref="A1" location="'Übersicht'!A1" display="3.7 | Apple iPad Air 13 Zoll (M4)" xr:uid="{00000000-0004-0000-1500-000000000000}"/>
  </hyperlinks>
  <pageMargins left="0.7" right="0.7" top="0.75" bottom="0.75" header="0.3" footer="0.3"/>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7"/>
  <sheetViews>
    <sheetView workbookViewId="0"/>
  </sheetViews>
  <sheetFormatPr baseColWidth="10" defaultColWidth="9.140625" defaultRowHeight="15" x14ac:dyDescent="0.25"/>
  <cols>
    <col min="1" max="1" width="8" customWidth="1"/>
    <col min="2" max="2" width="23" customWidth="1"/>
    <col min="3" max="3" width="39" customWidth="1"/>
    <col min="4" max="4" width="70" customWidth="1"/>
    <col min="5" max="5" width="15.42578125" customWidth="1"/>
    <col min="6" max="6" width="40" customWidth="1"/>
    <col min="7" max="7" width="20" customWidth="1"/>
    <col min="8" max="8" width="30" customWidth="1"/>
    <col min="9" max="9" width="32" customWidth="1"/>
    <col min="10" max="10" width="40" customWidth="1"/>
  </cols>
  <sheetData>
    <row r="1" spans="1:6" ht="48" customHeight="1" x14ac:dyDescent="0.25">
      <c r="A1" s="83" t="s">
        <v>487</v>
      </c>
      <c r="B1" s="77"/>
      <c r="C1" s="77"/>
      <c r="D1" s="77"/>
      <c r="E1" s="77"/>
      <c r="F1" s="77"/>
    </row>
    <row r="2" spans="1:6" ht="120" customHeight="1" x14ac:dyDescent="0.25">
      <c r="A2" s="78" t="s">
        <v>488</v>
      </c>
      <c r="B2" s="75"/>
      <c r="C2" s="75"/>
      <c r="D2" s="75"/>
      <c r="E2" s="75"/>
      <c r="F2" s="75"/>
    </row>
    <row r="3" spans="1:6" ht="120" customHeight="1" x14ac:dyDescent="0.25">
      <c r="A3" s="78" t="s">
        <v>146</v>
      </c>
      <c r="B3" s="75"/>
      <c r="C3" s="75"/>
      <c r="D3" s="75"/>
      <c r="E3" s="75"/>
      <c r="F3" s="75"/>
    </row>
    <row r="5" spans="1:6" x14ac:dyDescent="0.25">
      <c r="A5" s="13" t="s">
        <v>1</v>
      </c>
      <c r="B5" s="13" t="s">
        <v>2</v>
      </c>
      <c r="C5" s="13" t="s">
        <v>147</v>
      </c>
      <c r="D5" s="13" t="s">
        <v>148</v>
      </c>
      <c r="E5" s="14" t="s">
        <v>149</v>
      </c>
      <c r="F5" s="13" t="s">
        <v>150</v>
      </c>
    </row>
    <row r="6" spans="1:6" ht="54" customHeight="1" x14ac:dyDescent="0.25">
      <c r="A6" s="2">
        <v>1</v>
      </c>
      <c r="B6" s="2" t="s">
        <v>151</v>
      </c>
      <c r="C6" s="2" t="s">
        <v>152</v>
      </c>
      <c r="D6" s="2" t="s">
        <v>153</v>
      </c>
      <c r="E6" s="9" t="s">
        <v>154</v>
      </c>
      <c r="F6" s="3" t="s">
        <v>155</v>
      </c>
    </row>
    <row r="7" spans="1:6" ht="54" customHeight="1" x14ac:dyDescent="0.25">
      <c r="A7" s="2">
        <v>2</v>
      </c>
      <c r="B7" s="2" t="s">
        <v>151</v>
      </c>
      <c r="C7" s="2" t="s">
        <v>156</v>
      </c>
      <c r="D7" s="2" t="s">
        <v>157</v>
      </c>
      <c r="E7" s="9" t="s">
        <v>154</v>
      </c>
      <c r="F7" s="3" t="s">
        <v>155</v>
      </c>
    </row>
    <row r="8" spans="1:6" ht="69.95" customHeight="1" x14ac:dyDescent="0.25">
      <c r="A8" s="2">
        <v>3</v>
      </c>
      <c r="B8" s="2" t="s">
        <v>489</v>
      </c>
      <c r="C8" s="2" t="s">
        <v>490</v>
      </c>
      <c r="D8" s="2" t="s">
        <v>491</v>
      </c>
      <c r="E8" s="9" t="s">
        <v>154</v>
      </c>
      <c r="F8" s="3"/>
    </row>
    <row r="9" spans="1:6" ht="83.1" customHeight="1" x14ac:dyDescent="0.25">
      <c r="A9" s="2">
        <v>4</v>
      </c>
      <c r="B9" s="2" t="s">
        <v>492</v>
      </c>
      <c r="C9" s="2" t="s">
        <v>493</v>
      </c>
      <c r="D9" s="2" t="s">
        <v>494</v>
      </c>
      <c r="E9" s="9" t="s">
        <v>154</v>
      </c>
      <c r="F9" s="3"/>
    </row>
    <row r="10" spans="1:6" ht="69.95" customHeight="1" x14ac:dyDescent="0.25">
      <c r="A10" s="2">
        <v>5</v>
      </c>
      <c r="B10" s="2" t="s">
        <v>495</v>
      </c>
      <c r="C10" s="2" t="s">
        <v>496</v>
      </c>
      <c r="D10" s="2" t="s">
        <v>497</v>
      </c>
      <c r="E10" s="9" t="s">
        <v>154</v>
      </c>
      <c r="F10" s="3"/>
    </row>
    <row r="11" spans="1:6" ht="57" customHeight="1" x14ac:dyDescent="0.25">
      <c r="A11" s="2">
        <v>6</v>
      </c>
      <c r="B11" s="2" t="s">
        <v>498</v>
      </c>
      <c r="C11" s="8" t="s">
        <v>499</v>
      </c>
      <c r="D11" s="8" t="s">
        <v>500</v>
      </c>
      <c r="E11" s="9" t="s">
        <v>154</v>
      </c>
      <c r="F11" s="3"/>
    </row>
    <row r="12" spans="1:6" ht="83.1" customHeight="1" x14ac:dyDescent="0.25">
      <c r="A12" s="2">
        <v>7</v>
      </c>
      <c r="B12" s="2" t="s">
        <v>501</v>
      </c>
      <c r="C12" s="2" t="s">
        <v>502</v>
      </c>
      <c r="D12" s="8" t="s">
        <v>503</v>
      </c>
      <c r="E12" s="9" t="s">
        <v>154</v>
      </c>
      <c r="F12" s="3"/>
    </row>
    <row r="13" spans="1:6" ht="69.95" customHeight="1" x14ac:dyDescent="0.25">
      <c r="A13" s="2">
        <v>8</v>
      </c>
      <c r="B13" s="2" t="s">
        <v>504</v>
      </c>
      <c r="C13" s="8" t="s">
        <v>505</v>
      </c>
      <c r="D13" s="8" t="s">
        <v>506</v>
      </c>
      <c r="E13" s="9" t="s">
        <v>154</v>
      </c>
      <c r="F13" s="3"/>
    </row>
    <row r="14" spans="1:6" ht="57" customHeight="1" x14ac:dyDescent="0.25">
      <c r="A14" s="2">
        <v>9</v>
      </c>
      <c r="B14" s="2" t="s">
        <v>507</v>
      </c>
      <c r="C14" s="2" t="s">
        <v>508</v>
      </c>
      <c r="D14" s="2" t="s">
        <v>509</v>
      </c>
      <c r="E14" s="9" t="s">
        <v>154</v>
      </c>
      <c r="F14" s="3"/>
    </row>
    <row r="15" spans="1:6" ht="57" customHeight="1" x14ac:dyDescent="0.25">
      <c r="A15" s="2">
        <v>10</v>
      </c>
      <c r="B15" s="2" t="s">
        <v>510</v>
      </c>
      <c r="C15" s="2" t="s">
        <v>511</v>
      </c>
      <c r="D15" s="8" t="s">
        <v>512</v>
      </c>
      <c r="E15" s="9" t="s">
        <v>154</v>
      </c>
      <c r="F15" s="3"/>
    </row>
    <row r="16" spans="1:6" ht="69.95" customHeight="1" x14ac:dyDescent="0.25">
      <c r="A16" s="2">
        <v>11</v>
      </c>
      <c r="B16" s="2" t="s">
        <v>513</v>
      </c>
      <c r="C16" s="2" t="s">
        <v>514</v>
      </c>
      <c r="D16" s="2" t="s">
        <v>515</v>
      </c>
      <c r="E16" s="9" t="s">
        <v>154</v>
      </c>
      <c r="F16" s="3"/>
    </row>
    <row r="17" spans="1:6" ht="69.95" customHeight="1" x14ac:dyDescent="0.25">
      <c r="A17" s="2">
        <v>12</v>
      </c>
      <c r="B17" s="2" t="s">
        <v>516</v>
      </c>
      <c r="C17" s="2" t="s">
        <v>517</v>
      </c>
      <c r="D17" s="2" t="s">
        <v>518</v>
      </c>
      <c r="E17" s="9" t="s">
        <v>154</v>
      </c>
      <c r="F17" s="3"/>
    </row>
    <row r="18" spans="1:6" ht="57" customHeight="1" x14ac:dyDescent="0.25">
      <c r="A18" s="2">
        <v>13</v>
      </c>
      <c r="B18" s="2" t="s">
        <v>519</v>
      </c>
      <c r="C18" s="2" t="s">
        <v>520</v>
      </c>
      <c r="D18" s="2" t="s">
        <v>521</v>
      </c>
      <c r="E18" s="9" t="s">
        <v>154</v>
      </c>
      <c r="F18" s="3"/>
    </row>
    <row r="19" spans="1:6" ht="69.95" customHeight="1" x14ac:dyDescent="0.25">
      <c r="A19" s="2">
        <v>14</v>
      </c>
      <c r="B19" s="2" t="s">
        <v>522</v>
      </c>
      <c r="C19" s="2" t="s">
        <v>523</v>
      </c>
      <c r="D19" s="2" t="s">
        <v>524</v>
      </c>
      <c r="E19" s="9" t="s">
        <v>154</v>
      </c>
      <c r="F19" s="3"/>
    </row>
    <row r="20" spans="1:6" ht="83.1" customHeight="1" x14ac:dyDescent="0.25">
      <c r="A20" s="2">
        <v>15</v>
      </c>
      <c r="B20" s="2" t="s">
        <v>525</v>
      </c>
      <c r="C20" s="2" t="s">
        <v>526</v>
      </c>
      <c r="D20" s="8" t="s">
        <v>527</v>
      </c>
      <c r="E20" s="9" t="s">
        <v>154</v>
      </c>
      <c r="F20" s="3"/>
    </row>
    <row r="21" spans="1:6" ht="57" customHeight="1" x14ac:dyDescent="0.25">
      <c r="A21" s="2">
        <v>16</v>
      </c>
      <c r="B21" s="2" t="s">
        <v>528</v>
      </c>
      <c r="C21" s="2" t="s">
        <v>529</v>
      </c>
      <c r="D21" s="2" t="s">
        <v>530</v>
      </c>
      <c r="E21" s="9" t="s">
        <v>154</v>
      </c>
      <c r="F21" s="3"/>
    </row>
    <row r="22" spans="1:6" ht="69.95" customHeight="1" x14ac:dyDescent="0.25">
      <c r="A22" s="2">
        <v>17</v>
      </c>
      <c r="B22" s="2" t="s">
        <v>531</v>
      </c>
      <c r="C22" s="2" t="s">
        <v>532</v>
      </c>
      <c r="D22" s="8" t="s">
        <v>533</v>
      </c>
      <c r="E22" s="9" t="s">
        <v>154</v>
      </c>
      <c r="F22" s="3"/>
    </row>
    <row r="23" spans="1:6" ht="69.95" customHeight="1" x14ac:dyDescent="0.25">
      <c r="A23" s="2">
        <v>18</v>
      </c>
      <c r="B23" s="2" t="s">
        <v>534</v>
      </c>
      <c r="C23" s="2" t="s">
        <v>535</v>
      </c>
      <c r="D23" s="2" t="s">
        <v>536</v>
      </c>
      <c r="E23" s="9" t="s">
        <v>154</v>
      </c>
      <c r="F23" s="3"/>
    </row>
    <row r="24" spans="1:6" ht="96" customHeight="1" x14ac:dyDescent="0.25">
      <c r="A24" s="2">
        <v>19</v>
      </c>
      <c r="B24" s="2" t="s">
        <v>537</v>
      </c>
      <c r="C24" s="8" t="s">
        <v>538</v>
      </c>
      <c r="D24" s="8" t="s">
        <v>539</v>
      </c>
      <c r="E24" s="9" t="s">
        <v>154</v>
      </c>
      <c r="F24" s="3"/>
    </row>
    <row r="25" spans="1:6" ht="69.95" customHeight="1" x14ac:dyDescent="0.25">
      <c r="A25" s="2">
        <v>20</v>
      </c>
      <c r="B25" s="2" t="s">
        <v>540</v>
      </c>
      <c r="C25" s="8" t="s">
        <v>541</v>
      </c>
      <c r="D25" s="8" t="s">
        <v>542</v>
      </c>
      <c r="E25" s="9" t="s">
        <v>154</v>
      </c>
      <c r="F25" s="3"/>
    </row>
    <row r="26" spans="1:6" ht="83.1" customHeight="1" x14ac:dyDescent="0.25">
      <c r="A26" s="2">
        <v>21</v>
      </c>
      <c r="B26" s="2" t="s">
        <v>543</v>
      </c>
      <c r="C26" s="18" t="s">
        <v>544</v>
      </c>
      <c r="D26" s="18" t="s">
        <v>545</v>
      </c>
      <c r="E26" s="9" t="s">
        <v>154</v>
      </c>
      <c r="F26" s="3"/>
    </row>
    <row r="27" spans="1:6" ht="96" customHeight="1" x14ac:dyDescent="0.25">
      <c r="A27" s="2">
        <v>22</v>
      </c>
      <c r="B27" s="2" t="s">
        <v>546</v>
      </c>
      <c r="C27" s="2" t="s">
        <v>547</v>
      </c>
      <c r="D27" s="18" t="s">
        <v>548</v>
      </c>
      <c r="E27" s="9" t="s">
        <v>154</v>
      </c>
      <c r="F27" s="3"/>
    </row>
    <row r="29" spans="1:6" ht="24" customHeight="1" x14ac:dyDescent="0.25">
      <c r="A29" s="81" t="s">
        <v>193</v>
      </c>
      <c r="B29" s="75"/>
      <c r="C29" s="75"/>
      <c r="D29" s="75"/>
      <c r="E29" s="75"/>
      <c r="F29" s="75"/>
    </row>
    <row r="30" spans="1:6" ht="57" customHeight="1" x14ac:dyDescent="0.25">
      <c r="A30" s="2">
        <v>1</v>
      </c>
      <c r="B30" s="2" t="s">
        <v>193</v>
      </c>
      <c r="C30" s="18" t="s">
        <v>549</v>
      </c>
      <c r="D30" s="18" t="s">
        <v>550</v>
      </c>
      <c r="E30" s="2"/>
      <c r="F30" s="24"/>
    </row>
    <row r="31" spans="1:6" ht="36" customHeight="1" x14ac:dyDescent="0.25">
      <c r="A31" s="2">
        <v>2</v>
      </c>
      <c r="B31" s="2" t="s">
        <v>193</v>
      </c>
      <c r="C31" s="18" t="s">
        <v>551</v>
      </c>
      <c r="D31" s="18" t="s">
        <v>552</v>
      </c>
      <c r="E31" s="2"/>
      <c r="F31" s="24"/>
    </row>
    <row r="32" spans="1:6" ht="36" customHeight="1" x14ac:dyDescent="0.25">
      <c r="A32" s="2">
        <v>3</v>
      </c>
      <c r="B32" s="2" t="s">
        <v>193</v>
      </c>
      <c r="C32" s="18" t="s">
        <v>553</v>
      </c>
      <c r="D32" s="18" t="s">
        <v>554</v>
      </c>
      <c r="E32" s="2"/>
      <c r="F32" s="23"/>
    </row>
    <row r="33" spans="1:6" ht="36" customHeight="1" x14ac:dyDescent="0.25">
      <c r="A33" s="2">
        <v>4</v>
      </c>
      <c r="B33" s="2" t="s">
        <v>193</v>
      </c>
      <c r="C33" s="18" t="s">
        <v>555</v>
      </c>
      <c r="D33" s="18" t="s">
        <v>556</v>
      </c>
      <c r="E33" s="2"/>
      <c r="F33" s="25"/>
    </row>
    <row r="34" spans="1:6" ht="15" customHeight="1" x14ac:dyDescent="0.25">
      <c r="A34" s="1"/>
      <c r="B34" s="1"/>
      <c r="C34" s="1"/>
      <c r="D34" s="1"/>
      <c r="E34" s="1"/>
      <c r="F34" s="1"/>
    </row>
    <row r="35" spans="1:6" ht="57" customHeight="1" x14ac:dyDescent="0.25">
      <c r="A35" s="1">
        <v>5</v>
      </c>
      <c r="B35" s="1" t="s">
        <v>193</v>
      </c>
      <c r="C35" s="17" t="s">
        <v>557</v>
      </c>
      <c r="D35" s="17" t="s">
        <v>558</v>
      </c>
      <c r="E35" s="1"/>
      <c r="F35" s="19">
        <f>SUM(F30:F33)</f>
        <v>0</v>
      </c>
    </row>
    <row r="36" spans="1:6" ht="69.95" customHeight="1" x14ac:dyDescent="0.25">
      <c r="A36" s="1">
        <v>6</v>
      </c>
      <c r="B36" s="1" t="s">
        <v>193</v>
      </c>
      <c r="C36" s="17" t="s">
        <v>559</v>
      </c>
      <c r="D36" s="17" t="s">
        <v>560</v>
      </c>
      <c r="E36" s="1"/>
      <c r="F36" s="26"/>
    </row>
    <row r="37" spans="1:6" ht="45" customHeight="1" x14ac:dyDescent="0.25">
      <c r="A37" s="1">
        <v>7</v>
      </c>
      <c r="B37" s="1" t="s">
        <v>193</v>
      </c>
      <c r="C37" s="17" t="s">
        <v>561</v>
      </c>
      <c r="D37" s="17" t="s">
        <v>562</v>
      </c>
      <c r="E37" s="1"/>
      <c r="F37" s="19">
        <f>F35</f>
        <v>0</v>
      </c>
    </row>
  </sheetData>
  <mergeCells count="4">
    <mergeCell ref="A3:F3"/>
    <mergeCell ref="A2:F2"/>
    <mergeCell ref="A1:F1"/>
    <mergeCell ref="A29:F29"/>
  </mergeCells>
  <hyperlinks>
    <hyperlink ref="A1" location="'Übersicht'!A1" display="4.1 | Sicherheitssoftware" xr:uid="{00000000-0004-0000-1600-000000000000}"/>
  </hyperlink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16"/>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4" customWidth="1"/>
    <col min="3" max="3" width="42" customWidth="1"/>
    <col min="4" max="4" width="75" customWidth="1"/>
    <col min="5" max="5" width="15.42578125" customWidth="1"/>
    <col min="6" max="6" width="48" customWidth="1"/>
  </cols>
  <sheetData>
    <row r="1" spans="1:6" ht="48" customHeight="1" x14ac:dyDescent="0.25">
      <c r="A1" s="83" t="s">
        <v>563</v>
      </c>
      <c r="B1" s="77"/>
      <c r="C1" s="77"/>
      <c r="D1" s="77"/>
      <c r="E1" s="77"/>
      <c r="F1" s="77"/>
    </row>
    <row r="2" spans="1:6" ht="96" customHeight="1" x14ac:dyDescent="0.25">
      <c r="A2" s="82" t="s">
        <v>564</v>
      </c>
      <c r="B2" s="75"/>
      <c r="C2" s="75"/>
      <c r="D2" s="75"/>
      <c r="E2" s="75"/>
      <c r="F2" s="75"/>
    </row>
    <row r="5" spans="1:6" x14ac:dyDescent="0.25">
      <c r="A5" s="13" t="s">
        <v>1</v>
      </c>
      <c r="B5" s="13" t="s">
        <v>2</v>
      </c>
      <c r="C5" s="13" t="s">
        <v>147</v>
      </c>
      <c r="D5" s="13" t="s">
        <v>148</v>
      </c>
      <c r="E5" s="14" t="s">
        <v>149</v>
      </c>
      <c r="F5" s="13" t="s">
        <v>150</v>
      </c>
    </row>
    <row r="6" spans="1:6" ht="54" customHeight="1" x14ac:dyDescent="0.25">
      <c r="A6" s="2">
        <v>1</v>
      </c>
      <c r="B6" s="2" t="s">
        <v>565</v>
      </c>
      <c r="C6" s="2" t="s">
        <v>566</v>
      </c>
      <c r="D6" s="2" t="s">
        <v>567</v>
      </c>
      <c r="E6" s="9" t="s">
        <v>154</v>
      </c>
      <c r="F6" s="3"/>
    </row>
    <row r="7" spans="1:6" ht="75" customHeight="1" x14ac:dyDescent="0.25">
      <c r="A7" s="2">
        <v>2</v>
      </c>
      <c r="B7" s="8" t="s">
        <v>568</v>
      </c>
      <c r="C7" s="2" t="s">
        <v>569</v>
      </c>
      <c r="D7" s="18" t="s">
        <v>570</v>
      </c>
      <c r="E7" s="9" t="s">
        <v>154</v>
      </c>
      <c r="F7" s="3"/>
    </row>
    <row r="8" spans="1:6" ht="60" customHeight="1" x14ac:dyDescent="0.25">
      <c r="A8" s="2">
        <v>3</v>
      </c>
      <c r="B8" s="8" t="s">
        <v>571</v>
      </c>
      <c r="C8" s="2" t="s">
        <v>569</v>
      </c>
      <c r="D8" s="18" t="s">
        <v>572</v>
      </c>
      <c r="E8" s="9" t="s">
        <v>154</v>
      </c>
      <c r="F8" s="3"/>
    </row>
    <row r="9" spans="1:6" ht="219.95" customHeight="1" x14ac:dyDescent="0.25">
      <c r="A9" s="2">
        <v>4</v>
      </c>
      <c r="B9" s="8" t="s">
        <v>573</v>
      </c>
      <c r="C9" s="2" t="s">
        <v>574</v>
      </c>
      <c r="D9" s="18" t="s">
        <v>575</v>
      </c>
      <c r="E9" s="9" t="s">
        <v>154</v>
      </c>
      <c r="F9" s="3"/>
    </row>
    <row r="10" spans="1:6" ht="60" customHeight="1" x14ac:dyDescent="0.25">
      <c r="A10" s="18">
        <v>5</v>
      </c>
      <c r="B10" s="2" t="s">
        <v>190</v>
      </c>
      <c r="C10" s="2" t="s">
        <v>574</v>
      </c>
      <c r="D10" s="8" t="s">
        <v>576</v>
      </c>
      <c r="E10" s="9" t="s">
        <v>154</v>
      </c>
      <c r="F10" s="3"/>
    </row>
    <row r="12" spans="1:6" ht="24" customHeight="1" x14ac:dyDescent="0.25">
      <c r="A12" s="81" t="s">
        <v>193</v>
      </c>
      <c r="B12" s="75"/>
      <c r="C12" s="75"/>
      <c r="D12" s="75"/>
      <c r="E12" s="75"/>
      <c r="F12" s="75"/>
    </row>
    <row r="13" spans="1:6" ht="30" customHeight="1" x14ac:dyDescent="0.25">
      <c r="A13" s="2">
        <v>1</v>
      </c>
      <c r="B13" s="2" t="s">
        <v>193</v>
      </c>
      <c r="C13" s="2" t="s">
        <v>5</v>
      </c>
      <c r="D13" s="2" t="s">
        <v>194</v>
      </c>
      <c r="E13" s="2"/>
      <c r="F13" s="3">
        <v>1</v>
      </c>
    </row>
    <row r="14" spans="1:6" ht="30" customHeight="1" x14ac:dyDescent="0.25">
      <c r="A14" s="2">
        <v>2</v>
      </c>
      <c r="B14" s="2" t="s">
        <v>193</v>
      </c>
      <c r="C14" s="2" t="s">
        <v>6</v>
      </c>
      <c r="D14" s="2" t="s">
        <v>195</v>
      </c>
      <c r="E14" s="2"/>
      <c r="F14" s="3" t="s">
        <v>37</v>
      </c>
    </row>
    <row r="15" spans="1:6" ht="30" customHeight="1" x14ac:dyDescent="0.25">
      <c r="A15" s="2">
        <v>3</v>
      </c>
      <c r="B15" s="2" t="s">
        <v>193</v>
      </c>
      <c r="C15" s="2" t="s">
        <v>129</v>
      </c>
      <c r="D15" s="2" t="s">
        <v>196</v>
      </c>
      <c r="E15" s="2"/>
      <c r="F15" s="23"/>
    </row>
    <row r="16" spans="1:6" ht="30" customHeight="1" x14ac:dyDescent="0.25">
      <c r="A16" s="2">
        <v>4</v>
      </c>
      <c r="B16" s="2" t="s">
        <v>193</v>
      </c>
      <c r="C16" s="2" t="s">
        <v>130</v>
      </c>
      <c r="D16" s="2" t="s">
        <v>197</v>
      </c>
      <c r="E16" s="2"/>
      <c r="F16" s="7">
        <f>F13*F15</f>
        <v>0</v>
      </c>
    </row>
  </sheetData>
  <mergeCells count="3">
    <mergeCell ref="A2:F2"/>
    <mergeCell ref="A1:F1"/>
    <mergeCell ref="A12:F12"/>
  </mergeCells>
  <hyperlinks>
    <hyperlink ref="A1" location="'Übersicht'!A1" display="5.1 | Planung, Installation und Dokumentation" xr:uid="{00000000-0004-0000-1700-000000000000}"/>
  </hyperlinks>
  <pageMargins left="0.7" right="0.7" top="0.75" bottom="0.75" header="0.3" footer="0.3"/>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25"/>
  <sheetViews>
    <sheetView showGridLines="0" workbookViewId="0">
      <pane ySplit="5" topLeftCell="A6" activePane="bottomLeft" state="frozen"/>
      <selection pane="bottomLeft"/>
    </sheetView>
  </sheetViews>
  <sheetFormatPr baseColWidth="10" defaultColWidth="9.140625" defaultRowHeight="15" x14ac:dyDescent="0.25"/>
  <cols>
    <col min="1" max="1" width="8" customWidth="1"/>
    <col min="2" max="2" width="24" customWidth="1"/>
    <col min="3" max="3" width="42" customWidth="1"/>
    <col min="4" max="4" width="75" customWidth="1"/>
    <col min="5" max="5" width="15.42578125" customWidth="1"/>
    <col min="6" max="6" width="48" customWidth="1"/>
  </cols>
  <sheetData>
    <row r="1" spans="1:6" ht="48" customHeight="1" x14ac:dyDescent="0.25">
      <c r="A1" s="83" t="s">
        <v>577</v>
      </c>
      <c r="B1" s="77"/>
      <c r="C1" s="77"/>
      <c r="D1" s="77"/>
      <c r="E1" s="77"/>
      <c r="F1" s="77"/>
    </row>
    <row r="2" spans="1:6" ht="120" customHeight="1" x14ac:dyDescent="0.25">
      <c r="A2" s="78" t="s">
        <v>578</v>
      </c>
      <c r="B2" s="75"/>
      <c r="C2" s="75"/>
      <c r="D2" s="75"/>
      <c r="E2" s="75"/>
      <c r="F2" s="75"/>
    </row>
    <row r="5" spans="1:6" x14ac:dyDescent="0.25">
      <c r="A5" s="13" t="s">
        <v>1</v>
      </c>
      <c r="B5" s="13" t="s">
        <v>2</v>
      </c>
      <c r="C5" s="13" t="s">
        <v>147</v>
      </c>
      <c r="D5" s="13" t="s">
        <v>148</v>
      </c>
      <c r="E5" s="14" t="s">
        <v>149</v>
      </c>
      <c r="F5" s="13" t="s">
        <v>150</v>
      </c>
    </row>
    <row r="6" spans="1:6" ht="81.95" customHeight="1" x14ac:dyDescent="0.25">
      <c r="A6" s="2">
        <v>1</v>
      </c>
      <c r="B6" s="2" t="s">
        <v>579</v>
      </c>
      <c r="C6" s="2" t="s">
        <v>380</v>
      </c>
      <c r="D6" s="18" t="s">
        <v>580</v>
      </c>
      <c r="E6" s="9" t="s">
        <v>154</v>
      </c>
      <c r="F6" s="3"/>
    </row>
    <row r="7" spans="1:6" ht="54" customHeight="1" x14ac:dyDescent="0.25">
      <c r="A7" s="2">
        <v>2</v>
      </c>
      <c r="B7" s="2" t="s">
        <v>581</v>
      </c>
      <c r="C7" s="2" t="s">
        <v>582</v>
      </c>
      <c r="D7" s="8" t="s">
        <v>583</v>
      </c>
      <c r="E7" s="9" t="s">
        <v>154</v>
      </c>
      <c r="F7" s="3"/>
    </row>
    <row r="8" spans="1:6" ht="54" customHeight="1" x14ac:dyDescent="0.25">
      <c r="A8" s="2">
        <v>3</v>
      </c>
      <c r="B8" s="2" t="s">
        <v>584</v>
      </c>
      <c r="C8" s="2" t="s">
        <v>585</v>
      </c>
      <c r="D8" s="18" t="s">
        <v>586</v>
      </c>
      <c r="E8" s="9" t="s">
        <v>154</v>
      </c>
      <c r="F8" s="3"/>
    </row>
    <row r="9" spans="1:6" ht="54.95" customHeight="1" x14ac:dyDescent="0.25">
      <c r="A9" s="2">
        <v>4</v>
      </c>
      <c r="B9" s="2" t="s">
        <v>587</v>
      </c>
      <c r="C9" s="2" t="s">
        <v>588</v>
      </c>
      <c r="D9" s="18" t="s">
        <v>589</v>
      </c>
      <c r="E9" s="9" t="s">
        <v>154</v>
      </c>
      <c r="F9" s="3"/>
    </row>
    <row r="10" spans="1:6" ht="83.1" customHeight="1" x14ac:dyDescent="0.25">
      <c r="A10" s="2">
        <v>5</v>
      </c>
      <c r="B10" s="2" t="s">
        <v>590</v>
      </c>
      <c r="C10" s="8" t="s">
        <v>591</v>
      </c>
      <c r="D10" s="18" t="s">
        <v>592</v>
      </c>
      <c r="E10" s="15" t="s">
        <v>154</v>
      </c>
      <c r="F10" s="3"/>
    </row>
    <row r="11" spans="1:6" ht="83.1" customHeight="1" x14ac:dyDescent="0.25">
      <c r="A11" s="2">
        <v>6</v>
      </c>
      <c r="B11" s="2" t="s">
        <v>590</v>
      </c>
      <c r="C11" s="8" t="s">
        <v>593</v>
      </c>
      <c r="D11" s="18" t="s">
        <v>594</v>
      </c>
      <c r="E11" s="9" t="s">
        <v>154</v>
      </c>
      <c r="F11" s="3"/>
    </row>
    <row r="12" spans="1:6" ht="83.1" customHeight="1" x14ac:dyDescent="0.25">
      <c r="A12" s="2">
        <v>7</v>
      </c>
      <c r="B12" s="2" t="s">
        <v>590</v>
      </c>
      <c r="C12" s="8" t="s">
        <v>595</v>
      </c>
      <c r="D12" s="18" t="s">
        <v>596</v>
      </c>
      <c r="E12" s="9" t="s">
        <v>154</v>
      </c>
      <c r="F12" s="3"/>
    </row>
    <row r="13" spans="1:6" ht="75" customHeight="1" x14ac:dyDescent="0.25">
      <c r="A13" s="2">
        <v>8</v>
      </c>
      <c r="B13" s="2" t="s">
        <v>590</v>
      </c>
      <c r="C13" s="8" t="s">
        <v>597</v>
      </c>
      <c r="D13" s="18" t="s">
        <v>598</v>
      </c>
      <c r="E13" s="9" t="s">
        <v>154</v>
      </c>
      <c r="F13" s="3"/>
    </row>
    <row r="14" spans="1:6" ht="54" customHeight="1" x14ac:dyDescent="0.25">
      <c r="A14" s="2">
        <v>9</v>
      </c>
      <c r="B14" s="2" t="s">
        <v>590</v>
      </c>
      <c r="C14" s="2" t="s">
        <v>599</v>
      </c>
      <c r="D14" s="8" t="s">
        <v>600</v>
      </c>
      <c r="E14" s="9" t="s">
        <v>154</v>
      </c>
      <c r="F14" s="3"/>
    </row>
    <row r="15" spans="1:6" ht="105" customHeight="1" x14ac:dyDescent="0.25">
      <c r="A15" s="17">
        <v>10</v>
      </c>
      <c r="B15" s="17" t="s">
        <v>601</v>
      </c>
      <c r="C15" s="17" t="s">
        <v>602</v>
      </c>
      <c r="D15" s="17" t="s">
        <v>603</v>
      </c>
      <c r="E15" s="17" t="s">
        <v>154</v>
      </c>
      <c r="F15" s="27"/>
    </row>
    <row r="16" spans="1:6" ht="24" customHeight="1" x14ac:dyDescent="0.25">
      <c r="A16" s="81" t="s">
        <v>193</v>
      </c>
      <c r="B16" s="75"/>
      <c r="C16" s="75"/>
      <c r="D16" s="75"/>
      <c r="E16" s="75"/>
      <c r="F16" s="75"/>
    </row>
    <row r="17" spans="1:6" ht="44.1" customHeight="1" x14ac:dyDescent="0.25">
      <c r="A17" s="18">
        <v>1</v>
      </c>
      <c r="B17" s="18" t="s">
        <v>193</v>
      </c>
      <c r="C17" s="18" t="s">
        <v>604</v>
      </c>
      <c r="D17" s="18" t="s">
        <v>605</v>
      </c>
      <c r="E17" s="28"/>
      <c r="F17" s="23"/>
    </row>
    <row r="18" spans="1:6" ht="42" customHeight="1" x14ac:dyDescent="0.25">
      <c r="A18" s="18">
        <v>2</v>
      </c>
      <c r="B18" s="18" t="s">
        <v>193</v>
      </c>
      <c r="C18" s="18" t="s">
        <v>606</v>
      </c>
      <c r="D18" s="18" t="s">
        <v>607</v>
      </c>
      <c r="E18" s="28"/>
      <c r="F18" s="22">
        <f>12*F17</f>
        <v>0</v>
      </c>
    </row>
    <row r="19" spans="1:6" ht="42" customHeight="1" x14ac:dyDescent="0.25">
      <c r="A19" s="18">
        <v>3</v>
      </c>
      <c r="B19" s="18" t="s">
        <v>193</v>
      </c>
      <c r="C19" s="18" t="s">
        <v>608</v>
      </c>
      <c r="D19" s="18" t="s">
        <v>609</v>
      </c>
      <c r="E19" s="28"/>
      <c r="F19" s="23"/>
    </row>
    <row r="20" spans="1:6" ht="42" customHeight="1" x14ac:dyDescent="0.25">
      <c r="A20" s="18">
        <v>4</v>
      </c>
      <c r="B20" s="18" t="s">
        <v>193</v>
      </c>
      <c r="C20" s="18" t="s">
        <v>610</v>
      </c>
      <c r="D20" s="18" t="s">
        <v>611</v>
      </c>
      <c r="E20" s="28"/>
      <c r="F20" s="22">
        <f>12*F19</f>
        <v>0</v>
      </c>
    </row>
    <row r="21" spans="1:6" ht="42" customHeight="1" x14ac:dyDescent="0.25">
      <c r="A21" s="18">
        <v>5</v>
      </c>
      <c r="B21" s="18" t="s">
        <v>193</v>
      </c>
      <c r="C21" s="18" t="s">
        <v>612</v>
      </c>
      <c r="D21" s="18" t="s">
        <v>613</v>
      </c>
      <c r="E21" s="28"/>
      <c r="F21" s="23"/>
    </row>
    <row r="22" spans="1:6" ht="42" customHeight="1" x14ac:dyDescent="0.25">
      <c r="A22" s="18">
        <v>6</v>
      </c>
      <c r="B22" s="18" t="s">
        <v>193</v>
      </c>
      <c r="C22" s="18" t="s">
        <v>614</v>
      </c>
      <c r="D22" s="18" t="s">
        <v>615</v>
      </c>
      <c r="E22" s="28"/>
      <c r="F22" s="22">
        <f>12*F21</f>
        <v>0</v>
      </c>
    </row>
    <row r="23" spans="1:6" ht="42" customHeight="1" x14ac:dyDescent="0.25">
      <c r="A23" s="18">
        <v>7</v>
      </c>
      <c r="B23" s="18" t="s">
        <v>193</v>
      </c>
      <c r="C23" s="18" t="s">
        <v>616</v>
      </c>
      <c r="D23" s="18" t="s">
        <v>617</v>
      </c>
      <c r="E23" s="28"/>
      <c r="F23" s="23"/>
    </row>
    <row r="24" spans="1:6" ht="42" customHeight="1" x14ac:dyDescent="0.25">
      <c r="A24" s="18">
        <v>8</v>
      </c>
      <c r="B24" s="18" t="s">
        <v>193</v>
      </c>
      <c r="C24" s="18" t="s">
        <v>618</v>
      </c>
      <c r="D24" s="18" t="s">
        <v>619</v>
      </c>
      <c r="E24" s="28"/>
      <c r="F24" s="22">
        <f>12*F23</f>
        <v>0</v>
      </c>
    </row>
    <row r="25" spans="1:6" ht="57.95" customHeight="1" x14ac:dyDescent="0.25">
      <c r="A25" s="18">
        <v>9</v>
      </c>
      <c r="B25" s="18" t="s">
        <v>193</v>
      </c>
      <c r="C25" s="18" t="s">
        <v>620</v>
      </c>
      <c r="D25" s="18" t="s">
        <v>558</v>
      </c>
      <c r="E25" s="28"/>
      <c r="F25" s="22">
        <f>SUM(F18,F20,F22,F24)</f>
        <v>0</v>
      </c>
    </row>
  </sheetData>
  <mergeCells count="3">
    <mergeCell ref="A2:F2"/>
    <mergeCell ref="A16:F16"/>
    <mergeCell ref="A1:F1"/>
  </mergeCells>
  <hyperlinks>
    <hyperlink ref="A1" location="'Übersicht'!A1" display="6.1 | Wartungs- und Unterstützungsvertrag" xr:uid="{00000000-0004-0000-1800-000000000000}"/>
  </hyperlinks>
  <pageMargins left="0.7" right="0.7" top="0.75" bottom="0.75" header="0.3" footer="0.3"/>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19"/>
  <sheetViews>
    <sheetView workbookViewId="0"/>
  </sheetViews>
  <sheetFormatPr baseColWidth="10" defaultColWidth="9.140625" defaultRowHeight="15" x14ac:dyDescent="0.25"/>
  <cols>
    <col min="1" max="1" width="8" customWidth="1"/>
    <col min="2" max="2" width="24" customWidth="1"/>
    <col min="3" max="3" width="42" customWidth="1"/>
    <col min="4" max="4" width="75" customWidth="1"/>
    <col min="5" max="5" width="15.42578125" customWidth="1"/>
    <col min="6" max="6" width="48" customWidth="1"/>
  </cols>
  <sheetData>
    <row r="1" spans="1:6" ht="48" customHeight="1" x14ac:dyDescent="0.25">
      <c r="A1" s="83" t="s">
        <v>621</v>
      </c>
      <c r="B1" s="77"/>
      <c r="C1" s="77"/>
      <c r="D1" s="77"/>
      <c r="E1" s="77"/>
      <c r="F1" s="77"/>
    </row>
    <row r="2" spans="1:6" ht="120" customHeight="1" x14ac:dyDescent="0.25">
      <c r="A2" s="78" t="s">
        <v>622</v>
      </c>
      <c r="B2" s="75"/>
      <c r="C2" s="75"/>
      <c r="D2" s="75"/>
      <c r="E2" s="75"/>
      <c r="F2" s="75"/>
    </row>
    <row r="5" spans="1:6" x14ac:dyDescent="0.25">
      <c r="A5" s="13" t="s">
        <v>1</v>
      </c>
      <c r="B5" s="13" t="s">
        <v>2</v>
      </c>
      <c r="C5" s="13" t="s">
        <v>147</v>
      </c>
      <c r="D5" s="13" t="s">
        <v>148</v>
      </c>
      <c r="E5" s="14" t="s">
        <v>149</v>
      </c>
      <c r="F5" s="13" t="s">
        <v>150</v>
      </c>
    </row>
    <row r="6" spans="1:6" ht="98.1" customHeight="1" x14ac:dyDescent="0.25">
      <c r="A6" s="2">
        <v>1</v>
      </c>
      <c r="B6" s="8" t="s">
        <v>623</v>
      </c>
      <c r="C6" s="2" t="s">
        <v>624</v>
      </c>
      <c r="D6" s="18" t="s">
        <v>625</v>
      </c>
      <c r="E6" s="9" t="s">
        <v>154</v>
      </c>
      <c r="F6" s="3"/>
    </row>
    <row r="7" spans="1:6" ht="83.1" customHeight="1" x14ac:dyDescent="0.25">
      <c r="A7" s="2">
        <v>2</v>
      </c>
      <c r="B7" s="2" t="s">
        <v>626</v>
      </c>
      <c r="C7" s="2" t="s">
        <v>627</v>
      </c>
      <c r="D7" s="2" t="s">
        <v>628</v>
      </c>
      <c r="E7" s="9" t="s">
        <v>154</v>
      </c>
      <c r="F7" s="3"/>
    </row>
    <row r="8" spans="1:6" ht="69.95" customHeight="1" x14ac:dyDescent="0.25">
      <c r="A8" s="2">
        <v>3</v>
      </c>
      <c r="B8" s="2" t="s">
        <v>629</v>
      </c>
      <c r="C8" s="2" t="s">
        <v>630</v>
      </c>
      <c r="D8" s="2" t="s">
        <v>631</v>
      </c>
      <c r="E8" s="9" t="s">
        <v>154</v>
      </c>
      <c r="F8" s="3"/>
    </row>
    <row r="9" spans="1:6" ht="120" customHeight="1" x14ac:dyDescent="0.25">
      <c r="A9" s="2">
        <v>4</v>
      </c>
      <c r="B9" s="2" t="s">
        <v>632</v>
      </c>
      <c r="C9" s="2" t="s">
        <v>633</v>
      </c>
      <c r="D9" s="2" t="s">
        <v>634</v>
      </c>
      <c r="E9" s="9" t="s">
        <v>154</v>
      </c>
      <c r="F9" s="3"/>
    </row>
    <row r="10" spans="1:6" ht="120" customHeight="1" x14ac:dyDescent="0.25">
      <c r="A10" s="2">
        <v>5</v>
      </c>
      <c r="B10" s="2" t="s">
        <v>635</v>
      </c>
      <c r="C10" s="2" t="s">
        <v>636</v>
      </c>
      <c r="D10" s="8" t="s">
        <v>637</v>
      </c>
      <c r="E10" s="9" t="s">
        <v>154</v>
      </c>
      <c r="F10" s="3"/>
    </row>
    <row r="11" spans="1:6" ht="75" customHeight="1" x14ac:dyDescent="0.25">
      <c r="A11" s="2">
        <v>6</v>
      </c>
      <c r="B11" s="2" t="s">
        <v>638</v>
      </c>
      <c r="C11" s="2" t="s">
        <v>639</v>
      </c>
      <c r="D11" s="18" t="s">
        <v>640</v>
      </c>
      <c r="E11" s="9" t="s">
        <v>154</v>
      </c>
      <c r="F11" s="3"/>
    </row>
    <row r="12" spans="1:6" ht="57" customHeight="1" x14ac:dyDescent="0.25">
      <c r="A12" s="2">
        <v>7</v>
      </c>
      <c r="B12" s="2" t="s">
        <v>641</v>
      </c>
      <c r="C12" s="2" t="s">
        <v>642</v>
      </c>
      <c r="D12" s="8" t="s">
        <v>643</v>
      </c>
      <c r="E12" s="9" t="s">
        <v>154</v>
      </c>
      <c r="F12" s="3"/>
    </row>
    <row r="13" spans="1:6" ht="69.95" customHeight="1" x14ac:dyDescent="0.25">
      <c r="A13" s="2">
        <v>8</v>
      </c>
      <c r="B13" s="2" t="s">
        <v>644</v>
      </c>
      <c r="C13" s="2" t="s">
        <v>645</v>
      </c>
      <c r="D13" s="8" t="s">
        <v>646</v>
      </c>
      <c r="E13" s="9" t="s">
        <v>154</v>
      </c>
      <c r="F13" s="3"/>
    </row>
    <row r="15" spans="1:6" ht="24" customHeight="1" x14ac:dyDescent="0.25">
      <c r="A15" s="81" t="s">
        <v>193</v>
      </c>
      <c r="B15" s="75"/>
      <c r="C15" s="75"/>
      <c r="D15" s="75"/>
      <c r="E15" s="75"/>
      <c r="F15" s="75"/>
    </row>
    <row r="16" spans="1:6" ht="30" customHeight="1" x14ac:dyDescent="0.25">
      <c r="A16" s="2">
        <v>1</v>
      </c>
      <c r="B16" s="2" t="s">
        <v>193</v>
      </c>
      <c r="C16" s="2" t="s">
        <v>5</v>
      </c>
      <c r="D16" s="2" t="s">
        <v>194</v>
      </c>
      <c r="E16" s="2"/>
      <c r="F16" s="3">
        <v>100</v>
      </c>
    </row>
    <row r="17" spans="1:6" ht="30" customHeight="1" x14ac:dyDescent="0.25">
      <c r="A17" s="2">
        <v>2</v>
      </c>
      <c r="B17" s="2" t="s">
        <v>193</v>
      </c>
      <c r="C17" s="2" t="s">
        <v>6</v>
      </c>
      <c r="D17" s="2" t="s">
        <v>195</v>
      </c>
      <c r="E17" s="2"/>
      <c r="F17" s="11" t="s">
        <v>125</v>
      </c>
    </row>
    <row r="18" spans="1:6" ht="30" customHeight="1" x14ac:dyDescent="0.25">
      <c r="A18" s="2">
        <v>3</v>
      </c>
      <c r="B18" s="2" t="s">
        <v>193</v>
      </c>
      <c r="C18" s="2" t="s">
        <v>129</v>
      </c>
      <c r="D18" s="2" t="s">
        <v>196</v>
      </c>
      <c r="E18" s="2"/>
      <c r="F18" s="23"/>
    </row>
    <row r="19" spans="1:6" ht="30" customHeight="1" x14ac:dyDescent="0.25">
      <c r="A19" s="2">
        <v>4</v>
      </c>
      <c r="B19" s="2" t="s">
        <v>193</v>
      </c>
      <c r="C19" s="2" t="s">
        <v>130</v>
      </c>
      <c r="D19" s="2" t="s">
        <v>197</v>
      </c>
      <c r="E19" s="2"/>
      <c r="F19" s="7">
        <f>F16*F18</f>
        <v>0</v>
      </c>
    </row>
  </sheetData>
  <mergeCells count="3">
    <mergeCell ref="A2:F2"/>
    <mergeCell ref="A1:F1"/>
    <mergeCell ref="A15:F15"/>
  </mergeCells>
  <hyperlinks>
    <hyperlink ref="A1" location="'Übersicht'!A1" display="6.2 | Dienstleistungspauschale außerhalb des Wartungsvertrags" xr:uid="{00000000-0004-0000-1900-000000000000}"/>
  </hyperlink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26</vt:i4>
      </vt:variant>
    </vt:vector>
  </HeadingPairs>
  <TitlesOfParts>
    <vt:vector size="26" baseType="lpstr">
      <vt:lpstr>Übersicht</vt:lpstr>
      <vt:lpstr>Preisblatt</vt:lpstr>
      <vt:lpstr>Cluster-Knoten</vt:lpstr>
      <vt:lpstr>Block-Storage</vt:lpstr>
      <vt:lpstr>Backup-Server</vt:lpstr>
      <vt:lpstr>Rack-NAS</vt:lpstr>
      <vt:lpstr>Offline-SSD</vt:lpstr>
      <vt:lpstr>Serverschrank-42HE</vt:lpstr>
      <vt:lpstr>Firewall</vt:lpstr>
      <vt:lpstr>Core-Switch</vt:lpstr>
      <vt:lpstr>48-Port-PoE</vt:lpstr>
      <vt:lpstr>WLAN-AP-Indoor</vt:lpstr>
      <vt:lpstr>WLAN-AP-Outdoor</vt:lpstr>
      <vt:lpstr>5G-Router</vt:lpstr>
      <vt:lpstr>USV</vt:lpstr>
      <vt:lpstr>Micro-PC</vt:lpstr>
      <vt:lpstr>Monitor-27</vt:lpstr>
      <vt:lpstr>Monitor-34</vt:lpstr>
      <vt:lpstr>Dockingstation</vt:lpstr>
      <vt:lpstr>Laptop-Ständer</vt:lpstr>
      <vt:lpstr>Notebook-14</vt:lpstr>
      <vt:lpstr>iPad-Air-13</vt:lpstr>
      <vt:lpstr>Sicherheitssoftware</vt:lpstr>
      <vt:lpstr>Dienstleistungen</vt:lpstr>
      <vt:lpstr>Wartungsvertrag</vt:lpstr>
      <vt:lpstr>Dienstleistungsstunden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Pascal Philippe Wijasuriya</cp:lastModifiedBy>
  <dcterms:modified xsi:type="dcterms:W3CDTF">2026-10-01T11:27:36Z</dcterms:modified>
</cp:coreProperties>
</file>