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ZD\T-InD\Team intern\04 Vergabestelle\Vergaben\2026\2026-0395\Vergabeunterlagen 2. Runde\"/>
    </mc:Choice>
  </mc:AlternateContent>
  <xr:revisionPtr revIDLastSave="0" documentId="13_ncr:1_{4C3130BD-B446-4612-BCB9-D2E01290487E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2026-039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2" l="1"/>
  <c r="E6" i="2"/>
  <c r="D7" i="2"/>
  <c r="D8" i="2" s="1"/>
  <c r="E8" i="2" s="1"/>
  <c r="D46" i="2"/>
  <c r="D47" i="2" s="1"/>
  <c r="D38" i="2"/>
  <c r="D39" i="2" s="1"/>
  <c r="D30" i="2"/>
  <c r="D31" i="2" s="1"/>
  <c r="D22" i="2"/>
  <c r="D23" i="2" s="1"/>
  <c r="E35" i="2"/>
  <c r="E36" i="2"/>
  <c r="E43" i="2"/>
  <c r="E44" i="2"/>
  <c r="E27" i="2"/>
  <c r="E28" i="2"/>
  <c r="E20" i="2"/>
  <c r="E19" i="2"/>
  <c r="E21" i="2" l="1"/>
  <c r="E45" i="2"/>
  <c r="E37" i="2"/>
  <c r="E29" i="2"/>
  <c r="E7" i="2"/>
  <c r="E12" i="2"/>
  <c r="E11" i="2"/>
  <c r="E47" i="2" l="1"/>
  <c r="E46" i="2"/>
  <c r="E39" i="2"/>
  <c r="E38" i="2"/>
  <c r="E31" i="2"/>
  <c r="E30" i="2"/>
  <c r="E22" i="2"/>
  <c r="E23" i="2"/>
  <c r="E13" i="2"/>
  <c r="E15" i="2" l="1"/>
  <c r="E49" i="2" s="1"/>
  <c r="E14" i="2"/>
  <c r="E48" i="2" s="1"/>
  <c r="E50" i="2" l="1"/>
  <c r="E51" i="2" s="1"/>
</calcChain>
</file>

<file path=xl/sharedStrings.xml><?xml version="1.0" encoding="utf-8"?>
<sst xmlns="http://schemas.openxmlformats.org/spreadsheetml/2006/main" count="87" uniqueCount="40">
  <si>
    <t>Pos.</t>
  </si>
  <si>
    <t>Angabe zur Leistung</t>
  </si>
  <si>
    <t>Gesamtbetrag EURO
(ohne USt.)</t>
  </si>
  <si>
    <t>Ust. in Prozent</t>
  </si>
  <si>
    <t xml:space="preserve">Nur die grünen Felder ausfüllen. Keine Änderungen oder Ergänzungen an den Vergabeunterlagen durchführen! </t>
  </si>
  <si>
    <t>Zahlungsfrist 30 Tage</t>
  </si>
  <si>
    <t xml:space="preserve">Ort, Datum </t>
  </si>
  <si>
    <t>Name des Bieters</t>
  </si>
  <si>
    <t>A 1</t>
  </si>
  <si>
    <t>A 2</t>
  </si>
  <si>
    <t>A - Einmalige Kosten</t>
  </si>
  <si>
    <t>B 1</t>
  </si>
  <si>
    <t>B 2</t>
  </si>
  <si>
    <t>Netto-Summe:</t>
  </si>
  <si>
    <t>Einzelpreis</t>
  </si>
  <si>
    <t>Anzahl</t>
  </si>
  <si>
    <t>C 1</t>
  </si>
  <si>
    <t>C 2</t>
  </si>
  <si>
    <t>D 1</t>
  </si>
  <si>
    <t>D 2</t>
  </si>
  <si>
    <t>Pauschalpreis</t>
  </si>
  <si>
    <t>E 1</t>
  </si>
  <si>
    <t>E 2</t>
  </si>
  <si>
    <t>F 1</t>
  </si>
  <si>
    <t>F 2</t>
  </si>
  <si>
    <t>Auftragssumme (brutto) maximale Vertragslaufzeit</t>
  </si>
  <si>
    <t>Kosten Verlängerungsoption 01.01.2031 - 31.12.2031</t>
  </si>
  <si>
    <t>Kosten Verlängerungsoption 01.01.2032 - 31.12.2032</t>
  </si>
  <si>
    <t>Anteil vzbv</t>
  </si>
  <si>
    <t>Anteil LMK</t>
  </si>
  <si>
    <t>Gesamt (netto) maximale Vertragslaufzeit - Anteil vzbv</t>
  </si>
  <si>
    <t>Gesamt (netto) maximale Vertragslaufzeit - Anteil LMK</t>
  </si>
  <si>
    <t>Aktenzeichen: 2026-0395 - Preisblatt (Anlage 3)</t>
  </si>
  <si>
    <t>Kosten Verlängerungsoption 01.01.2029 - 31.12.2029</t>
  </si>
  <si>
    <t>Kosten Verlängerungsoption 01.01.2030 - 31.12.2030</t>
  </si>
  <si>
    <t>B - Regelmäßige Kosten (Monatspauschalen) für 24 Monate - Mindestvertragsdauer (01.01.2027 - 31.12.2028)</t>
  </si>
  <si>
    <r>
      <rPr>
        <b/>
        <sz val="11"/>
        <rFont val="Aptos"/>
      </rPr>
      <t>Aufbauphase</t>
    </r>
    <r>
      <rPr>
        <sz val="11"/>
        <rFont val="Aptos"/>
      </rPr>
      <t>: Aufbau der technischen Infrastruktur gemäß Anlage 1 - Leistungsbeschreibung, Punkt III 1.</t>
    </r>
  </si>
  <si>
    <r>
      <rPr>
        <b/>
        <sz val="11"/>
        <rFont val="Aptos"/>
      </rPr>
      <t>Migrationsphase</t>
    </r>
    <r>
      <rPr>
        <sz val="11"/>
        <rFont val="Aptos"/>
      </rPr>
      <t>: Export und Import des Applikations-Quellcodes, der Datenbanken und Dateien gemäß Anlage 1 - Leistungsbeschreibung, Punkt III 2.</t>
    </r>
  </si>
  <si>
    <r>
      <rPr>
        <b/>
        <sz val="11"/>
        <rFont val="Aptos"/>
      </rPr>
      <t>Monatspauschale</t>
    </r>
    <r>
      <rPr>
        <sz val="11"/>
        <rFont val="Aptos"/>
      </rPr>
      <t xml:space="preserve"> für First-Level-Support in der vereinbarten Servicezeit gemäß Anlage 1 - Leistungsbeschreibung,Punkt V.5</t>
    </r>
  </si>
  <si>
    <r>
      <rPr>
        <b/>
        <sz val="11"/>
        <rFont val="Aptos"/>
      </rPr>
      <t xml:space="preserve">Monatspauschale </t>
    </r>
    <r>
      <rPr>
        <sz val="11"/>
        <rFont val="Aptos"/>
      </rPr>
      <t>für die Hosting-Umgebung gemäß Anlage 1 - Leistungsbeschreibung, Punkt V.1, V.2, V.4 und V.6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</si>
</sst>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€&quot;"/>
    <numFmt numFmtId="165" formatCode="_-* #,##0_-;\-* #,##0_-;_-* &quot;-&quot;??_-;_-@_-"/>
  </numFmts>
  <fonts count="7">
    <font>
      <sz val="10"/>
      <name val="Arial"/>
    </font>
    <font>
      <sz val="10"/>
      <name val="Arial"/>
      <family val="2"/>
    </font>
    <font>
      <b/>
      <sz val="11"/>
      <name val="Aptos"/>
    </font>
    <font>
      <sz val="11"/>
      <name val="Aptos"/>
    </font>
    <font>
      <b/>
      <sz val="11"/>
      <color theme="3"/>
      <name val="Aptos"/>
    </font>
    <font>
      <b/>
      <sz val="11"/>
      <color theme="3"/>
      <name val="Aptos"/>
      <family val="2"/>
    </font>
    <font>
      <b/>
      <sz val="1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theme="4" tint="0.49998474074526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164" fontId="3" fillId="3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/>
    <xf numFmtId="164" fontId="3" fillId="0" borderId="7" xfId="0" applyNumberFormat="1" applyFont="1" applyBorder="1"/>
    <xf numFmtId="164" fontId="3" fillId="0" borderId="1" xfId="0" applyNumberFormat="1" applyFont="1" applyBorder="1"/>
    <xf numFmtId="0" fontId="3" fillId="2" borderId="0" xfId="0" applyFont="1" applyFill="1"/>
    <xf numFmtId="0" fontId="3" fillId="0" borderId="0" xfId="0" applyFont="1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164" fontId="3" fillId="0" borderId="1" xfId="0" applyNumberFormat="1" applyFont="1" applyBorder="1" applyAlignment="1">
      <alignment horizontal="right"/>
    </xf>
    <xf numFmtId="0" fontId="3" fillId="2" borderId="0" xfId="0" applyFont="1" applyFill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165" fontId="3" fillId="0" borderId="1" xfId="1" applyNumberFormat="1" applyFont="1" applyFill="1" applyBorder="1" applyProtection="1"/>
    <xf numFmtId="9" fontId="3" fillId="0" borderId="1" xfId="2" applyFont="1" applyBorder="1" applyAlignment="1" applyProtection="1">
      <alignment horizontal="center" vertical="center" wrapText="1"/>
    </xf>
    <xf numFmtId="9" fontId="3" fillId="2" borderId="0" xfId="2" applyFont="1" applyFill="1" applyBorder="1" applyAlignment="1" applyProtection="1">
      <alignment horizontal="center" vertical="center" wrapText="1"/>
    </xf>
    <xf numFmtId="164" fontId="3" fillId="2" borderId="0" xfId="0" applyNumberFormat="1" applyFont="1" applyFill="1"/>
    <xf numFmtId="9" fontId="3" fillId="0" borderId="1" xfId="2" applyFont="1" applyFill="1" applyBorder="1" applyProtection="1"/>
    <xf numFmtId="0" fontId="3" fillId="2" borderId="6" xfId="0" applyFont="1" applyFill="1" applyBorder="1" applyAlignment="1">
      <alignment horizontal="left" vertical="center" wrapText="1"/>
    </xf>
    <xf numFmtId="9" fontId="3" fillId="2" borderId="6" xfId="2" applyFont="1" applyFill="1" applyBorder="1" applyProtection="1"/>
    <xf numFmtId="164" fontId="3" fillId="2" borderId="6" xfId="0" applyNumberFormat="1" applyFont="1" applyFill="1" applyBorder="1"/>
    <xf numFmtId="9" fontId="3" fillId="0" borderId="1" xfId="0" applyNumberFormat="1" applyFont="1" applyBorder="1"/>
    <xf numFmtId="9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 wrapText="1"/>
    </xf>
    <xf numFmtId="164" fontId="2" fillId="0" borderId="1" xfId="0" applyNumberFormat="1" applyFont="1" applyBorder="1"/>
    <xf numFmtId="0" fontId="3" fillId="0" borderId="0" xfId="0" applyFont="1" applyAlignment="1">
      <alignment horizontal="center" vertical="center"/>
    </xf>
    <xf numFmtId="164" fontId="3" fillId="0" borderId="0" xfId="0" applyNumberFormat="1" applyFont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7" xfId="0" applyFont="1" applyBorder="1" applyAlignment="1">
      <alignment horizontal="right"/>
    </xf>
    <xf numFmtId="0" fontId="2" fillId="2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3" fillId="3" borderId="0" xfId="0" applyFont="1" applyFill="1" applyAlignment="1" applyProtection="1">
      <alignment horizontal="left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9" fontId="3" fillId="3" borderId="1" xfId="0" applyNumberFormat="1" applyFont="1" applyFill="1" applyBorder="1" applyAlignment="1" applyProtection="1">
      <alignment horizontal="righ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zoomScaleNormal="100" zoomScaleSheetLayoutView="115" zoomScalePageLayoutView="130" workbookViewId="0">
      <selection activeCell="A56" sqref="A56:B56"/>
    </sheetView>
  </sheetViews>
  <sheetFormatPr baseColWidth="10" defaultColWidth="11.42578125" defaultRowHeight="15"/>
  <cols>
    <col min="1" max="1" width="6.42578125" style="6" customWidth="1"/>
    <col min="2" max="2" width="51.42578125" style="6" bestFit="1" customWidth="1"/>
    <col min="3" max="3" width="15.5703125" style="6" customWidth="1"/>
    <col min="4" max="4" width="16.140625" style="6" customWidth="1"/>
    <col min="5" max="5" width="25.140625" style="6" customWidth="1"/>
    <col min="6" max="16384" width="11.42578125" style="6"/>
  </cols>
  <sheetData>
    <row r="1" spans="1:5" ht="42.75" customHeight="1" thickTop="1">
      <c r="A1" s="39" t="s">
        <v>32</v>
      </c>
      <c r="B1" s="40"/>
      <c r="C1" s="40"/>
      <c r="D1" s="40"/>
      <c r="E1" s="5"/>
    </row>
    <row r="2" spans="1:5" ht="28.5" customHeight="1">
      <c r="A2" s="36" t="s">
        <v>10</v>
      </c>
      <c r="B2" s="36"/>
      <c r="C2" s="36"/>
      <c r="D2" s="36"/>
      <c r="E2" s="5"/>
    </row>
    <row r="3" spans="1:5" ht="33" customHeight="1">
      <c r="A3" s="7" t="s">
        <v>0</v>
      </c>
      <c r="B3" s="7" t="s">
        <v>1</v>
      </c>
      <c r="C3" s="47" t="s">
        <v>2</v>
      </c>
      <c r="D3" s="47"/>
      <c r="E3" s="47"/>
    </row>
    <row r="4" spans="1:5" ht="43.5" customHeight="1">
      <c r="A4" s="8" t="s">
        <v>8</v>
      </c>
      <c r="B4" s="9" t="s">
        <v>36</v>
      </c>
      <c r="C4" s="33" t="s">
        <v>20</v>
      </c>
      <c r="D4" s="33"/>
      <c r="E4" s="1">
        <v>0</v>
      </c>
    </row>
    <row r="5" spans="1:5" ht="46.5" customHeight="1">
      <c r="A5" s="8" t="s">
        <v>9</v>
      </c>
      <c r="B5" s="9" t="s">
        <v>37</v>
      </c>
      <c r="C5" s="33" t="s">
        <v>20</v>
      </c>
      <c r="D5" s="33"/>
      <c r="E5" s="1">
        <v>0</v>
      </c>
    </row>
    <row r="6" spans="1:5">
      <c r="A6" s="10"/>
      <c r="B6" s="11"/>
      <c r="C6" s="33" t="s">
        <v>13</v>
      </c>
      <c r="D6" s="33"/>
      <c r="E6" s="12">
        <f>E4+E5</f>
        <v>0</v>
      </c>
    </row>
    <row r="7" spans="1:5" ht="15" customHeight="1">
      <c r="A7" s="13"/>
      <c r="B7" s="13"/>
      <c r="C7" s="14" t="s">
        <v>28</v>
      </c>
      <c r="D7" s="15">
        <f>D14</f>
        <v>0.65</v>
      </c>
      <c r="E7" s="2">
        <f>($E$4+$E$5)*D7</f>
        <v>0</v>
      </c>
    </row>
    <row r="8" spans="1:5" ht="14.25" customHeight="1">
      <c r="A8" s="13"/>
      <c r="B8" s="13"/>
      <c r="C8" s="14" t="s">
        <v>29</v>
      </c>
      <c r="D8" s="15">
        <f>100%-D7</f>
        <v>0.35</v>
      </c>
      <c r="E8" s="2">
        <f>($E$4+$E$5)*D8</f>
        <v>0</v>
      </c>
    </row>
    <row r="9" spans="1:5" ht="36" customHeight="1">
      <c r="A9" s="36" t="s">
        <v>35</v>
      </c>
      <c r="B9" s="36"/>
      <c r="C9" s="36"/>
      <c r="D9" s="36"/>
      <c r="E9" s="36"/>
    </row>
    <row r="10" spans="1:5" ht="57" customHeight="1">
      <c r="A10" s="7" t="s">
        <v>0</v>
      </c>
      <c r="B10" s="7" t="s">
        <v>1</v>
      </c>
      <c r="C10" s="16" t="s">
        <v>14</v>
      </c>
      <c r="D10" s="16" t="s">
        <v>15</v>
      </c>
      <c r="E10" s="16" t="s">
        <v>2</v>
      </c>
    </row>
    <row r="11" spans="1:5" ht="45">
      <c r="A11" s="8" t="s">
        <v>11</v>
      </c>
      <c r="B11" s="9" t="s">
        <v>39</v>
      </c>
      <c r="C11" s="1">
        <v>0</v>
      </c>
      <c r="D11" s="17">
        <v>24</v>
      </c>
      <c r="E11" s="4">
        <f>C11*D11</f>
        <v>0</v>
      </c>
    </row>
    <row r="12" spans="1:5" ht="45">
      <c r="A12" s="8" t="s">
        <v>12</v>
      </c>
      <c r="B12" s="9" t="s">
        <v>38</v>
      </c>
      <c r="C12" s="1">
        <v>0</v>
      </c>
      <c r="D12" s="17">
        <v>24</v>
      </c>
      <c r="E12" s="4">
        <f>C12*D12</f>
        <v>0</v>
      </c>
    </row>
    <row r="13" spans="1:5">
      <c r="A13" s="10"/>
      <c r="B13" s="11"/>
      <c r="C13" s="33" t="s">
        <v>13</v>
      </c>
      <c r="D13" s="33"/>
      <c r="E13" s="3">
        <f>E11+E12</f>
        <v>0</v>
      </c>
    </row>
    <row r="14" spans="1:5" ht="15.75" customHeight="1">
      <c r="A14" s="13"/>
      <c r="B14" s="13"/>
      <c r="C14" s="14" t="s">
        <v>28</v>
      </c>
      <c r="D14" s="18">
        <v>0.65</v>
      </c>
      <c r="E14" s="4">
        <f>E13*D14</f>
        <v>0</v>
      </c>
    </row>
    <row r="15" spans="1:5" ht="15.75" customHeight="1">
      <c r="A15" s="13"/>
      <c r="B15" s="13"/>
      <c r="C15" s="14" t="s">
        <v>29</v>
      </c>
      <c r="D15" s="18">
        <f>100%-D14</f>
        <v>0.35</v>
      </c>
      <c r="E15" s="4">
        <f>E13*D15</f>
        <v>0</v>
      </c>
    </row>
    <row r="16" spans="1:5" ht="15.75" customHeight="1">
      <c r="A16" s="13"/>
      <c r="B16" s="13"/>
      <c r="C16" s="13"/>
      <c r="D16" s="19"/>
      <c r="E16" s="20"/>
    </row>
    <row r="17" spans="1:5" ht="22.5" customHeight="1">
      <c r="A17" s="35" t="s">
        <v>33</v>
      </c>
      <c r="B17" s="36"/>
      <c r="C17" s="36"/>
      <c r="D17" s="36"/>
      <c r="E17" s="36"/>
    </row>
    <row r="18" spans="1:5" ht="52.5" customHeight="1">
      <c r="A18" s="7" t="s">
        <v>0</v>
      </c>
      <c r="B18" s="7" t="s">
        <v>1</v>
      </c>
      <c r="C18" s="16" t="s">
        <v>14</v>
      </c>
      <c r="D18" s="16" t="s">
        <v>15</v>
      </c>
      <c r="E18" s="16" t="s">
        <v>2</v>
      </c>
    </row>
    <row r="19" spans="1:5" ht="45">
      <c r="A19" s="8" t="s">
        <v>16</v>
      </c>
      <c r="B19" s="9" t="s">
        <v>39</v>
      </c>
      <c r="C19" s="1">
        <v>0</v>
      </c>
      <c r="D19" s="17">
        <v>12</v>
      </c>
      <c r="E19" s="4">
        <f>C19*D19</f>
        <v>0</v>
      </c>
    </row>
    <row r="20" spans="1:5" ht="45">
      <c r="A20" s="8" t="s">
        <v>17</v>
      </c>
      <c r="B20" s="9" t="s">
        <v>38</v>
      </c>
      <c r="C20" s="1">
        <v>0</v>
      </c>
      <c r="D20" s="17">
        <v>12</v>
      </c>
      <c r="E20" s="4">
        <f>C20*D20</f>
        <v>0</v>
      </c>
    </row>
    <row r="21" spans="1:5">
      <c r="A21" s="10"/>
      <c r="B21" s="11"/>
      <c r="C21" s="33" t="s">
        <v>13</v>
      </c>
      <c r="D21" s="33"/>
      <c r="E21" s="3">
        <f>E19+E20</f>
        <v>0</v>
      </c>
    </row>
    <row r="22" spans="1:5" ht="15" customHeight="1">
      <c r="A22" s="11"/>
      <c r="B22" s="11"/>
      <c r="C22" s="14" t="s">
        <v>28</v>
      </c>
      <c r="D22" s="18">
        <f>D14</f>
        <v>0.65</v>
      </c>
      <c r="E22" s="4">
        <f>($E$21)*D22</f>
        <v>0</v>
      </c>
    </row>
    <row r="23" spans="1:5" ht="15" customHeight="1">
      <c r="A23" s="11"/>
      <c r="B23" s="11"/>
      <c r="C23" s="14" t="s">
        <v>29</v>
      </c>
      <c r="D23" s="18">
        <f>100%-D22</f>
        <v>0.35</v>
      </c>
      <c r="E23" s="4">
        <f>($E$21)*D23</f>
        <v>0</v>
      </c>
    </row>
    <row r="24" spans="1:5" ht="15" customHeight="1">
      <c r="A24" s="11"/>
      <c r="B24" s="11"/>
      <c r="C24" s="13"/>
      <c r="D24" s="19"/>
      <c r="E24" s="20"/>
    </row>
    <row r="25" spans="1:5" ht="18.75" customHeight="1">
      <c r="A25" s="35" t="s">
        <v>34</v>
      </c>
      <c r="B25" s="36"/>
      <c r="C25" s="36"/>
      <c r="D25" s="36"/>
      <c r="E25" s="36"/>
    </row>
    <row r="26" spans="1:5" ht="30">
      <c r="A26" s="7" t="s">
        <v>0</v>
      </c>
      <c r="B26" s="7" t="s">
        <v>1</v>
      </c>
      <c r="C26" s="16" t="s">
        <v>14</v>
      </c>
      <c r="D26" s="16" t="s">
        <v>15</v>
      </c>
      <c r="E26" s="16" t="s">
        <v>2</v>
      </c>
    </row>
    <row r="27" spans="1:5" ht="48" customHeight="1">
      <c r="A27" s="8" t="s">
        <v>18</v>
      </c>
      <c r="B27" s="9" t="s">
        <v>39</v>
      </c>
      <c r="C27" s="1">
        <v>0</v>
      </c>
      <c r="D27" s="17">
        <v>12</v>
      </c>
      <c r="E27" s="4">
        <f>C27*D27</f>
        <v>0</v>
      </c>
    </row>
    <row r="28" spans="1:5" ht="45">
      <c r="A28" s="8" t="s">
        <v>19</v>
      </c>
      <c r="B28" s="9" t="s">
        <v>38</v>
      </c>
      <c r="C28" s="1">
        <v>0</v>
      </c>
      <c r="D28" s="17">
        <v>12</v>
      </c>
      <c r="E28" s="4">
        <f>C28*D28</f>
        <v>0</v>
      </c>
    </row>
    <row r="29" spans="1:5">
      <c r="A29" s="10"/>
      <c r="B29" s="11"/>
      <c r="C29" s="33" t="s">
        <v>13</v>
      </c>
      <c r="D29" s="33"/>
      <c r="E29" s="4">
        <f>E27+E28</f>
        <v>0</v>
      </c>
    </row>
    <row r="30" spans="1:5" ht="15" customHeight="1">
      <c r="A30" s="11"/>
      <c r="B30" s="11"/>
      <c r="C30" s="14" t="s">
        <v>28</v>
      </c>
      <c r="D30" s="21">
        <f>D14</f>
        <v>0.65</v>
      </c>
      <c r="E30" s="4">
        <f>$E$29*D30</f>
        <v>0</v>
      </c>
    </row>
    <row r="31" spans="1:5" ht="15" customHeight="1">
      <c r="A31" s="11"/>
      <c r="B31" s="11"/>
      <c r="C31" s="14" t="s">
        <v>29</v>
      </c>
      <c r="D31" s="21">
        <f>100%-D30</f>
        <v>0.35</v>
      </c>
      <c r="E31" s="4">
        <f>$E$29*D31</f>
        <v>0</v>
      </c>
    </row>
    <row r="32" spans="1:5" ht="15" customHeight="1">
      <c r="A32" s="11"/>
      <c r="B32" s="11"/>
      <c r="C32" s="22"/>
      <c r="D32" s="23"/>
      <c r="E32" s="24"/>
    </row>
    <row r="33" spans="1:5" ht="15" customHeight="1">
      <c r="A33" s="35" t="s">
        <v>26</v>
      </c>
      <c r="B33" s="36"/>
      <c r="C33" s="36"/>
      <c r="D33" s="36"/>
      <c r="E33" s="36"/>
    </row>
    <row r="34" spans="1:5" ht="30">
      <c r="A34" s="7" t="s">
        <v>0</v>
      </c>
      <c r="B34" s="7" t="s">
        <v>1</v>
      </c>
      <c r="C34" s="16" t="s">
        <v>14</v>
      </c>
      <c r="D34" s="16" t="s">
        <v>15</v>
      </c>
      <c r="E34" s="16" t="s">
        <v>2</v>
      </c>
    </row>
    <row r="35" spans="1:5" ht="52.5" customHeight="1">
      <c r="A35" s="8" t="s">
        <v>21</v>
      </c>
      <c r="B35" s="9" t="s">
        <v>39</v>
      </c>
      <c r="C35" s="1">
        <v>0</v>
      </c>
      <c r="D35" s="17">
        <v>12</v>
      </c>
      <c r="E35" s="4">
        <f>C35*D35</f>
        <v>0</v>
      </c>
    </row>
    <row r="36" spans="1:5" ht="47.25" customHeight="1">
      <c r="A36" s="8" t="s">
        <v>22</v>
      </c>
      <c r="B36" s="9" t="s">
        <v>38</v>
      </c>
      <c r="C36" s="1">
        <v>0</v>
      </c>
      <c r="D36" s="17">
        <v>12</v>
      </c>
      <c r="E36" s="4">
        <f>C36*D36</f>
        <v>0</v>
      </c>
    </row>
    <row r="37" spans="1:5">
      <c r="A37" s="10"/>
      <c r="B37" s="11"/>
      <c r="C37" s="37" t="s">
        <v>13</v>
      </c>
      <c r="D37" s="37"/>
      <c r="E37" s="3">
        <f>E35+E36</f>
        <v>0</v>
      </c>
    </row>
    <row r="38" spans="1:5" ht="15" customHeight="1">
      <c r="A38" s="11"/>
      <c r="B38" s="11"/>
      <c r="C38" s="14" t="s">
        <v>28</v>
      </c>
      <c r="D38" s="21">
        <f>D14</f>
        <v>0.65</v>
      </c>
      <c r="E38" s="4">
        <f>($E$37)*D38</f>
        <v>0</v>
      </c>
    </row>
    <row r="39" spans="1:5" ht="15" customHeight="1">
      <c r="A39" s="11"/>
      <c r="B39" s="11"/>
      <c r="C39" s="14" t="s">
        <v>29</v>
      </c>
      <c r="D39" s="25">
        <f>100%-D38</f>
        <v>0.35</v>
      </c>
      <c r="E39" s="4">
        <f>($E$37)*D39</f>
        <v>0</v>
      </c>
    </row>
    <row r="40" spans="1:5" ht="15" customHeight="1">
      <c r="A40" s="11"/>
      <c r="B40" s="11"/>
      <c r="C40" s="11"/>
      <c r="D40" s="26"/>
      <c r="E40" s="20"/>
    </row>
    <row r="41" spans="1:5" ht="22.5" customHeight="1">
      <c r="A41" s="36" t="s">
        <v>27</v>
      </c>
      <c r="B41" s="36"/>
      <c r="C41" s="36"/>
      <c r="D41" s="36"/>
      <c r="E41" s="36"/>
    </row>
    <row r="42" spans="1:5" ht="14.25" customHeight="1">
      <c r="A42" s="7" t="s">
        <v>0</v>
      </c>
      <c r="B42" s="7" t="s">
        <v>1</v>
      </c>
      <c r="C42" s="16" t="s">
        <v>14</v>
      </c>
      <c r="D42" s="16" t="s">
        <v>15</v>
      </c>
      <c r="E42" s="16" t="s">
        <v>2</v>
      </c>
    </row>
    <row r="43" spans="1:5" ht="49.5" customHeight="1">
      <c r="A43" s="8" t="s">
        <v>23</v>
      </c>
      <c r="B43" s="9" t="s">
        <v>39</v>
      </c>
      <c r="C43" s="1">
        <v>0</v>
      </c>
      <c r="D43" s="17">
        <v>12</v>
      </c>
      <c r="E43" s="4">
        <f>C43*D43</f>
        <v>0</v>
      </c>
    </row>
    <row r="44" spans="1:5" ht="45">
      <c r="A44" s="8" t="s">
        <v>24</v>
      </c>
      <c r="B44" s="9" t="s">
        <v>38</v>
      </c>
      <c r="C44" s="1">
        <v>0</v>
      </c>
      <c r="D44" s="17">
        <v>12</v>
      </c>
      <c r="E44" s="4">
        <f>C44*D44</f>
        <v>0</v>
      </c>
    </row>
    <row r="45" spans="1:5">
      <c r="A45" s="10"/>
      <c r="B45" s="11"/>
      <c r="C45" s="33" t="s">
        <v>13</v>
      </c>
      <c r="D45" s="33"/>
      <c r="E45" s="4">
        <f>E43+E44</f>
        <v>0</v>
      </c>
    </row>
    <row r="46" spans="1:5" ht="15" customHeight="1">
      <c r="A46" s="11"/>
      <c r="B46" s="11"/>
      <c r="C46" s="14" t="s">
        <v>28</v>
      </c>
      <c r="D46" s="21">
        <f>D14</f>
        <v>0.65</v>
      </c>
      <c r="E46" s="4">
        <f>($E$45)*D46</f>
        <v>0</v>
      </c>
    </row>
    <row r="47" spans="1:5" ht="15" customHeight="1">
      <c r="A47" s="11"/>
      <c r="B47" s="11"/>
      <c r="C47" s="14" t="s">
        <v>29</v>
      </c>
      <c r="D47" s="21">
        <f>100%-D46</f>
        <v>0.35</v>
      </c>
      <c r="E47" s="4">
        <f>($E$45)*D47</f>
        <v>0</v>
      </c>
    </row>
    <row r="48" spans="1:5" ht="39.75" customHeight="1">
      <c r="A48" s="27"/>
      <c r="B48" s="27"/>
      <c r="C48" s="34" t="s">
        <v>30</v>
      </c>
      <c r="D48" s="34"/>
      <c r="E48" s="4">
        <f>SUM(E7+E14+E22+E30+E38+E46)</f>
        <v>0</v>
      </c>
    </row>
    <row r="49" spans="1:5" ht="39.75" customHeight="1">
      <c r="A49" s="27"/>
      <c r="B49" s="27"/>
      <c r="C49" s="34" t="s">
        <v>31</v>
      </c>
      <c r="D49" s="34"/>
      <c r="E49" s="4">
        <f>SUM(E8+E15+E23+E31+E39+E47)</f>
        <v>0</v>
      </c>
    </row>
    <row r="50" spans="1:5" ht="21" customHeight="1">
      <c r="A50" s="5"/>
      <c r="B50" s="28" t="s">
        <v>3</v>
      </c>
      <c r="C50" s="45">
        <v>0.19</v>
      </c>
      <c r="D50" s="45"/>
      <c r="E50" s="4">
        <f>(E48+E49)*C50</f>
        <v>0</v>
      </c>
    </row>
    <row r="51" spans="1:5" ht="45.75" customHeight="1">
      <c r="A51" s="38" t="s">
        <v>4</v>
      </c>
      <c r="B51" s="38"/>
      <c r="C51" s="46" t="s">
        <v>25</v>
      </c>
      <c r="D51" s="46"/>
      <c r="E51" s="30">
        <f>E48+E49+E50</f>
        <v>0</v>
      </c>
    </row>
    <row r="52" spans="1:5" ht="22.5" customHeight="1">
      <c r="A52" s="38"/>
      <c r="B52" s="38"/>
      <c r="C52" s="42" t="s">
        <v>5</v>
      </c>
      <c r="D52" s="43"/>
      <c r="E52" s="44"/>
    </row>
    <row r="53" spans="1:5" ht="8.25" customHeight="1">
      <c r="A53" s="29"/>
      <c r="B53" s="29"/>
      <c r="C53" s="31"/>
      <c r="D53" s="31"/>
      <c r="E53" s="31"/>
    </row>
    <row r="54" spans="1:5" ht="24" customHeight="1">
      <c r="A54" s="41"/>
      <c r="B54" s="41"/>
      <c r="C54" s="31"/>
      <c r="D54" s="31"/>
      <c r="E54" s="32"/>
    </row>
    <row r="55" spans="1:5" ht="17.25" customHeight="1">
      <c r="A55" s="27" t="s">
        <v>6</v>
      </c>
      <c r="B55" s="27"/>
      <c r="C55" s="31"/>
      <c r="D55" s="31"/>
    </row>
    <row r="56" spans="1:5" ht="24" customHeight="1">
      <c r="A56" s="41"/>
      <c r="B56" s="41"/>
      <c r="C56" s="31"/>
      <c r="D56" s="31"/>
    </row>
    <row r="57" spans="1:5">
      <c r="A57" s="5" t="s">
        <v>7</v>
      </c>
      <c r="B57" s="5"/>
      <c r="C57" s="31"/>
      <c r="D57" s="31"/>
    </row>
    <row r="58" spans="1:5">
      <c r="A58" s="5"/>
      <c r="B58" s="5"/>
      <c r="C58" s="31"/>
      <c r="D58" s="31"/>
    </row>
  </sheetData>
  <sheetProtection algorithmName="SHA-512" hashValue="3eUZX2vYXFGPlU2s2eJYTfuDSvQ8GzKIyXFuIYMzwqL4PmsXhxUw0+qIo0W2gcCFsnW2nhQ5e9ZnkjNjecuXTw==" saltValue="YI7X5dsi0be2nGJjIB1ORg==" spinCount="100000" sheet="1" selectLockedCells="1"/>
  <mergeCells count="24">
    <mergeCell ref="A51:B52"/>
    <mergeCell ref="A1:D1"/>
    <mergeCell ref="A54:B54"/>
    <mergeCell ref="C6:D6"/>
    <mergeCell ref="A56:B56"/>
    <mergeCell ref="A2:D2"/>
    <mergeCell ref="C52:E52"/>
    <mergeCell ref="C48:D48"/>
    <mergeCell ref="C50:D50"/>
    <mergeCell ref="C51:D51"/>
    <mergeCell ref="A41:E41"/>
    <mergeCell ref="A17:E17"/>
    <mergeCell ref="C3:E3"/>
    <mergeCell ref="C4:D4"/>
    <mergeCell ref="C5:D5"/>
    <mergeCell ref="A9:E9"/>
    <mergeCell ref="C13:D13"/>
    <mergeCell ref="C21:D21"/>
    <mergeCell ref="C49:D49"/>
    <mergeCell ref="A25:E25"/>
    <mergeCell ref="A33:E33"/>
    <mergeCell ref="C29:D29"/>
    <mergeCell ref="C37:D37"/>
    <mergeCell ref="C45:D45"/>
  </mergeCells>
  <phoneticPr fontId="0" type="noConversion"/>
  <pageMargins left="0.24" right="0.25" top="0.59055118110236227" bottom="0.59055118110236227" header="0.51181102362204722" footer="0.51181102362204722"/>
  <pageSetup paperSize="9" scale="66" orientation="portrait" r:id="rId1"/>
  <headerFooter alignWithMargins="0"/>
  <ignoredErrors>
    <ignoredError sqref="E11:E12 A18:E18 A34:E34 A42:E42 A50:D50 A48:B48 D48 A26:E26 B25:E25 B33:E33 B41:E41 A20 A19 D19:E19 D20:E20 A28 A27 D27:E27 D28:E28 D35:E35 D36:E36 D43:E43 D44:E4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darfsmeldungDokumente" ma:contentTypeID="0x010100EB634DAC27FD7E45A6BA5530D4B3626E00A7E07A5CA641854E954D530A56D37C62" ma:contentTypeVersion="19" ma:contentTypeDescription="" ma:contentTypeScope="" ma:versionID="c5b5b4563c49c012be9c558d9ec28425">
  <xsd:schema xmlns:xsd="http://www.w3.org/2001/XMLSchema" xmlns:xs="http://www.w3.org/2001/XMLSchema" xmlns:p="http://schemas.microsoft.com/office/2006/metadata/properties" xmlns:ns1="http://schemas.microsoft.com/sharepoint/v3" xmlns:ns2="818c2a6b-7ef6-4ad5-94d7-1fe1a9e155a6" xmlns:ns3="e2003e0d-3b06-4c9d-8d1d-f4d78b896d7f" xmlns:ns4="93239daf-283d-42cb-9a3c-31238d13e6eb" targetNamespace="http://schemas.microsoft.com/office/2006/metadata/properties" ma:root="true" ma:fieldsID="9582bd7f510f57f096c060f64a0166bf" ns1:_="" ns2:_="" ns3:_="" ns4:_="">
    <xsd:import namespace="http://schemas.microsoft.com/sharepoint/v3"/>
    <xsd:import namespace="818c2a6b-7ef6-4ad5-94d7-1fe1a9e155a6"/>
    <xsd:import namespace="e2003e0d-3b06-4c9d-8d1d-f4d78b896d7f"/>
    <xsd:import namespace="93239daf-283d-42cb-9a3c-31238d13e6eb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4:vzbvVertragID" minOccurs="0"/>
                <xsd:element ref="ns4:vzbvBAAktenzeichen" minOccurs="0"/>
                <xsd:element ref="ns4:vzbvBedarfsID" minOccurs="0"/>
                <xsd:element ref="ns4:vzbvBAGenPDF" minOccurs="0"/>
                <xsd:element ref="ns4:vzbvBAGenAttachement" minOccurs="0"/>
                <xsd:element ref="ns3:AnbieterZentralID" minOccurs="0"/>
                <xsd:element ref="ns1:FormData" minOccurs="0"/>
                <xsd:element ref="ns2:Renditions" minOccurs="0"/>
                <xsd:element ref="ns2:Renditions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18" nillable="true" ma:displayName="Formulardaten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c2a6b-7ef6-4ad5-94d7-1fe1a9e155a6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>
      <xsd:simpleType>
        <xsd:restriction base="dms:Unknown"/>
      </xsd:simpleType>
    </xsd:element>
    <xsd:element name="Renditions" ma:index="19" nillable="true" ma:displayName="Renditions" ma:decimals="0" ma:hidden="true" ma:internalName="Renditions">
      <xsd:simpleType>
        <xsd:restriction base="dms:Number"/>
      </xsd:simpleType>
    </xsd:element>
    <xsd:element name="RenditionsVersion" ma:index="20" nillable="true" ma:displayName="RenditionsVersion" ma:decimals="0" ma:hidden="true" ma:internalName="RenditionsVersio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AnbieterZentralID" ma:index="17" nillable="true" ma:displayName="AnbieterZentralID" ma:decimals="0" ma:description="Die AnbieterZentralID ist die Sharepoint ID der führenden Anbieterliste.&#10;Die führende Anbieterliste ist diese:&#10; https://www.vintra.de/vzbv/vergabeportal/Lists/Anbieter_Nintex_Zentral/AllItems.aspx" ma:internalName="AnbieterZentral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39daf-283d-42cb-9a3c-31238d13e6eb" elementFormDefault="qualified">
    <xsd:import namespace="http://schemas.microsoft.com/office/2006/documentManagement/types"/>
    <xsd:import namespace="http://schemas.microsoft.com/office/infopath/2007/PartnerControls"/>
    <xsd:element name="vzbvVertragID" ma:index="12" nillable="true" ma:displayName="Vertrag-ID" ma:internalName="vzbvVertragID" ma:readOnly="false">
      <xsd:simpleType>
        <xsd:restriction base="dms:Text">
          <xsd:maxLength value="255"/>
        </xsd:restriction>
      </xsd:simpleType>
    </xsd:element>
    <xsd:element name="vzbvBAAktenzeichen" ma:index="13" nillable="true" ma:displayName="Aktenzeichen" ma:internalName="vzbvBAAktenzeichen">
      <xsd:simpleType>
        <xsd:restriction base="dms:Text">
          <xsd:maxLength value="255"/>
        </xsd:restriction>
      </xsd:simpleType>
    </xsd:element>
    <xsd:element name="vzbvBedarfsID" ma:index="14" nillable="true" ma:displayName="Bedarfs-ID" ma:description="Stellt die Verknüpfungs-ID mit einer Bedarfsmeldung zur Verfügung." ma:internalName="vzbvBedarfsID">
      <xsd:simpleType>
        <xsd:restriction base="dms:Text">
          <xsd:maxLength value="255"/>
        </xsd:restriction>
      </xsd:simpleType>
    </xsd:element>
    <xsd:element name="vzbvBAGenPDF" ma:index="15" nillable="true" ma:displayName="PDF Erstellen?" ma:format="Dropdown" ma:internalName="vzbvBAGenPDF">
      <xsd:simpleType>
        <xsd:restriction base="dms:Choice">
          <xsd:enumeration value="ja"/>
          <xsd:enumeration value="nein"/>
        </xsd:restriction>
      </xsd:simpleType>
    </xsd:element>
    <xsd:element name="vzbvBAGenAttachement" ma:index="16" nillable="true" ma:displayName="Versenden?" ma:default="ja" ma:format="Dropdown" ma:internalName="vzbvBAGenAttachement">
      <xsd:simpleType>
        <xsd:restriction base="dms:Choice">
          <xsd:enumeration value="ja"/>
          <xsd:enumeration value="nei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HWFTUP5PPQV2-844554029-12970</_dlc_DocId>
    <_dlc_DocIdUrl xmlns="e2003e0d-3b06-4c9d-8d1d-f4d78b896d7f">
      <Url>https://www.vintra.de/vzbv/vergabeportal/_layouts/15/DocIdRedir.aspx?ID=HWFTUP5PPQV2-844554029-12970</Url>
      <Description>HWFTUP5PPQV2-844554029-12970</Description>
    </_dlc_DocIdUrl>
    <vzbvBAGenPDF xmlns="93239daf-283d-42cb-9a3c-31238d13e6eb">nein</vzbvBAGenPDF>
    <vzbvBAGenAttachement xmlns="93239daf-283d-42cb-9a3c-31238d13e6eb">ja</vzbvBAGenAttachement>
    <vzbvVertragID xmlns="93239daf-283d-42cb-9a3c-31238d13e6eb">166</vzbvVertragID>
    <vzbvBAAktenzeichen xmlns="93239daf-283d-42cb-9a3c-31238d13e6eb">2026-0395</vzbvBAAktenzeichen>
    <AnbieterZentralID xmlns="e2003e0d-3b06-4c9d-8d1d-f4d78b896d7f" xsi:nil="true"/>
    <vzbvBedarfsID xmlns="93239daf-283d-42cb-9a3c-31238d13e6eb">4008</vzbvBedarfsID>
    <FormData xmlns="http://schemas.microsoft.com/sharepoint/v3" xsi:nil="true"/>
    <RenditionsVersion xmlns="818c2a6b-7ef6-4ad5-94d7-1fe1a9e155a6" xsi:nil="true"/>
    <ecsOCRVersion xmlns="818c2a6b-7ef6-4ad5-94d7-1fe1a9e155a6" xsi:nil="true"/>
    <Renditions xmlns="818c2a6b-7ef6-4ad5-94d7-1fe1a9e155a6" xsi:nil="true"/>
  </documentManagement>
</p:properties>
</file>

<file path=customXml/item6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Props1.xml><?xml version="1.0" encoding="utf-8"?>
<ds:datastoreItem xmlns:ds="http://schemas.openxmlformats.org/officeDocument/2006/customXml" ds:itemID="{9316C263-076F-4A53-9C90-210CC718FA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18c2a6b-7ef6-4ad5-94d7-1fe1a9e155a6"/>
    <ds:schemaRef ds:uri="e2003e0d-3b06-4c9d-8d1d-f4d78b896d7f"/>
    <ds:schemaRef ds:uri="93239daf-283d-42cb-9a3c-31238d13e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C5E6D9-AFC1-42BE-868B-4A6BA71A442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7BA6E68-4034-4F80-BEDF-26CFAA1AE74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E8CB9C6-BEF4-4B99-AB4B-C233C3E7103A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B75DC48-F050-4AFF-AC05-B2DACD03E63F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921cc944-f0f0-44b3-8d2d-2606f6dbf471"/>
    <ds:schemaRef ds:uri="http://www.w3.org/XML/1998/namespace"/>
    <ds:schemaRef ds:uri="http://purl.org/dc/terms/"/>
    <ds:schemaRef ds:uri="93239daf-283d-42cb-9a3c-31238d13e6eb"/>
    <ds:schemaRef ds:uri="http://purl.org/dc/dcmitype/"/>
    <ds:schemaRef ds:uri="e2003e0d-3b06-4c9d-8d1d-f4d78b896d7f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818c2a6b-7ef6-4ad5-94d7-1fe1a9e155a6"/>
  </ds:schemaRefs>
</ds:datastoreItem>
</file>

<file path=customXml/itemProps6.xml><?xml version="1.0" encoding="utf-8"?>
<ds:datastoreItem xmlns:ds="http://schemas.openxmlformats.org/officeDocument/2006/customXml" ds:itemID="{A64BB67C-9A50-4B25-A939-D55822D476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2026-0395</vt:lpstr>
    </vt:vector>
  </TitlesOfParts>
  <Manager/>
  <Company>BLE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Vorlage-Anlage-3-Preisblatt</dc:title>
  <dc:subject/>
  <dc:creator>MAHDERMA</dc:creator>
  <cp:keywords/>
  <dc:description/>
  <cp:lastModifiedBy>Talkowsky, Osmar (vzbv)</cp:lastModifiedBy>
  <cp:revision/>
  <dcterms:created xsi:type="dcterms:W3CDTF">2004-09-23T08:01:51Z</dcterms:created>
  <dcterms:modified xsi:type="dcterms:W3CDTF">2026-10-27T09:02:35Z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XHNKVCXE7VXX-1172018943-27</vt:lpwstr>
  </property>
  <property fmtid="{D5CDD505-2E9C-101B-9397-08002B2CF9AE}" pid="3" name="_dlc_DocIdItemGuid">
    <vt:lpwstr>83dc3237-2764-427a-aa4f-cd477a7fce5b</vt:lpwstr>
  </property>
  <property fmtid="{D5CDD505-2E9C-101B-9397-08002B2CF9AE}" pid="4" name="_dlc_DocIdUrl">
    <vt:lpwstr>https://vzbv.vintra.de/Zusammenarbeit/Vergaben/_layouts/15/DocIdRedir.aspx?ID=XHNKVCXE7VXX-1172018943-27, XHNKVCXE7VXX-1172018943-27</vt:lpwstr>
  </property>
  <property fmtid="{D5CDD505-2E9C-101B-9397-08002B2CF9AE}" pid="5" name="ContentTypeId">
    <vt:lpwstr>0x010100EB634DAC27FD7E45A6BA5530D4B3626E00A7E07A5CA641854E954D530A56D37C62</vt:lpwstr>
  </property>
  <property fmtid="{D5CDD505-2E9C-101B-9397-08002B2CF9AE}" pid="6" name="_docset_NoMedatataSyncRequired">
    <vt:lpwstr>False</vt:lpwstr>
  </property>
  <property fmtid="{D5CDD505-2E9C-101B-9397-08002B2CF9AE}" pid="7" name="Order">
    <vt:r8>22400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Versand">
    <vt:lpwstr>ja</vt:lpwstr>
  </property>
  <property fmtid="{D5CDD505-2E9C-101B-9397-08002B2CF9AE}" pid="12" name="Dokumentart">
    <vt:lpwstr>Preisblatt</vt:lpwstr>
  </property>
  <property fmtid="{D5CDD505-2E9C-101B-9397-08002B2CF9AE}" pid="13" name="_CopySource">
    <vt:lpwstr>https://www.vintra.de/vzbv/vergabeportal/BedarfsmeldungDokumente/4008/Vorlage-Anlage-3-Preisblatt.xlsx</vt:lpwstr>
  </property>
  <property fmtid="{D5CDD505-2E9C-101B-9397-08002B2CF9AE}" pid="14" name="_SourceUrl">
    <vt:lpwstr/>
  </property>
  <property fmtid="{D5CDD505-2E9C-101B-9397-08002B2CF9AE}" pid="15" name="_SharedFileIndex">
    <vt:lpwstr/>
  </property>
</Properties>
</file>