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filterPrivacy="1"/>
  <xr:revisionPtr revIDLastSave="66" documentId="13_ncr:1_{2736CEA3-86BD-4EAF-8DE7-1F636840BCB2}" xr6:coauthVersionLast="47" xr6:coauthVersionMax="47" xr10:uidLastSave="{9CDC3EDC-1B22-4E23-816C-C1BB0C710BE7}"/>
  <bookViews>
    <workbookView xWindow="-110" yWindow="-110" windowWidth="19420" windowHeight="11500" xr2:uid="{00000000-000D-0000-FFFF-FFFF00000000}"/>
  </bookViews>
  <sheets>
    <sheet name="Preisblatt" sheetId="1" r:id="rId1"/>
  </sheets>
  <definedNames>
    <definedName name="_Hlk164079640" localSheetId="0">Preisblatt!#REF!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2" i="1"/>
  <c r="F10" i="1"/>
  <c r="F13" i="1"/>
  <c r="G13" i="1" s="1"/>
  <c r="G14" i="1" l="1"/>
  <c r="G36" i="1"/>
  <c r="G35" i="1"/>
  <c r="G34" i="1"/>
  <c r="G22" i="1"/>
  <c r="G28" i="1"/>
  <c r="G27" i="1"/>
  <c r="G25" i="1"/>
  <c r="G11" i="1"/>
  <c r="G26" i="1"/>
  <c r="G24" i="1"/>
  <c r="G42" i="1"/>
  <c r="G43" i="1" s="1"/>
  <c r="G21" i="1"/>
  <c r="G23" i="1"/>
  <c r="G20" i="1"/>
  <c r="G12" i="1"/>
  <c r="G10" i="1"/>
  <c r="G37" i="1" l="1"/>
  <c r="G29" i="1"/>
  <c r="G15" i="1"/>
  <c r="G46" i="1" s="1"/>
</calcChain>
</file>

<file path=xl/sharedStrings.xml><?xml version="1.0" encoding="utf-8"?>
<sst xmlns="http://schemas.openxmlformats.org/spreadsheetml/2006/main" count="96" uniqueCount="66">
  <si>
    <t>DBHN</t>
  </si>
  <si>
    <r>
      <rPr>
        <b/>
        <sz val="9"/>
        <color rgb="FFFFFFFF"/>
        <rFont val="Verdana"/>
        <family val="2"/>
      </rPr>
      <t xml:space="preserve">Anlage C3
</t>
    </r>
    <r>
      <rPr>
        <sz val="9"/>
        <color rgb="FFFFFFFF"/>
        <rFont val="Verdana"/>
        <family val="2"/>
      </rPr>
      <t>für das offene Verfahren</t>
    </r>
  </si>
  <si>
    <t>Preisblatt</t>
  </si>
  <si>
    <t>Vergabeverfahren "Cloud"</t>
  </si>
  <si>
    <t>Vom Bieter sind die orange hinterlegten Zellen auszufüllen.</t>
  </si>
  <si>
    <t>Basisinfrastruktur</t>
  </si>
  <si>
    <t xml:space="preserve">
Pauschalen für die geplanten Beschaffungen Cloud (Basisinfrastruktur).
Die Abrufe erfolgen basierend auf den tatsächlichen Bedarfen.
</t>
  </si>
  <si>
    <t>Preis-Pos.-Nr.</t>
  </si>
  <si>
    <t>Leistungsposition</t>
  </si>
  <si>
    <t>Einheit</t>
  </si>
  <si>
    <r>
      <t xml:space="preserve">Preis pro Einheit in EUR
</t>
    </r>
    <r>
      <rPr>
        <b/>
        <sz val="12"/>
        <color rgb="FF00B0F0"/>
        <rFont val="Calibri"/>
        <family val="2"/>
        <scheme val="minor"/>
      </rPr>
      <t>Einheit pro Monat</t>
    </r>
    <r>
      <rPr>
        <b/>
        <sz val="11"/>
        <color theme="1"/>
        <rFont val="Calibri"/>
        <family val="2"/>
        <scheme val="minor"/>
      </rPr>
      <t xml:space="preserve">
(netto)</t>
    </r>
  </si>
  <si>
    <t>Mengenvorgabe für Angebotswertung
Einheit * 48 Monate</t>
  </si>
  <si>
    <t>Gesamtpreis in EUR
(netto)</t>
  </si>
  <si>
    <t>Cloud_Basis_P1</t>
  </si>
  <si>
    <r>
      <rPr>
        <b/>
        <sz val="11"/>
        <rFont val="Calibri"/>
        <family val="2"/>
        <scheme val="minor"/>
      </rPr>
      <t xml:space="preserve">CPU-Core je 16 GB pro Monat (für virtuelle Maschinen)
</t>
    </r>
    <r>
      <rPr>
        <sz val="11"/>
        <rFont val="Calibri"/>
        <family val="2"/>
        <scheme val="minor"/>
      </rPr>
      <t xml:space="preserve">
siehe Leistungsbeschreibung 3.1.1 - Virtuelle Maschinen
SAN-Anschlüsse
  - siehe SAN Beschreibung und Preisposition Cloud_Storage_P3</t>
    </r>
  </si>
  <si>
    <t>Monatliche Servicepauschale
je Core mit je 16GB
pro Monat
(Mengenvorgabe für Angebotsbewertung 
2688 ergibt sich aus 
36 Cores * 48 Monate und 32 Cores * 30 Monate)</t>
  </si>
  <si>
    <t>Cloud_Basis_P2</t>
  </si>
  <si>
    <r>
      <rPr>
        <b/>
        <sz val="11"/>
        <rFont val="Calibri"/>
        <family val="2"/>
        <scheme val="minor"/>
      </rPr>
      <t xml:space="preserve">CPU-Core je 8 GB pro Monat (für virtuelle Maschinen)
</t>
    </r>
    <r>
      <rPr>
        <sz val="11"/>
        <rFont val="Calibri"/>
        <family val="2"/>
        <scheme val="minor"/>
      </rPr>
      <t xml:space="preserve">
siehe Leistungsbeschreibung 3.1.1 - Virtuelle Maschinen
SAN-Anschlüsse
  - siehe SAN Beschreibung und Preisposition Cloud_Storage_P3</t>
    </r>
  </si>
  <si>
    <t>Monatliche Servicepauschale
je Core mit je 8GB
pro Monat
(Mengenvorgabe für Angebotsbewertung 
600 ergibt sich aus 
20c * 30 Monate)</t>
  </si>
  <si>
    <t>Cloud_Storage_P3</t>
  </si>
  <si>
    <r>
      <t xml:space="preserve">SAN je 1 TB pro Monat
</t>
    </r>
    <r>
      <rPr>
        <sz val="11"/>
        <rFont val="Calibri"/>
        <family val="2"/>
        <scheme val="minor"/>
      </rPr>
      <t>siehe Leistungsbeschreibung 3.1.2 - Storage</t>
    </r>
  </si>
  <si>
    <t>Monatliche Servicepauschale
SAN je 1 TB
pro Monat
(Mengenvorgabe für Angebotsbewertung 
930 ergibt sich aus
10 TB * 48 Monate und 
15 TB * 30 Monate)</t>
  </si>
  <si>
    <t>Cloud_Storage_P4</t>
  </si>
  <si>
    <r>
      <rPr>
        <b/>
        <sz val="11"/>
        <rFont val="Calibri"/>
        <family val="2"/>
        <scheme val="minor"/>
      </rPr>
      <t xml:space="preserve">NAS je 1 TB pro Monat
</t>
    </r>
    <r>
      <rPr>
        <sz val="11"/>
        <rFont val="Calibri"/>
        <family val="2"/>
        <scheme val="minor"/>
      </rPr>
      <t xml:space="preserve">
siehe Leistungsbeschreibung 3.1.2 - Storage</t>
    </r>
  </si>
  <si>
    <t>Monatliche Servicepauschale
NAS je 1 TB
pro Monat
(Mengenvorgabe für Angebotsbewertung 
2400 ergibt sich aus
50 TB * 48 Monate)</t>
  </si>
  <si>
    <t>Cloud_RAM_P5</t>
  </si>
  <si>
    <r>
      <rPr>
        <b/>
        <sz val="11"/>
        <rFont val="Calibri"/>
        <family val="2"/>
        <scheme val="minor"/>
      </rPr>
      <t xml:space="preserve">RAM Erweiterung je 32 GB RAM
</t>
    </r>
    <r>
      <rPr>
        <sz val="11"/>
        <rFont val="Calibri"/>
        <family val="2"/>
        <scheme val="minor"/>
      </rPr>
      <t xml:space="preserve">
RAM Erweiterung kann abhängig vom Bedarf und in verschiedenen Größen auf verschiedene VMs aufgeteilt werden
siehe Leistungsbeschreibung 3.1.3 - RAM Speichererweiterung</t>
    </r>
  </si>
  <si>
    <t>Monatliche Servicepauschale
RAM Erweiterung je 32 GB
pro Monat
(Mengenvorgabe für Angebotsbewertung 
480 ergibt sich aus
8 * 36 Monate und
8 * 24 Monate)</t>
  </si>
  <si>
    <t xml:space="preserve"> Wertungspreis = Summe (= P)     </t>
  </si>
  <si>
    <t>Einmalige Projekt-/Bereitstellungskosten (Initiale Bereitstellung)</t>
  </si>
  <si>
    <t>Preis pro Einheit in EUR (netto)</t>
  </si>
  <si>
    <t>Mengenvorgabe für Angebotswertung</t>
  </si>
  <si>
    <t>siehe Leistungsbeschreibung Kapitel 5 - Dienstleitungen</t>
  </si>
  <si>
    <t>Cloud_Bereit_P06</t>
  </si>
  <si>
    <r>
      <rPr>
        <b/>
        <sz val="11"/>
        <color theme="1"/>
        <rFont val="Calibri"/>
        <family val="2"/>
        <scheme val="minor"/>
      </rPr>
      <t>Einrichtung der Cloud-Umgebung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</si>
  <si>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Pauschal</t>
  </si>
  <si>
    <t>Cloud_Bereit_P07</t>
  </si>
  <si>
    <r>
      <rPr>
        <b/>
        <sz val="11"/>
        <color theme="1"/>
        <rFont val="Calibri"/>
        <family val="2"/>
        <scheme val="minor"/>
      </rPr>
      <t>Installation / Konfiguration der Hypervisor- oder ESX-Lösung (je nach Angebot)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</si>
  <si>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Cloud_Bereit_P08</t>
  </si>
  <si>
    <r>
      <rPr>
        <b/>
        <sz val="11"/>
        <color theme="1"/>
        <rFont val="Calibri"/>
        <family val="2"/>
        <scheme val="minor"/>
      </rPr>
      <t>Bereitstellung / Konfiguration des SAN-Storage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</si>
  <si>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Cloud_Bereit_P09</t>
  </si>
  <si>
    <r>
      <rPr>
        <b/>
        <sz val="11"/>
        <color theme="1"/>
        <rFont val="Calibri"/>
        <family val="2"/>
        <scheme val="minor"/>
      </rPr>
      <t>Bereitstellung / Konfiguration des NAS-Storage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</si>
  <si>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Cloud_Bereit_P10</t>
  </si>
  <si>
    <r>
      <rPr>
        <b/>
        <sz val="11"/>
        <color theme="1"/>
        <rFont val="Calibri"/>
        <family val="2"/>
        <scheme val="minor"/>
      </rPr>
      <t>Einrichtung der Monitoring-Plattform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</si>
  <si>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Cloud_Bereit_P11</t>
  </si>
  <si>
    <r>
      <rPr>
        <b/>
        <sz val="11"/>
        <color theme="1"/>
        <rFont val="Calibri"/>
        <family val="2"/>
        <scheme val="minor"/>
      </rPr>
      <t>Einrichtung der Backup-Infrastruktur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</si>
  <si>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Cloud_Bereit_P12</t>
  </si>
  <si>
    <r>
      <rPr>
        <b/>
        <sz val="11"/>
        <color theme="1"/>
        <rFont val="Calibri"/>
        <family val="2"/>
        <scheme val="minor"/>
      </rPr>
      <t xml:space="preserve">Bereitstellung / Konfiguration einer virtuellen Maschine
</t>
    </r>
    <r>
      <rPr>
        <sz val="11"/>
        <color theme="1"/>
        <rFont val="Calibri"/>
        <family val="2"/>
        <scheme val="minor"/>
      </rPr>
      <t xml:space="preserve">siehe Leistungsbeschreibung Kapitel 5.2
</t>
    </r>
  </si>
  <si>
    <t>Cloud_Bereit_P13</t>
  </si>
  <si>
    <r>
      <rPr>
        <b/>
        <sz val="11"/>
        <rFont val="Calibri"/>
        <family val="2"/>
        <scheme val="minor"/>
      </rPr>
      <t>Einrichtung der VPN-Anbindung</t>
    </r>
    <r>
      <rPr>
        <sz val="11"/>
        <rFont val="Calibri"/>
        <family val="2"/>
        <scheme val="minor"/>
      </rPr>
      <t xml:space="preserve">
siehe Leistungsbeschreibung Kapitel 5.2
</t>
    </r>
  </si>
  <si>
    <t>Cloud_Bereit_P14</t>
  </si>
  <si>
    <r>
      <rPr>
        <b/>
        <sz val="11"/>
        <color theme="1"/>
        <rFont val="Calibri"/>
        <family val="2"/>
        <scheme val="minor"/>
      </rPr>
      <t>Dokumentation und Betriebsübergabe</t>
    </r>
    <r>
      <rPr>
        <sz val="11"/>
        <color theme="1"/>
        <rFont val="Calibri"/>
        <family val="2"/>
        <scheme val="minor"/>
      </rPr>
      <t xml:space="preserve">
siehe Leistungsbeschreibung Kapitel 5.2
</t>
    </r>
  </si>
  <si>
    <t>Monatliche Betriebsleistungen</t>
  </si>
  <si>
    <t>Cloud_Betrieb_P15</t>
  </si>
  <si>
    <r>
      <rPr>
        <b/>
        <sz val="11"/>
        <color theme="1"/>
        <rFont val="Calibri"/>
        <family val="2"/>
        <scheme val="minor"/>
      </rPr>
      <t xml:space="preserve">Betrieb / ITSM der Cloud-Infrastruktur
</t>
    </r>
    <r>
      <rPr>
        <sz val="11"/>
        <color theme="1"/>
        <rFont val="Calibri"/>
        <family val="2"/>
        <scheme val="minor"/>
      </rPr>
      <t xml:space="preserve">siehe Leistungsbeschreibung Kapitel 5.3
</t>
    </r>
  </si>
  <si>
    <t>Monatliche Servicepauschale</t>
  </si>
  <si>
    <t>Cloud_Betrieb_P16</t>
  </si>
  <si>
    <r>
      <rPr>
        <b/>
        <sz val="11"/>
        <color theme="1"/>
        <rFont val="Calibri"/>
        <family val="2"/>
        <scheme val="minor"/>
      </rPr>
      <t xml:space="preserve">Betrieb / ITSM der VMs
</t>
    </r>
    <r>
      <rPr>
        <sz val="11"/>
        <color theme="1"/>
        <rFont val="Calibri"/>
        <family val="2"/>
        <scheme val="minor"/>
      </rPr>
      <t xml:space="preserve">siehe Leistungsbeschreibung Kapitel 5.3
</t>
    </r>
  </si>
  <si>
    <t>Cloud_Betrieb_P17</t>
  </si>
  <si>
    <r>
      <rPr>
        <b/>
        <sz val="11"/>
        <color theme="1"/>
        <rFont val="Calibri"/>
        <family val="2"/>
        <scheme val="minor"/>
      </rPr>
      <t>Betrieb / ITSM des Storage-Systeme</t>
    </r>
    <r>
      <rPr>
        <sz val="11"/>
        <color theme="1"/>
        <rFont val="Calibri"/>
        <family val="2"/>
        <scheme val="minor"/>
      </rPr>
      <t xml:space="preserve">
siehe Leistungsbeschreibung Kapitel 5.3
</t>
    </r>
  </si>
  <si>
    <t>Technische Beratung und Unterstützungsleitung auf Tagespauschalpreisbasis</t>
  </si>
  <si>
    <t>Ein Personentag (PT) entspricht 8 Personenstunden. Der Tagespauschalpreis (in Euro) ist netto, d.h. ohne Umsatzsteuer anzugeben.</t>
  </si>
  <si>
    <t>Cloud_Betrieb_P18</t>
  </si>
  <si>
    <r>
      <rPr>
        <b/>
        <sz val="11"/>
        <color theme="1"/>
        <rFont val="Calibri"/>
        <family val="2"/>
        <scheme val="minor"/>
      </rPr>
      <t>Technical Consultant</t>
    </r>
    <r>
      <rPr>
        <sz val="11"/>
        <color theme="1"/>
        <rFont val="Calibri"/>
        <family val="2"/>
        <scheme val="minor"/>
      </rPr>
      <t xml:space="preserve">
siehe Leistungsbeschreibung Kapitel 5.4
</t>
    </r>
  </si>
  <si>
    <t>Tagessatz</t>
  </si>
  <si>
    <t xml:space="preserve"> Wertungspreis = Gesamtsumme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</si>
</sst>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9"/>
      <color rgb="FFFFFFFF"/>
      <name val="Verdana"/>
      <family val="2"/>
    </font>
    <font>
      <sz val="9"/>
      <color rgb="FFFFFFFF"/>
      <name val="Verdana"/>
      <family val="2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24A6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7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9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164" fontId="4" fillId="3" borderId="11" xfId="0" applyNumberFormat="1" applyFont="1" applyFill="1" applyBorder="1"/>
    <xf numFmtId="0" fontId="0" fillId="0" borderId="10" xfId="0" applyBorder="1"/>
    <xf numFmtId="0" fontId="7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164" fontId="4" fillId="3" borderId="0" xfId="0" applyNumberFormat="1" applyFont="1" applyFill="1"/>
    <xf numFmtId="0" fontId="7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9" fillId="3" borderId="0" xfId="0" applyFont="1" applyFill="1"/>
    <xf numFmtId="0" fontId="4" fillId="3" borderId="0" xfId="0" applyFont="1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/>
    </xf>
    <xf numFmtId="0" fontId="6" fillId="3" borderId="0" xfId="0" applyFont="1" applyFill="1"/>
    <xf numFmtId="0" fontId="5" fillId="3" borderId="0" xfId="0" applyFont="1" applyFill="1"/>
    <xf numFmtId="0" fontId="3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0" fontId="0" fillId="0" borderId="7" xfId="0" applyBorder="1" applyAlignment="1">
      <alignment vertical="top" wrapText="1"/>
    </xf>
    <xf numFmtId="164" fontId="0" fillId="3" borderId="8" xfId="0" applyNumberFormat="1" applyFill="1" applyBorder="1" applyAlignment="1">
      <alignment vertical="top"/>
    </xf>
    <xf numFmtId="0" fontId="0" fillId="0" borderId="16" xfId="0" applyBorder="1" applyAlignment="1">
      <alignment horizontal="left" vertical="top" wrapText="1"/>
    </xf>
    <xf numFmtId="164" fontId="4" fillId="3" borderId="17" xfId="0" applyNumberFormat="1" applyFont="1" applyFill="1" applyBorder="1"/>
    <xf numFmtId="0" fontId="4" fillId="0" borderId="18" xfId="0" applyFont="1" applyBorder="1" applyAlignment="1">
      <alignment horizontal="center" vertical="center"/>
    </xf>
    <xf numFmtId="0" fontId="0" fillId="3" borderId="6" xfId="0" applyFill="1" applyBorder="1" applyAlignment="1">
      <alignment vertical="top"/>
    </xf>
    <xf numFmtId="0" fontId="0" fillId="0" borderId="0" xfId="0" applyAlignment="1">
      <alignment horizontal="right"/>
    </xf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164" fontId="0" fillId="3" borderId="26" xfId="0" applyNumberFormat="1" applyFill="1" applyBorder="1" applyAlignment="1">
      <alignment vertical="top"/>
    </xf>
    <xf numFmtId="0" fontId="0" fillId="0" borderId="20" xfId="0" applyBorder="1" applyAlignment="1">
      <alignment vertical="top" wrapText="1"/>
    </xf>
    <xf numFmtId="164" fontId="0" fillId="3" borderId="27" xfId="0" applyNumberFormat="1" applyFill="1" applyBorder="1" applyAlignment="1">
      <alignment vertical="top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vertical="top" wrapText="1"/>
    </xf>
    <xf numFmtId="164" fontId="0" fillId="3" borderId="25" xfId="0" applyNumberFormat="1" applyFill="1" applyBorder="1" applyAlignment="1">
      <alignment vertical="top"/>
    </xf>
    <xf numFmtId="0" fontId="0" fillId="0" borderId="16" xfId="0" applyBorder="1" applyAlignment="1">
      <alignment horizontal="center" vertical="top"/>
    </xf>
    <xf numFmtId="0" fontId="10" fillId="0" borderId="1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0" fillId="3" borderId="0" xfId="0" applyFont="1" applyFill="1"/>
    <xf numFmtId="0" fontId="10" fillId="3" borderId="6" xfId="0" applyFont="1" applyFill="1" applyBorder="1" applyAlignment="1">
      <alignment vertical="top"/>
    </xf>
    <xf numFmtId="164" fontId="10" fillId="3" borderId="22" xfId="0" applyNumberFormat="1" applyFont="1" applyFill="1" applyBorder="1" applyAlignment="1">
      <alignment vertical="top"/>
    </xf>
    <xf numFmtId="0" fontId="10" fillId="0" borderId="0" xfId="0" applyFont="1"/>
    <xf numFmtId="0" fontId="10" fillId="3" borderId="19" xfId="0" applyFont="1" applyFill="1" applyBorder="1" applyAlignment="1">
      <alignment vertical="top"/>
    </xf>
    <xf numFmtId="0" fontId="16" fillId="0" borderId="16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10" fillId="0" borderId="1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21" xfId="0" applyFont="1" applyBorder="1" applyAlignment="1">
      <alignment horizontal="center" vertical="top"/>
    </xf>
    <xf numFmtId="164" fontId="10" fillId="2" borderId="7" xfId="0" applyNumberFormat="1" applyFont="1" applyFill="1" applyBorder="1" applyAlignment="1" applyProtection="1">
      <alignment vertical="top"/>
      <protection locked="0"/>
    </xf>
    <xf numFmtId="164" fontId="10" fillId="2" borderId="21" xfId="0" applyNumberFormat="1" applyFont="1" applyFill="1" applyBorder="1" applyAlignment="1" applyProtection="1">
      <alignment vertical="top"/>
      <protection locked="0"/>
    </xf>
    <xf numFmtId="164" fontId="10" fillId="2" borderId="16" xfId="0" applyNumberFormat="1" applyFont="1" applyFill="1" applyBorder="1" applyAlignment="1" applyProtection="1">
      <alignment vertical="top"/>
      <protection locked="0"/>
    </xf>
    <xf numFmtId="164" fontId="10" fillId="2" borderId="18" xfId="0" applyNumberFormat="1" applyFont="1" applyFill="1" applyBorder="1" applyAlignment="1" applyProtection="1">
      <alignment vertical="top"/>
      <protection locked="0"/>
    </xf>
    <xf numFmtId="0" fontId="10" fillId="0" borderId="18" xfId="0" applyFont="1" applyBorder="1" applyAlignment="1">
      <alignment horizontal="center" vertical="top"/>
    </xf>
    <xf numFmtId="164" fontId="10" fillId="2" borderId="20" xfId="0" applyNumberFormat="1" applyFont="1" applyFill="1" applyBorder="1" applyAlignment="1" applyProtection="1">
      <alignment vertical="top"/>
      <protection locked="0"/>
    </xf>
    <xf numFmtId="0" fontId="10" fillId="0" borderId="20" xfId="0" applyFont="1" applyBorder="1" applyAlignment="1">
      <alignment horizontal="center" vertical="top"/>
    </xf>
    <xf numFmtId="0" fontId="19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4" xfId="0" applyBorder="1" applyAlignment="1">
      <alignment horizontal="right"/>
    </xf>
    <xf numFmtId="0" fontId="12" fillId="4" borderId="0" xfId="0" applyFont="1" applyFill="1" applyAlignment="1">
      <alignment horizontal="left" vertical="center" wrapText="1" indent="1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7" fillId="3" borderId="0" xfId="0" applyFont="1" applyFill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  <xf numFmtId="0" fontId="11" fillId="3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E9A"/>
      <color rgb="FF79CBCD"/>
      <color rgb="FFEDF9F9"/>
      <color rgb="FFCCEBEC"/>
      <color rgb="FFC5F2F1"/>
      <color rgb="FFCCFFFF"/>
      <color rgb="FF009999"/>
      <color rgb="FF00C5C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96" zoomScaleNormal="130" zoomScaleSheetLayoutView="69" workbookViewId="0">
      <selection activeCell="C4" sqref="C4"/>
    </sheetView>
  </sheetViews>
  <sheetFormatPr defaultColWidth="11.42578125" defaultRowHeight="14.45"/>
  <cols>
    <col min="1" max="1" width="3.85546875" customWidth="1"/>
    <col min="2" max="2" width="17.140625" customWidth="1"/>
    <col min="3" max="3" width="70.140625" customWidth="1"/>
    <col min="4" max="4" width="23.7109375" customWidth="1"/>
    <col min="5" max="5" width="23" customWidth="1"/>
    <col min="6" max="6" width="21" customWidth="1"/>
    <col min="7" max="7" width="20.5703125" customWidth="1"/>
    <col min="8" max="8" width="1.140625" customWidth="1"/>
  </cols>
  <sheetData>
    <row r="1" spans="1:8">
      <c r="A1" s="18"/>
      <c r="B1" s="18"/>
    </row>
    <row r="2" spans="1:8" s="2" customFormat="1" ht="45" customHeight="1">
      <c r="A2" s="19"/>
      <c r="B2" s="75" t="s">
        <v>0</v>
      </c>
      <c r="C2" s="75"/>
      <c r="D2" s="71" t="s">
        <v>1</v>
      </c>
      <c r="E2" s="72"/>
      <c r="F2" s="72"/>
      <c r="G2" s="72"/>
      <c r="H2" s="1"/>
    </row>
    <row r="3" spans="1:8" ht="14.45" customHeight="1">
      <c r="A3" s="18"/>
      <c r="B3" s="18"/>
      <c r="C3" s="18"/>
      <c r="D3" s="18"/>
      <c r="E3" s="18"/>
      <c r="F3" s="18"/>
      <c r="G3" s="18"/>
      <c r="H3" s="18"/>
    </row>
    <row r="4" spans="1:8" s="3" customFormat="1" ht="64.5" customHeight="1">
      <c r="A4" s="20"/>
      <c r="B4" s="25" t="s">
        <v>2</v>
      </c>
      <c r="C4" s="25"/>
      <c r="D4" s="26"/>
      <c r="E4" s="27"/>
      <c r="F4" s="27"/>
      <c r="G4" s="27"/>
      <c r="H4" s="20"/>
    </row>
    <row r="5" spans="1:8" s="3" customFormat="1" ht="54.95" customHeight="1">
      <c r="A5" s="20"/>
      <c r="B5" s="93" t="s">
        <v>3</v>
      </c>
      <c r="C5" s="93"/>
      <c r="D5" s="93"/>
      <c r="E5" s="93"/>
      <c r="F5" s="93"/>
      <c r="G5" s="93"/>
      <c r="H5" s="20"/>
    </row>
    <row r="6" spans="1:8" s="4" customFormat="1" ht="23.25" customHeight="1">
      <c r="A6" s="21"/>
      <c r="B6" s="94" t="s">
        <v>4</v>
      </c>
      <c r="C6" s="94"/>
      <c r="D6" s="28"/>
      <c r="E6" s="29"/>
      <c r="F6" s="29"/>
      <c r="G6" s="29"/>
      <c r="H6" s="21"/>
    </row>
    <row r="7" spans="1:8" ht="39.950000000000003" customHeight="1">
      <c r="A7" s="18"/>
      <c r="B7" s="74" t="s">
        <v>5</v>
      </c>
      <c r="C7" s="74"/>
      <c r="D7" s="14"/>
      <c r="E7" s="14"/>
      <c r="F7" s="14"/>
      <c r="G7" s="14"/>
      <c r="H7" s="13"/>
    </row>
    <row r="8" spans="1:8" ht="44.1" customHeight="1" thickBot="1">
      <c r="A8" s="18"/>
      <c r="B8" s="73" t="s">
        <v>6</v>
      </c>
      <c r="C8" s="73"/>
      <c r="D8" s="73"/>
      <c r="E8" s="73"/>
      <c r="F8" s="73"/>
      <c r="G8" s="17"/>
      <c r="H8" s="13"/>
    </row>
    <row r="9" spans="1:8" s="10" customFormat="1" ht="51" customHeight="1">
      <c r="A9" s="22"/>
      <c r="B9" s="5" t="s">
        <v>7</v>
      </c>
      <c r="C9" s="34" t="s">
        <v>8</v>
      </c>
      <c r="D9" s="6" t="s">
        <v>9</v>
      </c>
      <c r="E9" s="7" t="s">
        <v>10</v>
      </c>
      <c r="F9" s="7" t="s">
        <v>11</v>
      </c>
      <c r="G9" s="8" t="s">
        <v>12</v>
      </c>
      <c r="H9" s="9"/>
    </row>
    <row r="10" spans="1:8" ht="186.75" customHeight="1">
      <c r="A10" s="18"/>
      <c r="B10" s="35" t="s">
        <v>13</v>
      </c>
      <c r="C10" s="51" t="s">
        <v>14</v>
      </c>
      <c r="D10" s="30" t="s">
        <v>15</v>
      </c>
      <c r="E10" s="64"/>
      <c r="F10" s="62">
        <f>48*(4+4+16+4+8)+30*(4+16+4+8)</f>
        <v>2688</v>
      </c>
      <c r="G10" s="31">
        <f t="shared" ref="G10:G14" si="0">(E10*F10)</f>
        <v>0</v>
      </c>
    </row>
    <row r="11" spans="1:8" ht="168" customHeight="1">
      <c r="A11" s="18"/>
      <c r="B11" s="35" t="s">
        <v>16</v>
      </c>
      <c r="C11" s="51" t="s">
        <v>17</v>
      </c>
      <c r="D11" s="30" t="s">
        <v>18</v>
      </c>
      <c r="E11" s="64"/>
      <c r="F11" s="62">
        <v>600</v>
      </c>
      <c r="G11" s="31">
        <f t="shared" si="0"/>
        <v>0</v>
      </c>
    </row>
    <row r="12" spans="1:8" ht="183.75" customHeight="1">
      <c r="A12" s="18"/>
      <c r="B12" s="35" t="s">
        <v>19</v>
      </c>
      <c r="C12" s="59" t="s">
        <v>20</v>
      </c>
      <c r="D12" s="30" t="s">
        <v>21</v>
      </c>
      <c r="E12" s="64"/>
      <c r="F12" s="62">
        <f>10*48+15*30</f>
        <v>930</v>
      </c>
      <c r="G12" s="31">
        <f t="shared" si="0"/>
        <v>0</v>
      </c>
    </row>
    <row r="13" spans="1:8" s="57" customFormat="1" ht="165.75" customHeight="1" thickBot="1">
      <c r="A13" s="54"/>
      <c r="B13" s="55" t="s">
        <v>22</v>
      </c>
      <c r="C13" s="51" t="s">
        <v>23</v>
      </c>
      <c r="D13" s="60" t="s">
        <v>24</v>
      </c>
      <c r="E13" s="65"/>
      <c r="F13" s="63">
        <f>48*50</f>
        <v>2400</v>
      </c>
      <c r="G13" s="56">
        <f t="shared" ref="G13" si="1">(E13*F13)</f>
        <v>0</v>
      </c>
    </row>
    <row r="14" spans="1:8" s="57" customFormat="1" ht="180.75" customHeight="1" thickBot="1">
      <c r="A14" s="54"/>
      <c r="B14" s="55" t="s">
        <v>25</v>
      </c>
      <c r="C14" s="51" t="s">
        <v>26</v>
      </c>
      <c r="D14" s="60" t="s">
        <v>27</v>
      </c>
      <c r="E14" s="65"/>
      <c r="F14" s="63">
        <f>8*36+8*24</f>
        <v>480</v>
      </c>
      <c r="G14" s="56">
        <f t="shared" si="0"/>
        <v>0</v>
      </c>
    </row>
    <row r="15" spans="1:8" ht="32.1" customHeight="1" thickBot="1">
      <c r="A15" s="18"/>
      <c r="B15" s="79" t="s">
        <v>28</v>
      </c>
      <c r="C15" s="80"/>
      <c r="D15" s="80"/>
      <c r="E15" s="80"/>
      <c r="F15" s="81"/>
      <c r="G15" s="33">
        <f>SUM(G10:G14)</f>
        <v>0</v>
      </c>
    </row>
    <row r="16" spans="1:8" ht="32.1" customHeight="1">
      <c r="A16" s="18"/>
      <c r="B16" s="36"/>
      <c r="C16" s="36"/>
      <c r="D16" s="36"/>
      <c r="E16" s="36"/>
      <c r="F16" s="36"/>
      <c r="G16" s="16"/>
    </row>
    <row r="17" spans="1:8" ht="39.950000000000003" customHeight="1" thickBot="1">
      <c r="A17" s="18"/>
      <c r="B17" s="82" t="s">
        <v>29</v>
      </c>
      <c r="C17" s="82"/>
      <c r="D17" s="82"/>
      <c r="E17" s="82"/>
      <c r="F17" s="82"/>
      <c r="G17" s="82"/>
      <c r="H17" s="13"/>
    </row>
    <row r="18" spans="1:8" s="10" customFormat="1" ht="34.5" customHeight="1">
      <c r="A18" s="22"/>
      <c r="B18" s="5" t="s">
        <v>7</v>
      </c>
      <c r="C18" s="34" t="s">
        <v>8</v>
      </c>
      <c r="D18" s="34" t="s">
        <v>9</v>
      </c>
      <c r="E18" s="37" t="s">
        <v>30</v>
      </c>
      <c r="F18" s="37" t="s">
        <v>31</v>
      </c>
      <c r="G18" s="38" t="s">
        <v>12</v>
      </c>
    </row>
    <row r="19" spans="1:8" s="10" customFormat="1" ht="34.5" customHeight="1">
      <c r="A19" s="22"/>
      <c r="B19" s="52"/>
      <c r="C19" s="53" t="s">
        <v>32</v>
      </c>
      <c r="D19" s="90"/>
      <c r="E19" s="91"/>
      <c r="F19" s="91"/>
      <c r="G19" s="92"/>
    </row>
    <row r="20" spans="1:8" s="15" customFormat="1" ht="43.5">
      <c r="A20" s="23"/>
      <c r="B20" s="55" t="s">
        <v>33</v>
      </c>
      <c r="C20" s="32" t="s">
        <v>34</v>
      </c>
      <c r="D20" s="50" t="s">
        <v>35</v>
      </c>
      <c r="E20" s="66"/>
      <c r="F20" s="61">
        <v>1</v>
      </c>
      <c r="G20" s="40">
        <f t="shared" ref="G20:G28" si="2">(E20*F20)</f>
        <v>0</v>
      </c>
    </row>
    <row r="21" spans="1:8" s="15" customFormat="1" ht="43.5">
      <c r="A21" s="23"/>
      <c r="B21" s="55" t="s">
        <v>36</v>
      </c>
      <c r="C21" s="32" t="s">
        <v>37</v>
      </c>
      <c r="D21" s="50" t="s">
        <v>35</v>
      </c>
      <c r="E21" s="66"/>
      <c r="F21" s="61">
        <v>1</v>
      </c>
      <c r="G21" s="40">
        <f t="shared" si="2"/>
        <v>0</v>
      </c>
    </row>
    <row r="22" spans="1:8" s="15" customFormat="1" ht="43.5">
      <c r="A22" s="23"/>
      <c r="B22" s="55" t="s">
        <v>38</v>
      </c>
      <c r="C22" s="32" t="s">
        <v>39</v>
      </c>
      <c r="D22" s="50" t="s">
        <v>35</v>
      </c>
      <c r="E22" s="66"/>
      <c r="F22" s="61">
        <v>1</v>
      </c>
      <c r="G22" s="40">
        <f t="shared" si="2"/>
        <v>0</v>
      </c>
    </row>
    <row r="23" spans="1:8" s="15" customFormat="1" ht="43.5">
      <c r="A23" s="23"/>
      <c r="B23" s="55" t="s">
        <v>40</v>
      </c>
      <c r="C23" s="32" t="s">
        <v>41</v>
      </c>
      <c r="D23" s="50" t="s">
        <v>35</v>
      </c>
      <c r="E23" s="66"/>
      <c r="F23" s="61">
        <v>1</v>
      </c>
      <c r="G23" s="40">
        <f t="shared" si="2"/>
        <v>0</v>
      </c>
    </row>
    <row r="24" spans="1:8" s="15" customFormat="1" ht="43.5">
      <c r="A24" s="23"/>
      <c r="B24" s="55" t="s">
        <v>42</v>
      </c>
      <c r="C24" s="32" t="s">
        <v>43</v>
      </c>
      <c r="D24" s="50" t="s">
        <v>35</v>
      </c>
      <c r="E24" s="66"/>
      <c r="F24" s="61">
        <v>1</v>
      </c>
      <c r="G24" s="40">
        <f t="shared" si="2"/>
        <v>0</v>
      </c>
    </row>
    <row r="25" spans="1:8" s="15" customFormat="1" ht="43.5">
      <c r="A25" s="23"/>
      <c r="B25" s="55" t="s">
        <v>44</v>
      </c>
      <c r="C25" s="32" t="s">
        <v>45</v>
      </c>
      <c r="D25" s="50" t="s">
        <v>35</v>
      </c>
      <c r="E25" s="66"/>
      <c r="F25" s="61">
        <v>1</v>
      </c>
      <c r="G25" s="40">
        <f t="shared" si="2"/>
        <v>0</v>
      </c>
    </row>
    <row r="26" spans="1:8" s="15" customFormat="1" ht="43.5">
      <c r="A26" s="23"/>
      <c r="B26" s="55" t="s">
        <v>46</v>
      </c>
      <c r="C26" s="32" t="s">
        <v>47</v>
      </c>
      <c r="D26" s="50" t="s">
        <v>35</v>
      </c>
      <c r="E26" s="66"/>
      <c r="F26" s="61">
        <v>16</v>
      </c>
      <c r="G26" s="40">
        <f t="shared" si="2"/>
        <v>0</v>
      </c>
    </row>
    <row r="27" spans="1:8" s="15" customFormat="1" ht="43.5">
      <c r="A27" s="23"/>
      <c r="B27" s="55" t="s">
        <v>48</v>
      </c>
      <c r="C27" s="51" t="s">
        <v>49</v>
      </c>
      <c r="D27" s="50" t="s">
        <v>35</v>
      </c>
      <c r="E27" s="66"/>
      <c r="F27" s="61">
        <v>1</v>
      </c>
      <c r="G27" s="40">
        <f t="shared" si="2"/>
        <v>0</v>
      </c>
    </row>
    <row r="28" spans="1:8" s="15" customFormat="1" ht="43.5">
      <c r="A28" s="23"/>
      <c r="B28" s="55" t="s">
        <v>50</v>
      </c>
      <c r="C28" s="32" t="s">
        <v>51</v>
      </c>
      <c r="D28" s="50" t="s">
        <v>35</v>
      </c>
      <c r="E28" s="66"/>
      <c r="F28" s="61">
        <v>1</v>
      </c>
      <c r="G28" s="40">
        <f t="shared" si="2"/>
        <v>0</v>
      </c>
    </row>
    <row r="29" spans="1:8" ht="32.1" customHeight="1" thickBot="1">
      <c r="A29" s="18"/>
      <c r="B29" s="83" t="s">
        <v>28</v>
      </c>
      <c r="C29" s="84"/>
      <c r="D29" s="84"/>
      <c r="E29" s="84"/>
      <c r="F29" s="85"/>
      <c r="G29" s="33">
        <f>SUM(G20:G28)</f>
        <v>0</v>
      </c>
    </row>
    <row r="30" spans="1:8" ht="32.1" customHeight="1">
      <c r="A30" s="18"/>
      <c r="B30" s="18"/>
      <c r="C30" s="77"/>
      <c r="D30" s="77"/>
      <c r="E30" s="77"/>
      <c r="F30" s="77"/>
      <c r="G30" s="78"/>
    </row>
    <row r="31" spans="1:8" ht="39.950000000000003" customHeight="1" thickBot="1">
      <c r="A31" s="18"/>
      <c r="B31" s="82" t="s">
        <v>52</v>
      </c>
      <c r="C31" s="82"/>
      <c r="D31" s="82"/>
      <c r="E31" s="82"/>
      <c r="F31" s="82"/>
      <c r="G31" s="82"/>
      <c r="H31" s="13"/>
    </row>
    <row r="32" spans="1:8" s="10" customFormat="1" ht="34.5" customHeight="1">
      <c r="A32" s="22"/>
      <c r="B32" s="43" t="s">
        <v>7</v>
      </c>
      <c r="C32" s="43" t="s">
        <v>8</v>
      </c>
      <c r="D32" s="44" t="s">
        <v>9</v>
      </c>
      <c r="E32" s="45" t="s">
        <v>30</v>
      </c>
      <c r="F32" s="45" t="s">
        <v>31</v>
      </c>
      <c r="G32" s="46" t="s">
        <v>12</v>
      </c>
      <c r="H32" s="9"/>
    </row>
    <row r="33" spans="1:8" s="10" customFormat="1" ht="34.5" customHeight="1">
      <c r="A33" s="22"/>
      <c r="B33" s="52"/>
      <c r="C33" s="53" t="s">
        <v>32</v>
      </c>
      <c r="D33" s="87"/>
      <c r="E33" s="88"/>
      <c r="F33" s="88"/>
      <c r="G33" s="89"/>
    </row>
    <row r="34" spans="1:8" s="10" customFormat="1" ht="43.5">
      <c r="A34" s="22"/>
      <c r="B34" s="55" t="s">
        <v>53</v>
      </c>
      <c r="C34" s="47" t="s">
        <v>54</v>
      </c>
      <c r="D34" s="48" t="s">
        <v>55</v>
      </c>
      <c r="E34" s="67"/>
      <c r="F34" s="68">
        <v>48</v>
      </c>
      <c r="G34" s="49">
        <f>(E34*F34)</f>
        <v>0</v>
      </c>
    </row>
    <row r="35" spans="1:8" s="10" customFormat="1" ht="43.5">
      <c r="A35" s="22"/>
      <c r="B35" s="55" t="s">
        <v>56</v>
      </c>
      <c r="C35" s="32" t="s">
        <v>57</v>
      </c>
      <c r="D35" s="39" t="s">
        <v>55</v>
      </c>
      <c r="E35" s="66"/>
      <c r="F35" s="61">
        <v>48</v>
      </c>
      <c r="G35" s="40">
        <f>(E35*F35)</f>
        <v>0</v>
      </c>
    </row>
    <row r="36" spans="1:8" s="10" customFormat="1" ht="43.5">
      <c r="A36" s="22"/>
      <c r="B36" s="55" t="s">
        <v>58</v>
      </c>
      <c r="C36" s="32" t="s">
        <v>59</v>
      </c>
      <c r="D36" s="39" t="s">
        <v>55</v>
      </c>
      <c r="E36" s="66"/>
      <c r="F36" s="61">
        <v>48</v>
      </c>
      <c r="G36" s="40">
        <f>(E36*F36)</f>
        <v>0</v>
      </c>
    </row>
    <row r="37" spans="1:8" ht="32.1" customHeight="1" thickBot="1">
      <c r="A37" s="18"/>
      <c r="B37" s="83" t="s">
        <v>28</v>
      </c>
      <c r="C37" s="84"/>
      <c r="D37" s="84"/>
      <c r="E37" s="84"/>
      <c r="F37" s="85"/>
      <c r="G37" s="33">
        <f>SUM(G34:G36)</f>
        <v>0</v>
      </c>
    </row>
    <row r="38" spans="1:8">
      <c r="A38" s="18"/>
      <c r="B38" s="18"/>
      <c r="G38" s="12"/>
    </row>
    <row r="39" spans="1:8" ht="39.950000000000003" customHeight="1">
      <c r="A39" s="18"/>
      <c r="B39" s="74" t="s">
        <v>60</v>
      </c>
      <c r="C39" s="74"/>
      <c r="D39" s="14"/>
      <c r="E39" s="14"/>
      <c r="F39" s="14"/>
      <c r="G39" s="14"/>
      <c r="H39" s="13"/>
    </row>
    <row r="40" spans="1:8" ht="39.950000000000003" customHeight="1" thickBot="1">
      <c r="A40" s="18"/>
      <c r="B40" s="86" t="s">
        <v>61</v>
      </c>
      <c r="C40" s="86"/>
      <c r="D40" s="86"/>
      <c r="E40" s="86"/>
      <c r="F40" s="86"/>
      <c r="G40" s="86"/>
      <c r="H40" s="86"/>
    </row>
    <row r="41" spans="1:8" s="10" customFormat="1" ht="34.5" customHeight="1">
      <c r="A41" s="22"/>
      <c r="B41" s="5" t="s">
        <v>7</v>
      </c>
      <c r="C41" s="34" t="s">
        <v>8</v>
      </c>
      <c r="D41" s="34" t="s">
        <v>9</v>
      </c>
      <c r="E41" s="37" t="s">
        <v>30</v>
      </c>
      <c r="F41" s="37" t="s">
        <v>31</v>
      </c>
      <c r="G41" s="38" t="s">
        <v>12</v>
      </c>
    </row>
    <row r="42" spans="1:8" ht="44.1" thickBot="1">
      <c r="A42" s="18"/>
      <c r="B42" s="58" t="s">
        <v>62</v>
      </c>
      <c r="C42" s="41" t="s">
        <v>63</v>
      </c>
      <c r="D42" s="41" t="s">
        <v>64</v>
      </c>
      <c r="E42" s="69"/>
      <c r="F42" s="70">
        <v>100</v>
      </c>
      <c r="G42" s="42">
        <f>(E42*F42)</f>
        <v>0</v>
      </c>
    </row>
    <row r="43" spans="1:8" ht="32.1" customHeight="1" thickBot="1">
      <c r="A43" s="18"/>
      <c r="B43" s="83" t="s">
        <v>28</v>
      </c>
      <c r="C43" s="84"/>
      <c r="D43" s="84"/>
      <c r="E43" s="84"/>
      <c r="F43" s="85"/>
      <c r="G43" s="33">
        <f>SUM(G42:G42)</f>
        <v>0</v>
      </c>
    </row>
    <row r="44" spans="1:8" ht="32.1" customHeight="1">
      <c r="A44" s="18"/>
      <c r="B44" s="36"/>
      <c r="C44" s="36"/>
      <c r="D44" s="36"/>
      <c r="E44" s="36"/>
      <c r="F44" s="36"/>
      <c r="G44" s="16"/>
    </row>
    <row r="45" spans="1:8" ht="32.1" customHeight="1" thickBot="1">
      <c r="A45" s="18"/>
      <c r="B45" s="18"/>
      <c r="C45" s="24"/>
      <c r="D45" s="24"/>
      <c r="E45" s="24"/>
      <c r="F45" s="24"/>
      <c r="G45" s="16"/>
    </row>
    <row r="46" spans="1:8" ht="32.1" customHeight="1" thickBot="1">
      <c r="A46" s="18"/>
      <c r="B46" s="79" t="s">
        <v>65</v>
      </c>
      <c r="C46" s="80"/>
      <c r="D46" s="80"/>
      <c r="E46" s="80"/>
      <c r="F46" s="81"/>
      <c r="G46" s="11">
        <f>SUM(G15,G29,G37,G43)</f>
        <v>0</v>
      </c>
    </row>
    <row r="47" spans="1:8">
      <c r="C47" s="76"/>
      <c r="D47" s="76"/>
      <c r="E47" s="76"/>
      <c r="F47" s="76"/>
      <c r="G47" s="76"/>
    </row>
  </sheetData>
  <mergeCells count="19">
    <mergeCell ref="C47:G47"/>
    <mergeCell ref="C30:G30"/>
    <mergeCell ref="B15:F15"/>
    <mergeCell ref="B17:G17"/>
    <mergeCell ref="B29:F29"/>
    <mergeCell ref="B31:G31"/>
    <mergeCell ref="B37:F37"/>
    <mergeCell ref="B39:C39"/>
    <mergeCell ref="B40:H40"/>
    <mergeCell ref="B46:F46"/>
    <mergeCell ref="B43:F43"/>
    <mergeCell ref="D33:G33"/>
    <mergeCell ref="D19:G19"/>
    <mergeCell ref="D2:G2"/>
    <mergeCell ref="B8:F8"/>
    <mergeCell ref="B7:C7"/>
    <mergeCell ref="B2:C2"/>
    <mergeCell ref="B5:G5"/>
    <mergeCell ref="B6:C6"/>
  </mergeCells>
  <phoneticPr fontId="15" type="noConversion"/>
  <pageMargins left="0.70866141732283472" right="0.70866141732283472" top="0.78740157480314965" bottom="0.78740157480314965" header="0.31496062992125984" footer="0.31496062992125984"/>
  <pageSetup paperSize="9" scale="55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13C6220AFC574684DE112A66A34652" ma:contentTypeVersion="3" ma:contentTypeDescription="Ein neues Dokument erstellen." ma:contentTypeScope="" ma:versionID="49ea84e4c61fbc6baf83e9f944b0a83a">
  <xsd:schema xmlns:xsd="http://www.w3.org/2001/XMLSchema" xmlns:xs="http://www.w3.org/2001/XMLSchema" xmlns:p="http://schemas.microsoft.com/office/2006/metadata/properties" xmlns:ns2="e57df384-fdb2-476b-afe3-02cac00a285e" targetNamespace="http://schemas.microsoft.com/office/2006/metadata/properties" ma:root="true" ma:fieldsID="f127479db4dd8a627129c013683fb207" ns2:_="">
    <xsd:import namespace="e57df384-fdb2-476b-afe3-02cac00a2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df384-fdb2-476b-afe3-02cac00a2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5DB920-0C73-4769-875D-EF9B2290A707}"/>
</file>

<file path=customXml/itemProps2.xml><?xml version="1.0" encoding="utf-8"?>
<ds:datastoreItem xmlns:ds="http://schemas.openxmlformats.org/officeDocument/2006/customXml" ds:itemID="{6AC85F11-CC1C-4677-99AB-BF47AA671228}"/>
</file>

<file path=customXml/itemProps3.xml><?xml version="1.0" encoding="utf-8"?>
<ds:datastoreItem xmlns:ds="http://schemas.openxmlformats.org/officeDocument/2006/customXml" ds:itemID="{6266CD9F-D4C8-445C-9858-D653E3426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Ulrich Sperling</cp:lastModifiedBy>
  <cp:revision/>
  <dcterms:created xsi:type="dcterms:W3CDTF">2025-04-25T07:01:59Z</dcterms:created>
  <dcterms:modified xsi:type="dcterms:W3CDTF">2026-09-29T21:22:37Z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0x0101009C13C6220AFC574684DE112A66A34652</vt:lpwstr>
  </property>
  <property fmtid="{D5CDD505-2E9C-101B-9397-08002B2CF9AE}" pid="3" name="MediaServiceImageTags">
    <vt:lpwstr/>
  </property>
</Properties>
</file>