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K:\Beschaffung\02 - Vergabeverfahren\2026-009-Grie-oV Einsatzleitwagen 2\03 - Finale Vergabeunterlagen\"/>
    </mc:Choice>
  </mc:AlternateContent>
  <xr:revisionPtr revIDLastSave="0" documentId="13_ncr:1_{AE02BB7C-26DD-4EE1-A1E9-1213515E4676}" xr6:coauthVersionLast="47" xr6:coauthVersionMax="47" xr10:uidLastSave="{00000000-0000-0000-0000-000000000000}"/>
  <workbookProtection workbookAlgorithmName="SHA-512" workbookHashValue="VI/LUEg26J8rHLjPwjvzJTlBLuDEQ4c7DbiVV2wPk1wjn+F2Mok8vkuZGitPFOmHbyvqOSTkcmGhKUwPf+/yFg==" workbookSaltValue="RYDqYsPcbeCYxOfhCi0jzg==" workbookSpinCount="100000" lockStructure="1"/>
  <bookViews>
    <workbookView xWindow="24" yWindow="24" windowWidth="23016" windowHeight="12216" xr2:uid="{8ED1137F-41FD-47B8-9A0D-FFE42ACBBE7F}"/>
  </bookViews>
  <sheets>
    <sheet name="LV-Preisblatt" sheetId="1" r:id="rId1"/>
    <sheet name="Fahrzeugbeklebung Beispiel"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540" i="1" l="1"/>
  <c r="D529" i="1"/>
  <c r="D435" i="1"/>
  <c r="D232" i="1"/>
  <c r="D588" i="1"/>
  <c r="D582" i="1"/>
  <c r="D577" i="1"/>
  <c r="D570" i="1"/>
  <c r="D555" i="1"/>
  <c r="D551" i="1"/>
  <c r="D547" i="1"/>
  <c r="D589" i="1" l="1"/>
  <c r="D599" i="1" s="1"/>
  <c r="D286" i="1"/>
  <c r="D539" i="1" l="1"/>
  <c r="D452" i="1"/>
  <c r="D388" i="1"/>
  <c r="D256" i="1"/>
  <c r="D149" i="1"/>
  <c r="D533" i="1"/>
  <c r="D520" i="1"/>
  <c r="D598" i="1" l="1"/>
  <c r="D513" i="1" l="1"/>
  <c r="D498" i="1"/>
  <c r="D493" i="1"/>
  <c r="D487" i="1"/>
  <c r="D482" i="1"/>
  <c r="D472" i="1"/>
  <c r="D441" i="1"/>
  <c r="D427" i="1"/>
  <c r="D414" i="1"/>
  <c r="D401" i="1"/>
  <c r="D395" i="1"/>
  <c r="D376" i="1"/>
  <c r="D368" i="1"/>
  <c r="D338" i="1"/>
  <c r="D331" i="1"/>
  <c r="D219" i="1"/>
  <c r="D212" i="1"/>
  <c r="D200" i="1"/>
  <c r="D186" i="1"/>
  <c r="D169" i="1"/>
  <c r="D119" i="1"/>
  <c r="D113" i="1"/>
  <c r="D96" i="1"/>
  <c r="D92" i="1"/>
  <c r="D80" i="1"/>
  <c r="D65" i="1"/>
  <c r="D44" i="1"/>
  <c r="D29" i="1"/>
  <c r="D453" i="1" l="1"/>
  <c r="D597" i="1" s="1"/>
  <c r="D242" i="1"/>
  <c r="D596" i="1" s="1"/>
  <c r="D600" i="1" l="1"/>
  <c r="D602" i="1" s="1"/>
  <c r="D603" i="1" s="1"/>
</calcChain>
</file>

<file path=xl/sharedStrings.xml><?xml version="1.0" encoding="utf-8"?>
<sst xmlns="http://schemas.openxmlformats.org/spreadsheetml/2006/main" count="1198" uniqueCount="1177">
  <si>
    <t>Fahrgestell</t>
  </si>
  <si>
    <t>Pos.-</t>
  </si>
  <si>
    <t>Anforderung / Beschreibung / Bezeichnung der Lieferung</t>
  </si>
  <si>
    <t>Gesamtpreis (netto) Euro</t>
  </si>
  <si>
    <t>Allgemeines</t>
  </si>
  <si>
    <t>1 Kriteriumhauptgruppe 1: Fahrgestell</t>
  </si>
  <si>
    <t>1.1</t>
  </si>
  <si>
    <t>Das Fahrgestell (neu) muss der DIN 1846-2 der Kraftfahrzeug-Gewichtsklasse S und mindestens der Kraftfahrzeugkategorie 1: straßenfähig, entsprechen</t>
  </si>
  <si>
    <t>Fahrerhaus des angebotenen Fahrgestells ist für den Transport von drei (3) Personen - je 90 kg - geeignet.</t>
  </si>
  <si>
    <t>Das angebotene Fahrgestell muss geeignet sein, einen Kofferaufbau mit einer Länge von ca. 9.500 und einer Stehhöhe von mindestens 2.100 mm aufzunehmen. Gesamthöhe Fahrzeug max. 3.700 mm, inkl. Sondersignal-anlage auf Fahrerhaus und Dachaufbau auf dem Koffer. Die max. Fahrzeughöhe bezieht sich auf starre Bauteile, nicht eingeschlossen sind bewegliche Teile oder Antennenpeitschen.</t>
  </si>
  <si>
    <t>1.1.1</t>
  </si>
  <si>
    <t>1.1.2</t>
  </si>
  <si>
    <t>1.1.3</t>
  </si>
  <si>
    <t>1.1.4</t>
  </si>
  <si>
    <t>1.1.5</t>
  </si>
  <si>
    <t>1.1.6</t>
  </si>
  <si>
    <t>1.1.7</t>
  </si>
  <si>
    <t>1.1.8</t>
  </si>
  <si>
    <t>Zulässige Fahrzeug-Gesamtmasse max. 24.000 kg
Angabe der Leermasse, betriebsbereit (vollgetankt) mit Fahrer (75 kg), ohne Reserverad in kg. Eine zulassungstechnische Ablastung des Fahrzeugs ist möglich. Fahrzeugumbauten in bautechnische Ausführungen, die eine Erhöhung der Nutzlast des Fahrzeugs zur Folge haben, werden nicht akzeptiert.</t>
  </si>
  <si>
    <t>Die für dieses Fahrzeug zutreffende Aufbaurichtlinie vom Fahrgestellhersteller ist einzuhalten</t>
  </si>
  <si>
    <t>Die genaue Festlegung der Fahrgestellspezifikation insbesondere auch in Bezug Radstand erfolgt nach Auftragserteilung durch gemeinsame Abstimmung zwischen Auftragnehmer Los 1 und dem Auftraggeber.</t>
  </si>
  <si>
    <t>Rahmen und Anbauteile</t>
  </si>
  <si>
    <t>Frontunterfahrschutz unterhalb der vorderen Stoßstange, verschraubt, vorzugsweise aus Leichtmetall</t>
  </si>
  <si>
    <t>1.1.9</t>
  </si>
  <si>
    <t>Radstand zwischen 1. und 2. Achse maximal 5.800 mm
Radstand zwischen 2. und 3. Achse ca. 1.350 mm</t>
  </si>
  <si>
    <t>Wasserdurchfahrtsfähigkeit, mind. Radnabenmitte,
unter Berücksichtigung von Aufbau und zusätzlicher Anbauteile.</t>
  </si>
  <si>
    <t>Fahrgestell / Rahmen tauglich für Fahrzeugabstützung
Aufnahmepunkte am Rahmen für die elektrohydraulische Abstützung des Fahrzeugs, vier Hubzylinder</t>
  </si>
  <si>
    <t>Unterfahrschutz (ECE) am Fahrzeugheck
Ausführung in Abstimmung mit dem Aufbau</t>
  </si>
  <si>
    <t>1.2.1</t>
  </si>
  <si>
    <t>1.2.2</t>
  </si>
  <si>
    <t>1.2.3</t>
  </si>
  <si>
    <t>1.2.4</t>
  </si>
  <si>
    <t>1.2.5</t>
  </si>
  <si>
    <t>1.2.6</t>
  </si>
  <si>
    <t>1.2.7</t>
  </si>
  <si>
    <t>1.2.8</t>
  </si>
  <si>
    <t>1.2.9</t>
  </si>
  <si>
    <t>1.2</t>
  </si>
  <si>
    <t>1.2.10</t>
  </si>
  <si>
    <t>1.2.11</t>
  </si>
  <si>
    <t>1.2.12</t>
  </si>
  <si>
    <t>1.2.13</t>
  </si>
  <si>
    <t>Motor und Getriebe</t>
  </si>
  <si>
    <t>1.3</t>
  </si>
  <si>
    <t>Vorrüstung Rahmen für Schäkelanbau an Front und Heck. Es müssen horizontale Zugkräfte von mindestens 50 kN je Schäkel aufgenommen werde können. Lieferung und Montage von je zwei (2) Stück Schäkel an Front und Heck nach DIN 13889 in geschweifter Form. Schäkel hochfest, mit Augenbolzen, Mutter und Splint für Zugkraft min. 50 kN. Die Angebotene Ausführung ist zu beschreiben, die tatsächliche horizontale Belastbarkeit je Schäkel ist anzugeben.</t>
  </si>
  <si>
    <t>Koppelmaul vorne, mit Kupplungsbolzen für Zugkraft min. 80 kN, mit Kennzeichnungsschild über zulässige Zugkraft in kN</t>
  </si>
  <si>
    <t>Konservierung und Unterbodenschutz</t>
  </si>
  <si>
    <t>Frontstoßstange vorzugsweise 3-teilig aus Stahl</t>
  </si>
  <si>
    <t>Schadstoffarmer Dieselmotor mit einer zum Zeitpunkt der Auslieferung gültigen Schadstoffklasse, min. nach Euro 6 Norm.</t>
  </si>
  <si>
    <t>Freigabe des Fahrzeughersteller für den Betrieb Dieselkraftsoff B7 / B10 und synthetischen Dieselkraftstoff HVO100 (XTL) für den in Pos. 1.3.4 angebotenen Fahrzeugmotor liegt vor.
Bewertung:
Angabe „Ja, liegt vor“ = zehn (10) BP
Angabe „Nein, liegt nicht vor“ = null (0) BP</t>
  </si>
  <si>
    <t>Der Betrieb des Fahrzeugmotors mit den in Pos. 1.3.2 genannten Dieselkraftstoffen ist ohne Umrüstmaßnahmen und auch bei Vermischung der genannten Kraftstoffe möglich
Bewertung:
Angabe „Ja, ist möglich“ = zehn (10) BP
Angabe „Nein, nur mit Umrüstmassnahmen möglich“ = null (0) BP</t>
  </si>
  <si>
    <t>Motorleistung min. 10,0 kW / t bei einer Gesamtmasse von 24.000 kg
(Entspricht min. 240 kW bei Gesamtmasse 24.000 kg)
Bewertung:
Eine Motorleistung mit 240 kW erhält Null (0) BP.
Je angefangene 2 kW ergibt einen (1) BP zusätzlich.
Maximal werden zehn (10) BP vergeben.</t>
  </si>
  <si>
    <t>1.3.1</t>
  </si>
  <si>
    <t>1.3.2</t>
  </si>
  <si>
    <t>1.3.3</t>
  </si>
  <si>
    <t>1.3.4</t>
  </si>
  <si>
    <t>Drehmoment min. 1.700 Nm
Bewertung:
Eine Motorleistung mit 1.700 Nm erhält Null (0) BP.
Je angefangene 10 Nm ergibt einen (1) BP zusätzlich.
Maximal werden zehn (10) BP vergeben.
Hinweis des Auftraggebers: Unter Berücksichtigung der geplanten Nutzungsdauer wird auf eine robuste und langlebige Bauart mit großem Hubraum (ca. 10.000 ccm) vorzugsweise Wert gelegt.</t>
  </si>
  <si>
    <t>1.3.5</t>
  </si>
  <si>
    <t>Entfall der Drehmomentbegrenzung bei Überschreitung der NOx-Abgaswerte gemäß Richtlinie 2006/51EG. Das Fahrzeug wird im Sinne der Richtlinie, Punkt 6.5.5.8 als Feuerwehrfahrzeug eingesetzt.</t>
  </si>
  <si>
    <t>1.3.6</t>
  </si>
  <si>
    <t>1.3.7</t>
  </si>
  <si>
    <t>1.3.8</t>
  </si>
  <si>
    <t>1.3.9</t>
  </si>
  <si>
    <t>Dieselmotor mit Schnellstarteinrichtung</t>
  </si>
  <si>
    <t>Kaltstarthilfe (Automatische Vorglühanlage)</t>
  </si>
  <si>
    <t xml:space="preserve">Höchstgeschwindigkeit auf max. 100 km/h begrenzt
</t>
  </si>
  <si>
    <t>Heizung für den Kraftstofffilter</t>
  </si>
  <si>
    <t>Die Luftansaugung gewährleistet einen störungsfreien Betrieb des Motors bei Inanspruchnahme der angebotenen Wasserdurchfahrtsfähigkeit (WDF) (mind. Radnabenmitte).</t>
  </si>
  <si>
    <t>1.3.10</t>
  </si>
  <si>
    <t>1.3.11</t>
  </si>
  <si>
    <t>1.3.12</t>
  </si>
  <si>
    <t>1.3.13</t>
  </si>
  <si>
    <t>1.3.14</t>
  </si>
  <si>
    <t>Steuermodul für externen Datenaustausch</t>
  </si>
  <si>
    <t>1.3.15</t>
  </si>
  <si>
    <t>1.3.16/1.3.17</t>
  </si>
  <si>
    <t>1.3.18</t>
  </si>
  <si>
    <t>Angepasste Software für Einsatzfahrzeuge</t>
  </si>
  <si>
    <t>Getriebeölkühlung</t>
  </si>
  <si>
    <t>1.3.19</t>
  </si>
  <si>
    <t>1.3.20</t>
  </si>
  <si>
    <t>Achsen und Fahrwerk</t>
  </si>
  <si>
    <t>1.4</t>
  </si>
  <si>
    <t>Angaben des Bieters (Inhaltlich)
Gewählter Typ / Beschreibung</t>
  </si>
  <si>
    <t>Zwischensumme Pos. 1.1.1 - 1.1.9</t>
  </si>
  <si>
    <t>Zwischensumme Pos. 1.2.1 - 1.2.13</t>
  </si>
  <si>
    <t>Zwischensumme Pos. 1.3.1 - 1.3.20</t>
  </si>
  <si>
    <t>Vorderachslast min. 9.000 kg
Angabe der maximalen Tragfähigkeit in kg</t>
  </si>
  <si>
    <t xml:space="preserve">Angetriebene Hinterachse mit Doppelbereifung
</t>
  </si>
  <si>
    <t>Die Entlüftung der Hinterachse befindet sich mind. 50 mm über der angebotenen Wasserdurchfahrtsfähigkeit</t>
  </si>
  <si>
    <t>Dritte Achse als elektrohydraulisch gelenkte Nachlaufachse mit gegenläufig geschwindigkeitsabhängiger Lenkung. Achslast min. 7.000 kg, ohne Liftfunktion, entlastbar, mit Einzelradbereifung. Anfahrhilfe durch Entlastung der Achse.</t>
  </si>
  <si>
    <t xml:space="preserve">Antrieb: Straßenantrieb nach DIN 1846-1, Hinterradantrieb, 
Radformel 6x2
</t>
  </si>
  <si>
    <t>1.4.1</t>
  </si>
  <si>
    <t>1.4.2</t>
  </si>
  <si>
    <t>1.4.3</t>
  </si>
  <si>
    <t>1.4.4</t>
  </si>
  <si>
    <t>1.4.5</t>
  </si>
  <si>
    <t>1.4.6</t>
  </si>
  <si>
    <t>1.4.7</t>
  </si>
  <si>
    <t>1.4.8</t>
  </si>
  <si>
    <t>1.4.9</t>
  </si>
  <si>
    <t>1.4.10</t>
  </si>
  <si>
    <t>Stabilisatoren an allen Achsen, verstärkte Ausführung sofern für die Erreichung des idealen Fahrverhaltens erforderlich.</t>
  </si>
  <si>
    <t>Luftfederung an allen Achsen
Die Luftfederung muss auf Knopfdruck voll absenkbar sein. Niveauregulierung im Fahrbetrieb automatisch. Warneinrichtung beim Fahren vor Erreichen des Fahrniveaus (1. optisch, 2. akustisch quittierbar).
Luftfederbälge aus reißfestem Material in verstärkter Ausführung, auch bei hohen und tiefen Außentemperaturen funktionsfähig.</t>
  </si>
  <si>
    <t>An die technisch zulässige Gesamtmasse angepasste Federn, Stoßdämpfer und Stabilisatoren an Vorder- und Hinterachse</t>
  </si>
  <si>
    <t>Luftkompressor verstärkt, zur schnellen Erreichung des Fahrniveaus.</t>
  </si>
  <si>
    <t>1.4.11</t>
  </si>
  <si>
    <t>1.4.13</t>
  </si>
  <si>
    <t>1.4.12</t>
  </si>
  <si>
    <t>1.5</t>
  </si>
  <si>
    <t>Räder und Bereifung</t>
  </si>
  <si>
    <t>Zwischensumme Pos. 1.4.1 - 1.4.13</t>
  </si>
  <si>
    <t>1.5.1</t>
  </si>
  <si>
    <t>1.5.2</t>
  </si>
  <si>
    <t>1.5.3</t>
  </si>
  <si>
    <t>1.5.4</t>
  </si>
  <si>
    <t>1.5.5</t>
  </si>
  <si>
    <t>1.5.6</t>
  </si>
  <si>
    <t>1.5.7</t>
  </si>
  <si>
    <t>1.5.8</t>
  </si>
  <si>
    <t>1.5.9</t>
  </si>
  <si>
    <t>1.5.10</t>
  </si>
  <si>
    <t>1.6</t>
  </si>
  <si>
    <t>Abgasanlage</t>
  </si>
  <si>
    <t>1.6.1</t>
  </si>
  <si>
    <t>1.6.2</t>
  </si>
  <si>
    <t>Zwischensumme Pos. 1.6.1 - 1.6.2</t>
  </si>
  <si>
    <t>Zwischensumme Pos. 1.5.1 - 1.5.10</t>
  </si>
  <si>
    <t>1.7</t>
  </si>
  <si>
    <t>Bremsanlage</t>
  </si>
  <si>
    <t>Angabe Reifengröße der Vorderachse
(Tragfähigkeit Bereifung angepasst auf Vorderachslast min. 9.000 kg)</t>
  </si>
  <si>
    <t>Angabe Reifengröße der Doppelbereiften Hinterachse</t>
  </si>
  <si>
    <t>Angabe Reifengröße der gelenkten Nachlaufachse</t>
  </si>
  <si>
    <t>Vorderachse mit Steilschulterfelgen
Angabe Felgengröße</t>
  </si>
  <si>
    <t>Zwillingsbereifte Hinterachse
Angabe Felgengröße</t>
  </si>
  <si>
    <t>Nachlauflenkachse mit Steilschulterfelgen
Angabe Felgengröße</t>
  </si>
  <si>
    <t>Der Betrieb von Schneeketten (Einzelreifenkette) auf den äußeren Reifen der Antriebsachse muss bei zulässiger Beladung auf dem gesamten Federweg möglich sein</t>
  </si>
  <si>
    <t>Alle Räder mit Radabdeckungen und Schmutzfänger entsprechend § 36 StVZO</t>
  </si>
  <si>
    <t>Entfall Reserverad und Reserveradhalter
Ggf. Angabe des Minderpreis durch Minusbetrag „ - “</t>
  </si>
  <si>
    <t xml:space="preserve">Betriebsbremse druckluftbetätigt, Zweikreisbremsanlage
</t>
  </si>
  <si>
    <t>Scheibenbremsen an der Vorderachse und an der Nachlauflenkachse, sowie auch vorzugsweise auch an der angetriebenen Hinterachse.
Bewertung:
Scheibenbremsen an der Hinterachse: 
Angabe „Ja“ = Zehn (10) BP  /  Angabe „Nein“ = Null (0) BP</t>
  </si>
  <si>
    <t>Alle Druckluftbehälter aus Aluminium</t>
  </si>
  <si>
    <t xml:space="preserve">Feststellbremse durch Federspeicher mit Schnelllösevorrichtung
</t>
  </si>
  <si>
    <t xml:space="preserve">Manuelle Notlöseeinrichtung für Federspeicherzylinder
</t>
  </si>
  <si>
    <t xml:space="preserve">Schutz der Federspeicherbremsanlage vor plötzlichem Druckverlust
</t>
  </si>
  <si>
    <t>1.7.1</t>
  </si>
  <si>
    <t>1.7.2</t>
  </si>
  <si>
    <t>1.7.3</t>
  </si>
  <si>
    <t>1.7.4</t>
  </si>
  <si>
    <t>1.7.5</t>
  </si>
  <si>
    <t>1.7.6</t>
  </si>
  <si>
    <t>1.7.7</t>
  </si>
  <si>
    <t>1.7.8</t>
  </si>
  <si>
    <t>1.7.9</t>
  </si>
  <si>
    <t>1.7.10</t>
  </si>
  <si>
    <t>1.7.11</t>
  </si>
  <si>
    <t>1.7.12</t>
  </si>
  <si>
    <t>1.7.13</t>
  </si>
  <si>
    <t>1.7.14</t>
  </si>
  <si>
    <t>1.7.15</t>
  </si>
  <si>
    <t>Zwischensumme Pos. 1.7.1 - 1.7.15</t>
  </si>
  <si>
    <t>1.8</t>
  </si>
  <si>
    <t>Lenkung</t>
  </si>
  <si>
    <t>Angabe Zeit zur Befüllung der Bremsanlage von 0 bar (alle Kreisläufe komplett entleert) bis zum Erreichen der Betriebsdrucks (betriebsbereites Fahrzeug) mit dem eingebauten Luftpresser bei Leerlaufdrehzahl.
Orientierungswert ist einer Dauer von 60 Sekunden.
Der Bieter hat hier den Wert einzutragen.
Bewertung:
Füllzeit bis 60 Sekunden = Zehn (10) BP
Bei höherer Füllzeit über den Orientierungswert 60 Sekunden erfolgt je weitere fünf (5) Sekunden der Abzug von einem (1) BP.
Füllzeit ≥110 Sekunden entspricht Null (0) BP.</t>
  </si>
  <si>
    <t>Lufttrockner für Bremsanlage in beheizter Ausführung</t>
  </si>
  <si>
    <t xml:space="preserve">Automatisch lastabhängiger Bremskraftverstärker
</t>
  </si>
  <si>
    <t xml:space="preserve">Ein zusätzlicher Druckluftspeicher für Nebenverbraucher mit einer Entnahmeeinrichtung </t>
  </si>
  <si>
    <t>Druckluft-Füllanschluss, geeignet für Fremdeinspeisung der Federspeicherbremsanlage. Anschluss gut erreichbar im Bereich am Fahrereinstieg</t>
  </si>
  <si>
    <t>Lieferung der Verbindungsleitung Druckluftbremse, ca.4,5 m lang, mit Kupplungen; z.B. Dönges Verbindungsschlauch Druckluftbremse</t>
  </si>
  <si>
    <t>Druckluftfüllanschluss (LKW-Druckluftanschluss, Vorratsleitung) zum Abschleppen des Fahrzeuges vorne, im Bereich der Schleppvorrichtung. Der Anschluss darf nicht in den vorderen Überhangwinkel ragen. z.B. Wabco</t>
  </si>
  <si>
    <t>Absperrbarer, gut zugänglicher Reifenfüllanschluss (inkl. Beschriftung) mit Sicherheitskupplung NW 7,2 mm. Lieferung eines Reifenfüllschlauches mit ausreichender Länge mit baugleicher Sicherheitskupplung. Lieferung ein Reifenfüllmessgerät mit analoger, gut ablesbarer Anzeige. Manometer mit Gummi-Ummantelung.</t>
  </si>
  <si>
    <t>Motorbremse in verstärkter Ausführung</t>
  </si>
  <si>
    <t xml:space="preserve">Servolenkung, wartungsfrei
</t>
  </si>
  <si>
    <t xml:space="preserve">Lenksäule geteilt, Lenkrad in Höhe und Neigung verstellbar
</t>
  </si>
  <si>
    <t>Multifunktionslenkrad, Bedienelemente zur Steuerung der wichtigsten Funktionen, mit Beleuchtung und Symbolen/Text</t>
  </si>
  <si>
    <t>Airbag Lenkrad</t>
  </si>
  <si>
    <t>1.8.1</t>
  </si>
  <si>
    <t>1.8.2</t>
  </si>
  <si>
    <t>1.8.3</t>
  </si>
  <si>
    <t>1.8.4</t>
  </si>
  <si>
    <t>Zwischensumme Pos. 1.8.1 - 1.8.4</t>
  </si>
  <si>
    <t>1.9</t>
  </si>
  <si>
    <t xml:space="preserve">Fahrerhaus  </t>
  </si>
  <si>
    <t>Fahrerhaus als Serienkabine mit normaler Höhe in mittellanger Ausführung, ohne Rückwandfenster, zwei (2) Türen. Sitzplatzanordnung für Fahrer und zwei (2) Beifahrer.
Lagerung / Federung für Fahrerhaus angepasst – ggf. verstärkt – für Sitzplatzanordnung und Lagerung Beladung.
Aussenlänge Fahrerhaus ca. 2.000 mm
Motortunnel Höhe ca. 170 mm</t>
  </si>
  <si>
    <t>Fahrersitz luftgefedert, verstellbar in Höhe, Sitztiefe, Winkel und nach Masse. Sitzbezug resistent gegen hohe mechanische Beanspruchung, leicht zu reinigen. Sitzfläche in dunkler Farbe, vollständig aus Textilbezug oder vergleichbar, mit Kopfstützen. Mit Rückhaltesystem nach StVZO.</t>
  </si>
  <si>
    <t>1.9.1</t>
  </si>
  <si>
    <t>1.9.2</t>
  </si>
  <si>
    <t>1.9.6</t>
  </si>
  <si>
    <t>1.9.7</t>
  </si>
  <si>
    <t>1.9.8</t>
  </si>
  <si>
    <t>Mittelsitz, Sitzbezug resistent gegen hohe mechanische Beanspruchung, leicht zu reinigen. Sitzfläche in dunkler Farbe, vollständig aus Textilbezug oder vergleichbar, mit Kopfstütze. Mit Rückhaltesystem nach StVZO</t>
  </si>
  <si>
    <t>Windschutzscheibe aus Verbundsicherheitsglas, heizbar</t>
  </si>
  <si>
    <t xml:space="preserve">Innen Sonnenblende oder Sonnenrollo, zweigeteilt für Fahrer und Beifahrer
</t>
  </si>
  <si>
    <t>Spiegel: Zwei (2) Stück große klappbare Außenspiegel, soweit möglich elektrisch verstellbar, Weitwinkelspiegel links und rechts, Rampenspiegel rechts, Bordsteinspiegel rechts, Frontspiegel. Alle Spiegel elektrisch heizbar.</t>
  </si>
  <si>
    <t>1.9.9</t>
  </si>
  <si>
    <t>1.9.10</t>
  </si>
  <si>
    <t>1.9.11</t>
  </si>
  <si>
    <t>1.9.12</t>
  </si>
  <si>
    <t>Elektrische Fensterheber an Fahrer- und Beifahrerseite</t>
  </si>
  <si>
    <t>Haltegriffe zum Ein- und Aussteigen an Fahrer- und Beifahrertür, 
min. an A-Säule</t>
  </si>
  <si>
    <t>Ablagefächer an den Einstiegstüren</t>
  </si>
  <si>
    <t>1.9.13</t>
  </si>
  <si>
    <t>1.9.14</t>
  </si>
  <si>
    <t>1.9.15</t>
  </si>
  <si>
    <t>1.9.16</t>
  </si>
  <si>
    <t>1.9.17</t>
  </si>
  <si>
    <t>1.9.18</t>
  </si>
  <si>
    <t>Dachkonsole mit Ablagefächern, mind. 2 DIN Schächten über der Windschutzscheibe</t>
  </si>
  <si>
    <t>Armaturenbrett mit Ablagen und mind. 2 DIN-Einbauschächten für Radio- und Funkgeräte</t>
  </si>
  <si>
    <t>Türen gleichschließend</t>
  </si>
  <si>
    <t>Drei (3) Stück Fahrzeugschlüssel mit Funkfernbedienung</t>
  </si>
  <si>
    <t>Zentralverriegelung Fahrerhaus</t>
  </si>
  <si>
    <t>Die regelbare Warmwasserheizung (Motorabhängig über Wärmetauscher) muss für den Fahrer- und Beifahrerraum ausreichend dimensioniert sein.</t>
  </si>
  <si>
    <t>1.9.19/1.9.20</t>
  </si>
  <si>
    <t>Beschriftung oder Kennzeichnung aller Bedienelemente, eindeutig, dauerhaft und beleuchtet (soweit für Betrieb und Nutzung erforderlich). Ggf. Klartextbeschriftung nach Absprache mit Auftragnehmer</t>
  </si>
  <si>
    <t>1.9.21</t>
  </si>
  <si>
    <t>1.9.22</t>
  </si>
  <si>
    <t>1.9.23</t>
  </si>
  <si>
    <t>Radio (1 DIN) mit DAB+ / FM / Verkehrsfunkfunktionen, Bluetooth-tauglich, mit USB Stecker, Antenne und min. 2 Lautsprecher</t>
  </si>
  <si>
    <t>1.9.24</t>
  </si>
  <si>
    <t>1.9.25</t>
  </si>
  <si>
    <t>1.9.26</t>
  </si>
  <si>
    <t>1.9.27</t>
  </si>
  <si>
    <t>1.9.28</t>
  </si>
  <si>
    <t>1.9.29</t>
  </si>
  <si>
    <t>Bluetooth Freisprecheinrichtung für Betrieb Mobiltelefon</t>
  </si>
  <si>
    <t>Schmutzfänger mit Sprühnebelverhinderung hinter der Vorderachse</t>
  </si>
  <si>
    <t xml:space="preserve">Fahrerhaus mit hydraulischer Kippvorrichtung, verstärkt
</t>
  </si>
  <si>
    <t xml:space="preserve">Dachluke / Lüftungsklappe mechanisch </t>
  </si>
  <si>
    <t xml:space="preserve">Fußmatten Gummi entnehmbar, links und rechts
</t>
  </si>
  <si>
    <t>Sonnenblende, außen verbaut auf der Windschutzscheibe</t>
  </si>
  <si>
    <t>Zwischensumme Pos. 1.9.1 - 1.9.29</t>
  </si>
  <si>
    <t>1.10</t>
  </si>
  <si>
    <t>Fahrerassistenzsysteme</t>
  </si>
  <si>
    <t>1.10.1</t>
  </si>
  <si>
    <t>1.10.1.1</t>
  </si>
  <si>
    <t>1.10.1.2</t>
  </si>
  <si>
    <t>1.10.1.3</t>
  </si>
  <si>
    <t>1.10.1.4</t>
  </si>
  <si>
    <t>1.10.1.5</t>
  </si>
  <si>
    <t>1.10.1.6</t>
  </si>
  <si>
    <t>1.10.2</t>
  </si>
  <si>
    <t>1.10.3</t>
  </si>
  <si>
    <t>1.10.4</t>
  </si>
  <si>
    <t>Antiblockiersystem (ABS)</t>
  </si>
  <si>
    <t>1.10.5</t>
  </si>
  <si>
    <t>1.10.6</t>
  </si>
  <si>
    <t>1.10.7</t>
  </si>
  <si>
    <t>1.10.8</t>
  </si>
  <si>
    <t>1.10.9</t>
  </si>
  <si>
    <t>Antriebsschlupfregelung (ASR) / Traktionskontrolle oder gleichwertig an der Antriebsachse, abschaltbar
Bewertung:
Antischlupfregelung vorhanden: Ja = Zehn (10) BP  /  Nein = Null (0) BP</t>
  </si>
  <si>
    <t>Elektronisches Stabilitätsprogramm/-kontrolle / Fahrdynamikregelung wie ESP oder gleichwertig
Bewertung:
Elektronisches Stabilitätsprogramm vorhanden: 
Ja = Zehn (10) BP  /  Nein = Null (0) BP</t>
  </si>
  <si>
    <t>Ist ein Anfahrassistent (Berganfahrhilfe) vorhanden, welches ein wegrollen des Fahrzeugs entgegen der vorgesehenen Fahrtrichtung beim Anfahren verhindert?
Bewertung:
Ja = Zehn (10) BP  /  Nein = Null (0) BP</t>
  </si>
  <si>
    <t>Geschwindigkeitsregelanlage, Geschwindigkeit frei wählbar und automatische Regelung</t>
  </si>
  <si>
    <t>1.10.10</t>
  </si>
  <si>
    <t>Rückfahrkamera am Heck in geschützter Version mit Klappe und beheizter Linse. Automatisch über Rückwärtsgang eingeschaltet.
Bildübertragung wie in voriger Position beschrieben.</t>
  </si>
  <si>
    <t>Zwischensumme Pos. 1.10.1 - 1.10.10</t>
  </si>
  <si>
    <t>1.11</t>
  </si>
  <si>
    <t>Elektrik</t>
  </si>
  <si>
    <t>1.11.1</t>
  </si>
  <si>
    <t>Elektrische Anlage 24 V 
Bei der Fahrzeugauslieferung an den Auftraggeber: Gel-Batterie / AGM-Batterien
Alter der Gel-Batterie / AGM-Batterie max. sechs (6) Monate vor Auslieferungsdatum des Fahrzeugs, inkl. Auf- und Ausbau.</t>
  </si>
  <si>
    <t>1.11.2</t>
  </si>
  <si>
    <t>1.11.3</t>
  </si>
  <si>
    <t>1.11.4</t>
  </si>
  <si>
    <t>1.11.5</t>
  </si>
  <si>
    <t>Batterie-Anschlussleitungen in verlängerter Ausführung für Lagerung in Aufbau. Angabe Längenmaß durch Aufbauhersteller.</t>
  </si>
  <si>
    <t>Lichtmaschine (Generator) 28V / min. 150 Ah in verstärkter Ausführung (Behördenausführung) für mehrere Verbraucher.
Die erforderliche Mindestleistung ist dem Aufbau / Ausbau anzupassen</t>
  </si>
  <si>
    <t>Spannungswandler 24/12Volt, Leitung entsprechend Verbraucher angepasst.</t>
  </si>
  <si>
    <t>Sicherungsautomaten für alle Verbraucher, z.B. ETA. Eindeutige Beschriftung der Sicherungsbelegung für das Fahrgestell als Klartext, deutsch.</t>
  </si>
  <si>
    <t>1.11.6</t>
  </si>
  <si>
    <t>1.11.7</t>
  </si>
  <si>
    <t>1.11.8</t>
  </si>
  <si>
    <t>1.11.9</t>
  </si>
  <si>
    <t>1.11.10</t>
  </si>
  <si>
    <t>1.11.11</t>
  </si>
  <si>
    <t>1.11.12</t>
  </si>
  <si>
    <t>1.11.13</t>
  </si>
  <si>
    <t>1.11.14</t>
  </si>
  <si>
    <t>1.11.15</t>
  </si>
  <si>
    <t>Unterspannungswarner, optisch und akustisch für Fahrzeugbatterien, einstellbar</t>
  </si>
  <si>
    <t>1 Stück 12 Volt und 1 Stück USB-C/USB-A Steckdose im Fahrerhaus.
Positionierung in Abstimmung mit Auftraggeber.</t>
  </si>
  <si>
    <t xml:space="preserve">Rückfahrwarner akustisch am Heck, am Armaturenträger abschaltbar
</t>
  </si>
  <si>
    <t>Funknahentstörung, EMV Nachweis ist beizulegen</t>
  </si>
  <si>
    <t>Lieferung und Montage einer Fremdstartdose nach NATO-Vorschrift, im Bereich Starterbatterie mit Beschriftung</t>
  </si>
  <si>
    <t>Lieferung Kabel für Fremdstarteinrichtung, Länge min. 4 Meter
(Stecker / Polzangen)</t>
  </si>
  <si>
    <t>CAN-Bus-Steuerung inkl. Parametrierbarem Sondermodul zur Gewährleistung einer Schnittstelle mit dem Aufbauhersteller</t>
  </si>
  <si>
    <t>Externe Schnittstelle der Fahrzeugelektronik, im Fahrerhaus gekennzeichnet</t>
  </si>
  <si>
    <t>Schnittstelle zur elektronischen Übernahme von Fahrzeugdaten in einen Unfalldatenspeicher (Unfalldatenschreiber).
Lieferung und Montage Unfalldatenspeicher (UDS) zur Aufzeichnung der Einsatzzeiten von Kennleuchten usw., mit Funktion zur manuellen Speicherung kritischer Fahrsituationen. Mit Anschlussleitung für Datenübertragung und Gerätepass</t>
  </si>
  <si>
    <t>Batterietrennschalter, elektrisch mit Fernauslösung. Montage im Fahrerhaus (Raum A)</t>
  </si>
  <si>
    <t>1.12</t>
  </si>
  <si>
    <t>Beleuchtung</t>
  </si>
  <si>
    <t>1.12.1</t>
  </si>
  <si>
    <t>1.12.2</t>
  </si>
  <si>
    <t>1.12.3</t>
  </si>
  <si>
    <t>1.12.4</t>
  </si>
  <si>
    <t>1.12.5</t>
  </si>
  <si>
    <t>1.12.6</t>
  </si>
  <si>
    <t>1.12.7</t>
  </si>
  <si>
    <t>1.12.8</t>
  </si>
  <si>
    <t>1.12.9</t>
  </si>
  <si>
    <t>1.12.10</t>
  </si>
  <si>
    <t>1.12.11</t>
  </si>
  <si>
    <t>1.12.12</t>
  </si>
  <si>
    <t>Hauptscheinwerfer LED</t>
  </si>
  <si>
    <t>Funktion Automatisches Auf- und Abblenden des Fernlichts</t>
  </si>
  <si>
    <t>Tagfahrlicht LED (ECE R 87 konform)</t>
  </si>
  <si>
    <t>Lichtsensor</t>
  </si>
  <si>
    <t xml:space="preserve">Nebelscheinwerfer, vorn in LED </t>
  </si>
  <si>
    <t>Nebelschlussleuchte, in LED</t>
  </si>
  <si>
    <t>Begrenzungsleuchten am Fahrerhaus in LED-Technik</t>
  </si>
  <si>
    <t>Rückfahrscheinwerfer in LED am Heck, beidseitig und mit dem Rückwärtsgang geschaltet</t>
  </si>
  <si>
    <t>Trittstufen- und Innenbeleuchtung im Fahrerhaus über Türkontaktschalter</t>
  </si>
  <si>
    <t>Leseleuchte für Fahrer und Beifahrer über Sitzplatz, einzeln schaltbar</t>
  </si>
  <si>
    <t>Zusätzliche Leseleuchte als Schwanenhalsleuchte im Bereich des Beifahrers, vorzugsweise an A-Säule griffgünstig, geschützt montiert.</t>
  </si>
  <si>
    <t>Zwischensumme Pos. 1.12.1 - 1.12.12</t>
  </si>
  <si>
    <t>1.13</t>
  </si>
  <si>
    <t>Anzeige, Instrumente und Beschriftungen</t>
  </si>
  <si>
    <t>1.13.1</t>
  </si>
  <si>
    <t>1.13.2</t>
  </si>
  <si>
    <t>1.13.3</t>
  </si>
  <si>
    <t>1.13.4</t>
  </si>
  <si>
    <t>1.13.5</t>
  </si>
  <si>
    <t>1.13.6</t>
  </si>
  <si>
    <t>1.13.7</t>
  </si>
  <si>
    <t>1.13.8</t>
  </si>
  <si>
    <t>1.13.9</t>
  </si>
  <si>
    <t>1.13.10</t>
  </si>
  <si>
    <t>Tachometer in Km/h</t>
  </si>
  <si>
    <t>Elektronischer Drehzahlmesser</t>
  </si>
  <si>
    <t>Digitale Anzeige für Außentemperatur, Uhrzeit und Datum im Armaturenbereich des Fahrers</t>
  </si>
  <si>
    <t>Wartungsintervallanzeige</t>
  </si>
  <si>
    <t>Kraftstoffanzeige, und ggf. Anzeige für Zusatzstoffe (AdBlue)</t>
  </si>
  <si>
    <t>Öldruckanzeige</t>
  </si>
  <si>
    <t>Bremsbelag-Verschleißanzeige</t>
  </si>
  <si>
    <t>Eindeutige Kennzeichnung aller Schalter durch Beleuchtung, Symbole und Beschriftung</t>
  </si>
  <si>
    <t>Zwischensumme Pos. 1.13.1 - 1.13.10</t>
  </si>
  <si>
    <t>1.14</t>
  </si>
  <si>
    <t>Lackierung Fahrgestell</t>
  </si>
  <si>
    <t>1.14.1</t>
  </si>
  <si>
    <t>1.14.2</t>
  </si>
  <si>
    <t>1.14.3</t>
  </si>
  <si>
    <t>1.14.4</t>
  </si>
  <si>
    <t>1.14.5</t>
  </si>
  <si>
    <t>Lackierung Fahrerhaus in RAL 3000 (Feuerwehrrot), glattlack</t>
  </si>
  <si>
    <t>Lackierung Kühlergrill in RAL 3000 (Feuerwehrrot), glattlack</t>
  </si>
  <si>
    <t>Lackierung Stoßstange, Kotflügel und Einstiegsbereich in das Fahrerhaus in RAL 9010 (Reinweiß)</t>
  </si>
  <si>
    <t>Lackierung des Fahrgestells in schwarz oder ähnlich (z.B. dunkle Farbtöne, Anthrazit)</t>
  </si>
  <si>
    <t>Farbe Stahlfelgen in schwarz</t>
  </si>
  <si>
    <t>Zwischensumme Pos. 1.14.1 - 1.14.5</t>
  </si>
  <si>
    <t>1.15</t>
  </si>
  <si>
    <t>Sonstiges Fahrgestell</t>
  </si>
  <si>
    <t>1.15.1</t>
  </si>
  <si>
    <t>1.15.2</t>
  </si>
  <si>
    <t>1.15.3</t>
  </si>
  <si>
    <t>1.15.4</t>
  </si>
  <si>
    <t>1.15.5</t>
  </si>
  <si>
    <t>1.15.6</t>
  </si>
  <si>
    <t>1.15.7</t>
  </si>
  <si>
    <t>1.15.8</t>
  </si>
  <si>
    <t>1.15.9</t>
  </si>
  <si>
    <t>1.15.10</t>
  </si>
  <si>
    <t>Zulassungsbescheinigung Teil 2, Prüfbuch</t>
  </si>
  <si>
    <t>Bedienungsanleitung, in deutscher Sprache, gedruckt</t>
  </si>
  <si>
    <t>Bedienungsanleitung in deutscher Sprache, elektronisch (pdf-Format)</t>
  </si>
  <si>
    <t>Ein (1) Stück Werkzeugtasche mit KFZ-Bordwerkzeug</t>
  </si>
  <si>
    <t>Ein (1) Stück KFZ-Verbandkasten nach StVZO</t>
  </si>
  <si>
    <t>Zwei (2) Stück Warndreieck nach StVZO</t>
  </si>
  <si>
    <t>Ein (1) Stück Teleskopwagenheber für Fahrzeug, für zul. Gesamtgewicht ausgelegt</t>
  </si>
  <si>
    <t>Zwei (2) Stück Pannenwarnleuchte nach StVZO betriebsbereit inkl. Batterien</t>
  </si>
  <si>
    <t>Zwei (2) Stück Unterlegkeil aus Kunststoff mit Halter, passend zur Bereifung, 
Breite ca. 200 mm, Farbe gelb</t>
  </si>
  <si>
    <t>1.16</t>
  </si>
  <si>
    <t>Garantie, Service und Fristen</t>
  </si>
  <si>
    <t>1.16.1</t>
  </si>
  <si>
    <t>1.16.2</t>
  </si>
  <si>
    <t>1.16.3</t>
  </si>
  <si>
    <t>1.16.4</t>
  </si>
  <si>
    <t>1.16.5</t>
  </si>
  <si>
    <t>Angabe der Gewährleistung für das komplette Fahrgestell in Monaten, ohne separaten/zusätzlichen Service-/ Wartungsvertrag.
Mindestanforderung sind 24 Monate, gerechnet ab dem Tag der ersten Zulassung.
Bewertung:
Der höchste Wert aus allen Angeboten erhält zehn (10) BP.
Je angefangene 2 Monate weniger erfolgt ein (1) Bewertungspunkt Abzug.</t>
  </si>
  <si>
    <t>1.16.6</t>
  </si>
  <si>
    <t>Angabe der Garantiedauer gegen Durchrostung in Jahren, ohne separaten/zusätzlichen Service-/ Wartungsvertrag
Mindestanforderung sind zehn (10) Jahre, gerechnet ab dem Tag der ersten Zulassung
Bewertung:
Der höchste Wert aus allen Angeboten erhält zehn (10) BP.
Je angefangene 6 Monate weniger erfolgt ein (1) Bewertungspunkt Abzug.</t>
  </si>
  <si>
    <t>1.16.7</t>
  </si>
  <si>
    <t>Ersatzteilversorgung für alle Komponenten des angebotenen Fahrgestells, inklusive elektronischer Bauteile.
Mindestanforderung sind zwanzig (20) Jahre, gerechnet ab Tag der Fahrgestell Auslieferung
Bewertung:
Der höchste Wert aus allen Angeboten erhält zehn (10) BP.
Je angefangenes Jahr weniger erfolgt ein (1) Bewertungspunkt Abzug.</t>
  </si>
  <si>
    <t>Zwischensumme Pos. 1.16.1 - 1.16.7</t>
  </si>
  <si>
    <t>Kriteriumhauptgruppe 2: Aufbau</t>
  </si>
  <si>
    <t xml:space="preserve">Zwischensumme Gesamt Kriteriumhauptgruppe 1 Fahrgestell (Positionen 1.1 - 1.16) netto </t>
  </si>
  <si>
    <t>2.1</t>
  </si>
  <si>
    <t>2.1.1</t>
  </si>
  <si>
    <t>Allgemeiner Hinweis:
Kofferaufbau für einen (1) Einsatzleitwagen 2 (ELW 2). Der Aufbau erfolgt auf einem Frontlenker-Fahrgestell, Fahrzeugkategorie 1: Straßenfähig. Fahrzeug-Gewichtsklasse S nach DIN 1846. Beschreibung Fahrgestell in Kriteriumhauptgruppe 1: Fahrgestell.
Die Ausführungsbedingungen der Normen sind zwingend einzuhalten und der Normenbezug ist zu bescheinigen.
Die Leistungsbeschreibung ergänzt die Ausführungen der Normen:
•	DIN SPEC 14507-3:2014-06
•	EN 50173 Anwendungsneutrale Verkabelungssysteme
•	Technische Richtlinie BOS (TR BOS)
•	EG-Richtlinien / EG-Normen
•	VDE-Normen
•	KfZ-EMV Richtlinie (KfZ-EMV Richtlinie Richtlinie 2014/30/EU und EMVG in der aktuellen Fassung
•	Unfallverhütungsvorschriften (UVV)
•	Richtlinie des Innenministeriums Baden-Württemberg
•	sonstiger geltender Vorschriften und anerkannten Regeln der Technik, sowie den Auflagen der zugrunde liegenden Zustimmung zum vorzeitigen Maßnahmenbeginn bzw. dem Förderbescheid sowie nachfolgend näher beschriebenen Ausstattung und Ausrüstung.
Sind durch den Auftraggeber keine besonderen Werte genannt, gelten die entsprechenden Minimal- und Maximalwerte der geltenden Normen und Erlasse.</t>
  </si>
  <si>
    <t>2.1.2</t>
  </si>
  <si>
    <t>Der feuerwehrtechnische Aufbau, sowie die enthaltenen Ein- und Anbauteile müssen zum Zeitpunkt der Auslieferung dem neuesten Stand der Technik entsprechen</t>
  </si>
  <si>
    <t>2.1.3</t>
  </si>
  <si>
    <t>Aufgrund der geplanten Nutzungsdauer von mindestens fünfundzwanzig (25) Jahren wird besonders großer Wert auf eine solide und fachgerechte Verarbeitung gelegt. Es sollen korrosionsfreie und wiederverwendbare Materialien eingesetzt werden.
Die Lagerung der Ausrüstungsgegenstände hat entnahmefreundlich in Schubladen, auf Teleskopauszügen oder in Dreh- und Schwenkfächern zu erfolgen. Dem Werkstoff Aluminium ist der Vorzug zu geben, außer wo dies aus Gründen der Festigkeit und Stabilität nicht durchführbar ist.
Auf eine ergonomische Bedienung der Ausrüstung wird größter Wert gelegt. Aufgrund des Einsatzkonzeptes muss die Ausrüstung entsprechend der Vorgabe des Auftraggebers auf dem Fahrzeug verlastet werden.</t>
  </si>
  <si>
    <t>2.1.4</t>
  </si>
  <si>
    <t>2.1.5</t>
  </si>
  <si>
    <t>2.1.6</t>
  </si>
  <si>
    <t>Fahrzeughöhe gesamt maximal 3.700 mm
Angabe der Gesamtfahrzeughöhe in Fahrstellung mit festen Bauteilen. Nicht eingeschlossen sind z. B. bewegliche Antennen, SAT-Anlage in Funktionsstellung oder andere bewegliche Teile.</t>
  </si>
  <si>
    <t>2.1.7</t>
  </si>
  <si>
    <t>Stehhöhe / lichtes Maß innen mindestens 2.100 mm.
Angabe der Aufbau Innenhöhne im Bereich Kommunikationsraum und Besprechungsraum.
Bewertung:
Der höchst genannte Wert zur Innenhöhe Aufbau aus allen Angeboten erhält zehn (10) BP. Je angefangene zwanzig (20) mm weniger erfolgt ein (1) BP Abzug.</t>
  </si>
  <si>
    <t>2.1.8</t>
  </si>
  <si>
    <t>Fahrzeugbreite gesamt maximal 2.500 mm
Angabe der Gesamtfahrzeugbreite</t>
  </si>
  <si>
    <t>2.1.9</t>
  </si>
  <si>
    <t>Fahrzeuglänge gesamt maximal 12.000 mm
Hinweis: Das Fahrzeug darf eine Gesamtlänge von 12.000 mm nicht überschreiten</t>
  </si>
  <si>
    <t>Gewichtsbilanz: Es ist eine möglichst detaillierte Gewichtsbilanz aufgrund der vorgegebenen Leistungswerte und des nicht optionalen Ausrüstungsumfangs abzugeben.</t>
  </si>
  <si>
    <t>2.2</t>
  </si>
  <si>
    <t>Kofferaufbau Außen</t>
  </si>
  <si>
    <t>2.2.1</t>
  </si>
  <si>
    <t>2.2.2</t>
  </si>
  <si>
    <t>2.2.3</t>
  </si>
  <si>
    <t>2.2.4</t>
  </si>
  <si>
    <t>2.2.5</t>
  </si>
  <si>
    <t>2.2.6</t>
  </si>
  <si>
    <t>2.2.7</t>
  </si>
  <si>
    <t>Falls ein Grundrahmen / Zwischenrahmen für den Kofferaufbau erforderlich ist, ist dieser robust und korrosionsgeschützt auszuführen. Der gesamte Grundrahmen / Zwischenrahmen muss der Lackierung Fahrgestell farblich angepasst werden.</t>
  </si>
  <si>
    <t>Außenwände und Dach, mechanisch widerstandsfähig, lackier- und beklebbar und wasserdicht. Dach vollflächig begehbar, Laufwege auf dem Dach durchgehend mit rutschhemmendem Belag (Rauhigkeitsklasse mindestens R11) so ausgeführt, dass alle Funktionseinheiten erreicht werden können.
Außenwand mindestens rechts ferromagnetisch ausgeführt.
Alle Öffnungen von außen passgenau, spannungsfrei, sauber und wasserdicht eingearbeitet.</t>
  </si>
  <si>
    <t>Die erforderlichen Einbauten für Zusatzheizung und Klimaanlage des Kofferaufbaus, elektrische Schaltschränke usw. können im Geräteaufbau frei eingebaut werden, müssen aber zur Wartung und Instandsetzung ohne Umbauten zugänglich gestaltet werden.</t>
  </si>
  <si>
    <t>Zugänge zur Technik von außen:
Je eine Türe links und rechts zu den Technikräumen (Rückseite 19“-Racks, über die volle Rackhöhe und Breite), 90 ° und ca. 170 ° öffen- und feststellbar.
Eine Tür zum Technikschrank, (Rückseite Fahrzeugtechnik), über die volle Schrankhöhe und -breite rechts, 90 ° und ca. 170 ° öffen- und feststellbar.
Alle Türen mit dichtschließend mit umlaufenden und auswechselbaren Gummiprofil.</t>
  </si>
  <si>
    <t>Übergabestellen / Anschlussfelder
Anordnung der Übergabestellen und Anschlussfeld erfolgt bei Konstruktionsbesprechungen zwischen Auftraggeber und Auftragnehmer. Die Übergabestellen müssen auch bei mit angeschlossenen Kabeln und gekuppelten Steckverbindungen verschließbar sein.
Beschreibung, Anzahl und Ausführung der Anschlüsse erfolgt in der Kriteriumhauptgruppe 3: Kommunikations- und Medientechnik.
Mittels Türkontaktschalter muss eine Überwachung der Klappen und Verschlüsse sichergestellt sein, Kontroll-Leuchten am Armaturenträger Fahrerhaus (Raum A) und Technikbereich (Raum B).</t>
  </si>
  <si>
    <t>2.2.9</t>
  </si>
  <si>
    <t>Eine Tür links, gegenüber Auszug Geräteraum Monitor. Abmessungen Türbreite identisch zu Pos. 2.2.8.1 oder Pos. 2.2.8.2, Höhe größtmöglich für Stauraum und Lagerung Ausrüstung.</t>
  </si>
  <si>
    <t>2.2.10.1 / 2.2.10.2</t>
  </si>
  <si>
    <t>2.2.11</t>
  </si>
  <si>
    <t>2.2.12.1 / 2.2.12.2</t>
  </si>
  <si>
    <t>2.2.13</t>
  </si>
  <si>
    <t>2.2.14 / 2.2.15</t>
  </si>
  <si>
    <t>2.2.16</t>
  </si>
  <si>
    <t>Unterflurgeräteräume
Unterflurgeräteräume zwischen den Achsen und hinter der Hinterachse, (links und rechts), größtmöglich, korrosionsfrei ausgeführt, wasserdicht, mit selbsthaltenden Klappen bedienergerecht verschlossen, abschließbar, gleichschließend mit Türen. Öffnungswinkel Klappen min. 170°.
Geräteräume zur Aufnahme Beladung mit Regalsystem ausgebaut, auch passend auf Abmessungen Euroboxen abgestimmt. Sonst mit Regalböden, Halterungen, Kästen usw., um die dort geplante Beladung oder die Einbauten sicher aufzunehmen.
Kehlen und Schlitze versiegelt, leicht zu reinigen, Belüftungsöffnungen. Abmessungen und Ausführung der Unterflurgeräteräume dürfen den Böschungswinkel nicht einschränken.
Alle Geräterume mit LED-Beleuchtung über Türkontaktschalter.
Überwachung verschlossener Geräteraum mittels Kontroll-Leuchten im Fahrerhaus und Technikbereich.</t>
  </si>
  <si>
    <t>2.2.17</t>
  </si>
  <si>
    <t>2.2.18</t>
  </si>
  <si>
    <t>Geräteraum für zwei (2) tragbare Stromerzeuger 14 kVA, mit Zubehör, auf der linken Fahrzeugseite. Geräteraum belüftet. Der Betrieb der tragbaren Stromerzeuger im Geräteraum ist nicht vorgesehen. Abgasführung der Stromerzeuger nicht relevant für Lagerung. 
Lagerung der tragbaren Stromerzeuger muss entnehmbar auf Teleskop-Vollauszug oder auf Schwenklagerung auf unterster Ebene erfolgen.
Erforderlicher Einbauraum für die tragbaren Stromerzeuger mit Anschluß Ladeerhaltung Starterbatterie. Ausführung Tragbare Stromerzeuger siehe Kriteriumhauptgruppe 4.
Im Geräteraumboden ist je Stromerzeuger ein wasserdichter Inspektionsdeckel mit Schraubverschluss für Leitungsdurchführung bei Netzanschluss vorzusehen. Schraubverschluss werkzeuglos öffen- /verschließbarbar. Ausschnitt Mindestgröße für die Durchführung CEE Kupplung mit Bajonettring 400 V, 16 A, IP67/IP69. Zugang zu Inspektionsdeckel und Leitungsdurchführung auch möglich, wenn Stromerzeuger in Transportstellung gelagert ist.
Ausführung z.B. Inspektionsluke mit Schraubverschluß, Bootszubehör.</t>
  </si>
  <si>
    <t>2.2.19</t>
  </si>
  <si>
    <t>Geräteraum zur Lagerung für vier (4) Kraftstoffkanister 20 Liter, zwei (2) Kraftstoffentnahmegeräte und ein (1) Stück Ausguss-Stutzen. Lagerung der Kraftstoffkanister auslaufsicher (stehend). Geräteraum tiefliegend, belüftet und abschließbar. Geräteraum möglichst unmittelbar zum Geräteraum der tragbaren Stromerzeuger, Pos. 2.2.18.</t>
  </si>
  <si>
    <t>2.2.20</t>
  </si>
  <si>
    <t>Gehäuse für Fahrzeug-Starterbatterien, gut zugänglich und aus korrosionsbeständigem Werkstoff. Batterien auf einem Schlitten wartungsfreundlich gelagert, Lagerung belüftet.</t>
  </si>
  <si>
    <t>2.2.21</t>
  </si>
  <si>
    <t>2.2.22</t>
  </si>
  <si>
    <t>Lagerung Batterien für die Unterbrechungsfreie Stromversorgung USV, Lagerung auf einem Schlitten für einfachen Zugang zur Wartung der Batterien, Lagerung belüftet</t>
  </si>
  <si>
    <t>2.2.23</t>
  </si>
  <si>
    <t>Elektrohydraulische Abstützung 24 V mit automatischer Niveauregulierung durch mindestens vier Stützen zur Stabilisierung des Aufbaus im Stand. 
Montage der Stützen links und rechts hinter der Nachlauflenkachse und im vorderen Bereich des Kofferaufbaus. Montage ohne Beeinträchtigung des Böschungs- und Rampenwinkels. Die Abstützung des Fahrzeugs soll bei abgesenkter Luftfederung der Fahrgestell-Achsen erfolgen.
Inklusive Lieferung und Lagerung ggf. erforderlicher Hilfsmittel wie z.B. Abstützplatten. Überwachung der Stützen mit Anzeige am Armaturenträger Raum A und am Haustechnikschrank Raum B (Zwischenraum). Bei nicht vollständig eingefahrenen Stützen: Akustische Warnung am Armaturenträger Raum A beim Einschalten der Zündung, Starten des Motors oder Lösen der Feststellbremse.</t>
  </si>
  <si>
    <t>2.2.24</t>
  </si>
  <si>
    <t>Mechanische Schließanlage
Alle außenliegenden mechanischen Schließungen an Türen und Klappen gleichschießend, Fahrerhausschließung separat. Lieferung drei (3) Satz Schlüssel.</t>
  </si>
  <si>
    <t>2.2.25</t>
  </si>
  <si>
    <t>Zwischensumme Pos. 2.2.1 - 2.2.27</t>
  </si>
  <si>
    <t>2.3</t>
  </si>
  <si>
    <t>Kofferaufbau Innen und Funktionsräume</t>
  </si>
  <si>
    <t>2.3.1</t>
  </si>
  <si>
    <t>2.3.2</t>
  </si>
  <si>
    <t>Wandaufbau Innen:
Wand- und Deckenmaterial Wärme- /Kälteisoliert, ohne Kältebrücken, stoßstabil und wie eine Whiteboard-Fläche hell, beschreibbar, gut zu reinigen und magnethaftend.
Im gesamten Koffer, ohne den Technikraum, ist eine abgehängte Decke, 
in ausreichender Abmessung als Kabelboden (min. 20 mm) vorzusehen. Ausreichende Anzahl und Position Revisionsöffnungen, insbesondere an den Montageorten der Dachantennen, nach Absprache.
In die abgehängte Decke sind auch die unter Position-Nr. 2.6.2 beschriebenen Leuchtmittel zu integrieren. Einbau bündig zur Unterkante Zwischendecke. Alle Öffnungen passgenau, spannungsfrei, sauber und wasserdicht eingearbeitet.</t>
  </si>
  <si>
    <t>2.3.3</t>
  </si>
  <si>
    <t>2.3.4</t>
  </si>
  <si>
    <t>2.3.5</t>
  </si>
  <si>
    <t>Feuerwehr Berlin, ELW 2</t>
  </si>
  <si>
    <t>2.3.6</t>
  </si>
  <si>
    <t>2.3.7</t>
  </si>
  <si>
    <t>2.3.8</t>
  </si>
  <si>
    <t>2.3.9</t>
  </si>
  <si>
    <t>2.3.10</t>
  </si>
  <si>
    <t>2.3.11</t>
  </si>
  <si>
    <t>2.3.12</t>
  </si>
  <si>
    <t>2.3.13</t>
  </si>
  <si>
    <t>2.3.14</t>
  </si>
  <si>
    <t>2.3.15</t>
  </si>
  <si>
    <t>2.3.16</t>
  </si>
  <si>
    <t>2.3.17</t>
  </si>
  <si>
    <t>2.3.18</t>
  </si>
  <si>
    <t>2.3.19</t>
  </si>
  <si>
    <t>2.3.20</t>
  </si>
  <si>
    <t>Drei (3) Stück stabile und ausreichend dimensionierten Doppelkleiderhaken zur Aufnahme von Einsatzjacke und Feuerwehrgurt im Fahrerhaus</t>
  </si>
  <si>
    <t>Technikraum</t>
  </si>
  <si>
    <t>Beschreibung zum Einbau in den Rack-Schränken:
Der Einbau aller Komponenten sind vorab mit dem Auftraggeber über eine Skizze abzustimmen. Die Netzwerkkomponenten sind mit Patchkabeln in Cat. 7 oder höherwertig bzw. vergleichbaren Glasfaserkabeln anzuschließen. Das Kabelmanagement erfolgt über eine ausreichende Zahl von Halter-Modulen und Bürstenleisten.
Bei den eingebauten Komponenten müssen die Anschlussleitungen und Steckverbindungen gegen herausrutschen gesichert werden. Alle Anschlusskabel und Buchsen sind eindeutig zu beschriften.</t>
  </si>
  <si>
    <t>Patch-Panel für die Aufnahme von e-dat Modulen (je 24-Ports).
Alle im Schrank verbauten Netzwerkkabel müssen über ein Patchpanel ein- oder ausgehen.</t>
  </si>
  <si>
    <t xml:space="preserve">Patch-Panel für die Aufnahme von der Glasfaser LWL Kabel mit LC-Steckern. 
Alle im Schrank verbauten Netzwerkkabel müssen über ein Patchpanel ein- oder ausgehen. </t>
  </si>
  <si>
    <t>2.3.21</t>
  </si>
  <si>
    <t>Funktionsgerechte Montage eines Feuerlöschers im Kommunikationsraum,
2 kg Kohlendioxid nach EN 3. Ausführung Feuerlöscher siehe Kriteriumhauptgruppe 4.</t>
  </si>
  <si>
    <t>Zwischenraum</t>
  </si>
  <si>
    <t>2.3.22</t>
  </si>
  <si>
    <t>2.3.23</t>
  </si>
  <si>
    <t>Schranksystem
zur Aufnahme von Multifunktionsgerät und sonstigen Geräten und Ausrüstung.
Schrank rechts:
Untere Ebene als Schrank oder Schubladen ausgeführt, für die Aufnahme aller mitgeführten HRT-Funkgeräten inkl. Ersatzakkumulatoren sowie Akkuleuchten nach DIN inkl. deren Ladegeräten.
In der Mitte ein (1) Stück Multifunktionsgerät DIN A3, z.B. RICOH C3010 mit je einem Papierfach für DIN A4 und DIN A3 Papier.
Obere Ebene ein größtmöglicher Oberschrank, mit Rollo zur Aufnahme von ca. 10 Stück DIN A4 Ordnern. Aufteilung nach Absprache. 
Schrank links:
Untere Ebene ein (1) Einbau Kühlschrank 230 V. In der Mitte Aufstellfläche für eine Kaffeemaschine 230 Volt.
Obere Ebene wie Seite rechts ausgeführt, für die Aufnahme von ca. 20 Satz Kaffeegeschirr. Dieses wird beigestellt und muss sicher verstaut werden.</t>
  </si>
  <si>
    <t>2.3.24</t>
  </si>
  <si>
    <t>2.3.25</t>
  </si>
  <si>
    <t>Lieferung und Lagerung einer Euro-Lagerbox mit den Maßen 600x400x330 mm, für die Lagerung eines beigestellen STARLINK Router. Beistellung durch den Auftraggeber.</t>
  </si>
  <si>
    <t>2.3.26</t>
  </si>
  <si>
    <t>2.3.27</t>
  </si>
  <si>
    <t>Raum C – Führungsraum</t>
  </si>
  <si>
    <t>2.3.28</t>
  </si>
  <si>
    <t>Arbeits- und Konferenztisch, in der Höhe elektrisch stufenlos verstellbar von 1.200 mm bis 750 mm. Maße min. 2.400 mm x 1.000 mm (8 Sitzplätze am Tisch). Mindestbreite je Arbeitsplatz nach DIN: 600 mm. Arbeits- und Konferenztisch auch seitlich (in Längsachse) manuell verstellbar. 
Der Tisch muss in der ausgefahrenen Höhe von 1200 mm für die Einsatzfahrt geeignet sein.
Kabelwanne unter dem Tisch zur Aufnahme von Netzteilen, Kabeln und Steckdosen. Die Kabelwanne ist so auszuführen, dass später Leitungen und Anschlussdosen getauscht und nachgerüstet werden können, ca. 20 % Ausbaureserve. Medienzuführung über Kabelschlepp zwischen Boden und Tisch. 
Große Kabeldurchführung in der Tischmitte, unterhalb endend in der Wanne die Netzteilanschlusskabel für Laptops. Die Durchführung muss mittels Aussparung/Besenleiste bei durchgeführtem Kabel flächenbündig schließen. Die Umsetzung der Kabeldurchführung ist mit dem Auftraggeber abzustimmen. Montage eines Tischanschlussinterface in der Tischplatte.
Beschreibung Tischanschlussinterface in Kriteriumhauptgruppe 3: „Kommunikations- und Medientechnik“.</t>
  </si>
  <si>
    <t>2.3.29</t>
  </si>
  <si>
    <t>2.3.30</t>
  </si>
  <si>
    <t>Montage einer Dockingstation für einen Tablet-PC an der Wand zum Zwischenraum. Beschreibung Dockingstation in Kritriumhauptgruppe 3: „Kommunikations- und Medientechnik“.
Die genaue Aufteilung ist mit dem Auftraggeber abzustimmen.</t>
  </si>
  <si>
    <t>2.3.31</t>
  </si>
  <si>
    <t>Sitzplätze für alle Arbeitsplätze
Am Arbeitstisch:
An der Seitenwand links, eine durchgehende Rückenlehne und einzel klappbare Sitze montiert. Die klappbaren Sitze ergeben eine durchgehende Sitzfläche. Sitzhöhe ca. 500 mm.
An der rechten Seite des Tisches vier (4) Bürostühle. Diese Stühle müssen unterhalb des ausgefahrenen Tisches (ca. 1200 mm Höhe) in Fahrstellung sicher arretiert werden. Der Tisch muss in diesem Zustand als Steharbeitsplatz genutzt werden können.
An den Arbeitsplätzen für Sichter (Arbeitsplatz 4) und Lagekartenführer (Arbeitsplatz 5) je ein Bürostuhl.
Alle Bürostühle mit 5 Rollen, Höhenverstellung größtmöglich (Counterstuhl), mit höhenverstellbarer Ring-Fußstütze, Rückenlehne einstellbar, gepolsterter Sitz und Rückenlehne mit robustem Stoff (50.000 Scheuertouren), in Fahrstellung sicher arretiert über eine stabile Bodenarretierung.</t>
  </si>
  <si>
    <t>2.3.32</t>
  </si>
  <si>
    <t>An der Seitenwand links:
Lieferung und Montage eines Schienensystems für einen 42“ Monitor.
Beschreibung Monitor in Kritriumhauptgruppe 3: „Kommunikations- und Medientechnik“.</t>
  </si>
  <si>
    <t>2.3.33</t>
  </si>
  <si>
    <t>White-Board, welches vor den Multitouch-Monitor von der Decke abgeklappt und in beiden Endpositionen sicher verriegelt werden kann.
Weiß, beschreibbar und magnetisch haftend. Höhe nach Absprache.</t>
  </si>
  <si>
    <t>2.3.34</t>
  </si>
  <si>
    <t>2.3.35</t>
  </si>
  <si>
    <t>Vier (4) Stück Papierklemmleiste, Magnetisch haftend, Nutzbare Breite min. 650 mm, sowie Lieferung einer passenden Verpackungseinheit (5 Blöcke) Flipchartpapier, DIN A1, Block kariert, z.B. MAGNETOPLAN.
Papierklemmleiste im Führungsraum und an Außenwand magnetisch haftend.
Lagerung Papierklemmleisten und Flipchartpapier im Führungsraum (Raum C).</t>
  </si>
  <si>
    <t>2.3.36</t>
  </si>
  <si>
    <t>Arbeitsplatz Lagekartenführer (Platz 5):
Lieferung und Montage Schienensystem für zwei Arbeitsplatzmonitore.
Beschreibung Arbeitsplatzmonitore und Anschluss in Kriteriumhauptgruppe 3: „Kommunikations- und Medientechnik“.
Die Aufnahme notwendiger technischer Geräte und Ausstattung muss unterhalb der Arbeitsfläche erfolgen. Für den Zugang der dort verbauten Technik sind werkzeuglos öffenbare Klappen oder Elemente vorzusehen. Dieser Raum muss passiv belüftet sein. Die verbleibende Beinfreiheit muss mindestens 400 mm betragen.
Die genaue Gestaltung ist mit dem Auftraggeber abzustimmen. Hierzu sind in der Planungsphase detaillierte und bemaßte Konstruktionspläne vorzulegen.</t>
  </si>
  <si>
    <t>2.3.37</t>
  </si>
  <si>
    <t>Zwischensumme Pos. 2.3.1 - 2.3.37</t>
  </si>
  <si>
    <t>2.4</t>
  </si>
  <si>
    <t>Klimatechnik und Heizung</t>
  </si>
  <si>
    <t>2.4.1</t>
  </si>
  <si>
    <t>2.4.2</t>
  </si>
  <si>
    <t>2.4.3</t>
  </si>
  <si>
    <t>Kommunikationsraum (Raum B), Führungsraum (Raum C) und Zwischenraum: Lieferung und Montage einer motorunabhängigen Diesel-Warmluftheizung und Lüftungsanlage. Leistungsdaten sind Mindestanforderung nach DIN SPEC 14507-3. Bei einer Außentemperatur von –20 °C muss eine Innenraumtemperatur von 20 °C in den Räumen B und C sicher erreicht wird. Temperatur in den Räumen B und C getrennt regelbar (2-Zonen). Kraftstoffversorgung über den Fahrzeugtank, Warmluftführung mit Schallabsorbern. Zugfreie Lufteinströmung in die Räume B und C im unteren Bereich an mehreren Stellen.</t>
  </si>
  <si>
    <t>2.4.4 / 2.4.5</t>
  </si>
  <si>
    <t>Zwischensumme Pos. 2.4.1 - 2.4.5</t>
  </si>
  <si>
    <t>2.5</t>
  </si>
  <si>
    <t>Aufbau Elektroinstallation</t>
  </si>
  <si>
    <t>2.5.1</t>
  </si>
  <si>
    <t>Fahrergestell / Aufbau  -  Batterieladegeräte:
zur Ladeerhaltung und Pufferung aller im Fahrgestell und Aufbau vorhandenen Batteriesystemen sind ausreichend dimensionierte Erhaltungsladegeräte vorzusehen. Alle Ladegeräte müssen über die externe Einspeisung 400V oder des Aufbaus versorgt werden.
Die Leuchtanzeigen der Ladegeräte müssen gut ablesbar sein. Ladegeräte müssen zu Wartungszwecken gut zugänglich verbaut sein. Ladeleistung gemäß Energiebilanz.</t>
  </si>
  <si>
    <t>2.5.2</t>
  </si>
  <si>
    <t>Batteriewächter 24 V
mit regulierbarem Abschalten von Nebenverbrauchern (z. B. KFZ-Ladeerhaltung Verkehrswarngerät) und akustischem Signal im Fahrerhaus (Raum A) sowie der Technikzentrale (Raum B).</t>
  </si>
  <si>
    <t>2.5.3</t>
  </si>
  <si>
    <t>2.5.4</t>
  </si>
  <si>
    <t>Unterbrechungsfreie Stromversorgung (USV) mit Sinus-Wechselrichter:
3-Phasen Online USV-Anlage mit internem (statischem) Bypass für unterbrechungsfreien Betrieb der EDV-, Telefon- und Medienanlage bei Ausfall der Stromversorgung. Anforderung Betriebsdauer über min. sechzig (60) Minuten. USV-Batterien.
Elektrische Ausführung in der Schutzart sichere Trennung.
USV-Anlage mit LAN-Schnittstelle zur Konfiguration per Weboberfläche und Möglichkeit Shutdown-Konfiguration für einen PC und automatischer Meldung eines Ausfalls der Stromversorgung.
Alter der USV-Batterien bei Auslieferung maximal sechs (6) Monate.</t>
  </si>
  <si>
    <t>2.5.5</t>
  </si>
  <si>
    <t>2.5.6</t>
  </si>
  <si>
    <t>Erdungspunkt nach DIN 14 507-3 zum Anschluss der Erdungsleitung.</t>
  </si>
  <si>
    <t>2.5.7</t>
  </si>
  <si>
    <t>2.5.8</t>
  </si>
  <si>
    <t>2.5.9</t>
  </si>
  <si>
    <t>2.5.10</t>
  </si>
  <si>
    <t>2.5.11</t>
  </si>
  <si>
    <t>2.5.12</t>
  </si>
  <si>
    <t>2.5.13</t>
  </si>
  <si>
    <t>Die elektrische Energieversorgung (Einspeisung) ist bis zum ersten Schutzorgan im Fahrzeug in Schutzklasse II auszuführen. Nach DIN SPEC 14507-3:2014-06, Pos.-Nr. 5.4.2.</t>
  </si>
  <si>
    <t>2.5.14</t>
  </si>
  <si>
    <t>Elektroinstallation / Netzaufteilung 
Die Elektroinstallation ist in zwei getrennten Netzen auszuführen. Ein Netz für die Klima-, Heizungs- und Lüftungstechnik und ein Netz für die Kommunikations- und Medientechnik. Aus Gründen der Sicherheit ist das Netz Kommunikations- und Medientechnik in ein DV-Netz und die gesamte Funk- und Drahtkommunikationstechnik davon zu trennen.</t>
  </si>
  <si>
    <t>2.5.15</t>
  </si>
  <si>
    <t>Kontrollanzeigen im Fahrerhaus im Bereich Armaturenbrett für:
- Tür-, Leiter- und Klappenüberwachung, Kontrollanzeige offen
- Überwachung Funkmast, Kontrollanzeige ausgefahren
- Überwachung Markise, Kontrollanzeige ausgefahren
- Überwachung Abstützung, Kontrollanzeige ein- /ausgefahren
- Überwachung SAT-Anlage, Kontrollanzeige nicht in Ablageposition</t>
  </si>
  <si>
    <t>2.5.16</t>
  </si>
  <si>
    <t>2.5.17</t>
  </si>
  <si>
    <t>2.5.18</t>
  </si>
  <si>
    <t>2.5.19</t>
  </si>
  <si>
    <t>Steckdosen 230 Volt in allen Unterflurgeräteräumen auf der rechten Fahrzeugseite</t>
  </si>
  <si>
    <t>2.5.20</t>
  </si>
  <si>
    <t>Zwei (2) Stück Steckdosen 230 Volt im Geräteraum „Monitor“</t>
  </si>
  <si>
    <t>2.5.21</t>
  </si>
  <si>
    <t>Technikraum - 19“ Racks:
Je 19“ Netzwerkschrank drei (3) Stück Steckdosenleiste 230 V mit mind. fünf (5) Schuko-Steckdosen mit Leistungsschutzschalter. Steckdosenleiste mit zwei (2) Haltewinkel zur Befestigung im Netzwerkschrank.</t>
  </si>
  <si>
    <t>2.5.22</t>
  </si>
  <si>
    <t>Technikraum – 19“ Racks:
Je 19“ Netzwerkschrank ein (1) Stück 12/24 V-Anschlussleiste, zum Anschluss aller notwendigen Verbraucher zuzüglich einer Reserve von 20% mit separaten Automatiksicherungen.</t>
  </si>
  <si>
    <t>2.5.23</t>
  </si>
  <si>
    <t>2.5.24</t>
  </si>
  <si>
    <t>2.5.25</t>
  </si>
  <si>
    <t>2.5.26</t>
  </si>
  <si>
    <t>Kommunikationsraum (Raum B):
Zwei (2) Steckdosen 230 Volt für die allgemeine Nutzung im Raum.</t>
  </si>
  <si>
    <t>2.5.27</t>
  </si>
  <si>
    <t>Führungsraum (Raum C):
Fünf (5) Doppelsteckdosen 230 Volt unter dem Besprechungstisch für die Nutzung der Notebook-Ladegeräte;
Sechs (6) Steckdosen 230 Volt im Unterschrank, jeweils eine pro Fach/Auszug für das ständige Laden der dort gelagerten Notebooks;
Zwei (2) Steckdosen 230 Volt im Raum für die allgemeine Nutzung;
Zwei (2) Steckdosen 230 Volt im Bereich des Sichter-Arbeitsplatzes (Platz 4);
Zwei (2) Doppelsteckdosen 230 Volt unter dem Multitouch-Monitor als Reserve für den Besprechungsraum.</t>
  </si>
  <si>
    <t>Zwischensumme Pos. 2.5.1 - 2.5.27</t>
  </si>
  <si>
    <t>2.6</t>
  </si>
  <si>
    <t>Beleuchtung Innen</t>
  </si>
  <si>
    <t>2.6.1</t>
  </si>
  <si>
    <t>Die gesamte Innenbeleuchtung ist in LED-Technik, 12/24 Volt auszuführen. Hierfür müssen die Zusatzbatterien im Aufbau verwendet werden, sodass die Beleuchtungen jederzeit, auch ohne Fremdeinspeisung betriebsbereit sind. Jeder Raum muss einzeln und an geeigneter Position schalt- bzw. regelbar sein. Hierfür müssen geeignete stabile Schalter oder CAN Bus Tastermodule vorgesehen werden.</t>
  </si>
  <si>
    <t>2.6.2</t>
  </si>
  <si>
    <t xml:space="preserve">Raum B, Raum C und Zwischenraum:
Innenraumbeleuchtung weiß, je Raum getrennt ausgeführt und getrennt schaltbar. Ausleuchtung des Raumes und der Arbeitsplätze nach Arbeitsstättenrichtlinie.
Anordnung Schalter nach Absprache. Die Schalter müssen an den einzelnen Raumzugängen und Arbeitsplätze 1-3 vorhanden sein. </t>
  </si>
  <si>
    <t>2.6.3</t>
  </si>
  <si>
    <t>2.6.4</t>
  </si>
  <si>
    <t>Technikraum:
Innenraumbeleuchtung zur Ausleuchtung des Raumes, schaltbar, Schalter außenliegend im Raum B. Die Fronten der beiden 19“-Racks sind gut zu beleuchten.</t>
  </si>
  <si>
    <t>2.6.5</t>
  </si>
  <si>
    <t>LED-Leseleuchte mit 500 mm Arm am Beifahrerplatz</t>
  </si>
  <si>
    <t>2.6.6</t>
  </si>
  <si>
    <t>Innenraumbeleuchtung für Raum B sowie C in RGB-Ausführung, jeweils getrennt regelbar über eine geeignete Fernbedienung.</t>
  </si>
  <si>
    <t>Zwischensumme Pos. 2.6.1 - 2.6.6</t>
  </si>
  <si>
    <t>2.7</t>
  </si>
  <si>
    <t>Beleuchtung Außen</t>
  </si>
  <si>
    <t>2.7.1</t>
  </si>
  <si>
    <t>Die gesamte Außenbeleuchtung ist in LED-Technik auszuführen.</t>
  </si>
  <si>
    <t>2.7.2</t>
  </si>
  <si>
    <t>Umfeldbeleuchtung
An beiden Längsseiten und am Heck des Kofferaufbaues sind leistungsstarke Leuchten anzubringen, so dass das Umfeld des Fahrzeuges im Bericht von 5 m verkehrssicher ausgeleuchtet ist. Die Leuchten sind am Armaturenträger (Raum A) und im Raum B im Fahrzeugtechnikschrank seitenweise schaltbar.
Die Umfeldbeleuchtung ist bei eingelegtem Rück- und Vorwärtsgang (bis ca. 10 km/h) einschaltbar (Funktion Rangierbetrieb).
Die Funktion der Umfeldbeleuchtung rechts darf bei ausgefahrener Markise nicht eingeschränkt werden.</t>
  </si>
  <si>
    <t>2.7.3</t>
  </si>
  <si>
    <t>Dachbeleuchtung
im gesamten, erforderlich begehbaren Bereich des Dachs, über die abgeklappte Aufstiegsleiter schaltbar, mit Kontrollanzeige im Haustechnikschrank Raum B</t>
  </si>
  <si>
    <t>2.7.4</t>
  </si>
  <si>
    <t>Heckbeleuchtung gemäß StVZO, inkl. 2 Nebelschlussleuchten und 2 Rückfahrscheinwerfer</t>
  </si>
  <si>
    <t>2.7.5</t>
  </si>
  <si>
    <t>Zusätzlich zweiter Satz Rückleuchten am Hock oben, rechts und links, mit der Beleuchtung des Fahrzeugs geschaltet</t>
  </si>
  <si>
    <t>2.7.6</t>
  </si>
  <si>
    <t>Ausstattung des Fahrzeuges mit Umrissleuchten (weiß / rot) und Begrenzungsleuchten (orange) gemäß StVZO</t>
  </si>
  <si>
    <t>2.7.7</t>
  </si>
  <si>
    <t>2.7.8</t>
  </si>
  <si>
    <t>Unterflurbeleuchtung im Bereich der hydraulischen Stützen.
Zeitverzögerte Abschaltung der Beleuchtung nach automatischer Nivellierung.</t>
  </si>
  <si>
    <t>2.7.9</t>
  </si>
  <si>
    <t>Zusätzliche Beleuchtung im Bereich der Zugangstür (Pos-Nr. 2.2.8) und im Bereich Auftritt (Pos.-Nr. 2.2.9). Beleuchtung getrennt - auch ohne Umfeldbeleuchtung (Pos. 2.7.2) schaltbar.</t>
  </si>
  <si>
    <t>Beleuchtung mit einer weißen LED-Leuchte am Auszug des großen Monitors mit einem Schalter für die Sichtbarkeit der externen Anschlüsse.</t>
  </si>
  <si>
    <t>2.7.10</t>
  </si>
  <si>
    <t>Zwischensumme Pos. 2.7.1 - 2.7.10</t>
  </si>
  <si>
    <t>2.8</t>
  </si>
  <si>
    <t>Antennenmast</t>
  </si>
  <si>
    <t>2.8.1.1 / 2.8.1.2 / 2.8.1.3</t>
  </si>
  <si>
    <t>2.8.2.1 / 2.8.2.2</t>
  </si>
  <si>
    <t>Zwischensumme Pos. 2.8.1 - 2.8.2.2</t>
  </si>
  <si>
    <t>2.9</t>
  </si>
  <si>
    <t>Markise</t>
  </si>
  <si>
    <t>Zwischensumme Pos. 2.9.1 / 2.9.2 / 2.9.3 / 2.9.4</t>
  </si>
  <si>
    <t>2.10</t>
  </si>
  <si>
    <t>2.10.1</t>
  </si>
  <si>
    <t>2.10.2</t>
  </si>
  <si>
    <t>2.10.3</t>
  </si>
  <si>
    <t>2.10.4 / 2.10.5</t>
  </si>
  <si>
    <t>2.10.6</t>
  </si>
  <si>
    <t>Zwei (2) Stück LED-Frontblitzleuchten, getrennt schaltbar
z.B. Hänsch Sputnik SL 12V/24V</t>
  </si>
  <si>
    <t>2.10.7</t>
  </si>
  <si>
    <t>2.10.8</t>
  </si>
  <si>
    <t>2.10.9</t>
  </si>
  <si>
    <t>Astabweiser für Blaulichtbalken</t>
  </si>
  <si>
    <t>2.10.10</t>
  </si>
  <si>
    <t>2.10.11</t>
  </si>
  <si>
    <t>Einsatzstellentaster, der bei Betätigung folgende Schaltungen vornimmt:
Akustik Sondersignalanlage Aus, Frontblitzer Aus, Heckabsicherung Ein, Umfeldbeleuchtung Ein und Warnblinkanlage Ein. Programmierung in Absprache mit Auftraggeber.</t>
  </si>
  <si>
    <t>Zwischensumme Pos. 2.10.1 - 2.10.11</t>
  </si>
  <si>
    <t>2.11</t>
  </si>
  <si>
    <t>Sondersignalanlage</t>
  </si>
  <si>
    <t>Lackierung, Beklebung und Beschriftung</t>
  </si>
  <si>
    <t>2.11.1</t>
  </si>
  <si>
    <t>Lackierung Aufbau in Anlehnung an DIN 14 502-3:2022
Grundfarbe feuerrot RAL 3000, lackiert und / oder beklebt.
Aufbaudach und Radläufe hinten, weiß RAL 9010. Felgen und Rahmen in Serienausführung des Fahrgestelllieferanten.</t>
  </si>
  <si>
    <t>2.11.2</t>
  </si>
  <si>
    <t>2.11.3</t>
  </si>
  <si>
    <t>2.11.4</t>
  </si>
  <si>
    <t>Konturmarkierung als Vollkontur-Markierung an den erforderlichen Seiten in weiß, Retroreflektierende Folie, gemäß ECE-R 104 Klasse C, mind. 50 mm breit</t>
  </si>
  <si>
    <t>2.11.5</t>
  </si>
  <si>
    <t>Heck-Warnmarkierung nach DIN 14502-3:2022
Retroreflektierende Folie in gelb und rot gemäß ECE-R 104 Klasse C, mind. 50 mm breit</t>
  </si>
  <si>
    <t>2.11.6</t>
  </si>
  <si>
    <t>Schutzfolie schwarz im Bereich der Einstige links und rechts.
Beklebung Beispiel WLF 32-K, FW Ludwigsburg</t>
  </si>
  <si>
    <t>2.11.7</t>
  </si>
  <si>
    <t>2.11.8</t>
  </si>
  <si>
    <t>Weitere Beschriftungen und Kennzeichnungen:
Geräteräume,
Kraftstoff- und Zusatztanks mit Inhalt und Volumen,
Reifendruckangabe,
Zulässige Zugkraft in kN an Schäkel vorne und hinten,
Zulässige Zugkraft an Koppelmaul vorne,
Beschriftung Fremdstartdose,
Beladeliste in den Geräteräumen, Schriftgröße min. 10 mm</t>
  </si>
  <si>
    <t>2.11.9</t>
  </si>
  <si>
    <t>Kennzeichnung max. Wasserdurchfahrtiefe an der Stoßstange vorne links, 
im Bereich Einstieg</t>
  </si>
  <si>
    <t>2.11.10</t>
  </si>
  <si>
    <t>2.11.11</t>
  </si>
  <si>
    <t xml:space="preserve">Lackierung Unterfahrschutz Heck durch Aufbauhersteller in RAL 9005, schwarz
</t>
  </si>
  <si>
    <t>Zwischensumme Pos. 2.11.1 - 2.11.11</t>
  </si>
  <si>
    <t>2.12</t>
  </si>
  <si>
    <t>Sonstige Fahrzeugausstattung</t>
  </si>
  <si>
    <t>2.12.1</t>
  </si>
  <si>
    <t>Die Geräteräume sind mit den erforderlichen Halterungen und Lagerungen zur Aufnahme der Standardbeladung und der nachfolgend angegebenen Zusatzbeladung sicher und entnahmegünstig auszustatten. Es ist ein anpassbares Regalsystem in Qualität und Verarbeitung wie Aluminium-Konstruktionsprofil, z.B. System Bosch Rexroth oder gleichwertig einzubauen. Die Oberflächen sind mit Aluminium-Riffelblech auszustatten. Fugen und Schlitze werden versiegelt.</t>
  </si>
  <si>
    <t>2.12.2</t>
  </si>
  <si>
    <t>Halterungen und Lagerung für Normbeladung, gemäß Los 2</t>
  </si>
  <si>
    <t>2.12.3</t>
  </si>
  <si>
    <t>Halterungen und Lagerung für Zusatzbeladung gemäß örtlichen Belangen - siehe feuerwehrtechnische Beladung gemäß Los 2</t>
  </si>
  <si>
    <t>Zwischensumme Pos. 2.12.1 - 2.12.6</t>
  </si>
  <si>
    <t>2.13</t>
  </si>
  <si>
    <t>Schulung und Baubetreuung</t>
  </si>
  <si>
    <t>2.13.1</t>
  </si>
  <si>
    <t>2.13.2</t>
  </si>
  <si>
    <t>2.13.3</t>
  </si>
  <si>
    <t>2.13.4</t>
  </si>
  <si>
    <t>2.14</t>
  </si>
  <si>
    <t>Sonstige Leistungen</t>
  </si>
  <si>
    <t>2.14.1</t>
  </si>
  <si>
    <t>2.14.2</t>
  </si>
  <si>
    <t>2.14.3</t>
  </si>
  <si>
    <t>2.14.4</t>
  </si>
  <si>
    <t>2.14.5</t>
  </si>
  <si>
    <t>2.14.6</t>
  </si>
  <si>
    <t>Angabe der nächstgelegenen, autorisierten Vertragswerkstatt/ Kundendienststation für den Aufbau mit Ort und Entfernung zur Stadt Ludwigsburg (Landratsamt: Hindenburgstraße 40, 71638 Ludwigsburg) in km:
(Referenz gemäß: https://www.google.de/maps, schnellste Verbindung für Lkw)
Bewertung:
Der niedrigste Wert aus allen Angeboten erhält 10 Bewertungspunkte.
Je angefangene 25 km mehr erfolgt ein (1) Bewertungspunkt Abzug.</t>
  </si>
  <si>
    <t>2.14.7</t>
  </si>
  <si>
    <t>Angabe der Reaktionszeit (= Zeitraum, innerhalb dessen der Auftragnehmer mit den Störungs- bzw. Mängelbehebungsarbeiten beim Auftraggeber zu beginnen hat. Der Zeitraum beginnt mit dem Zugang der Störungs- bzw. Mängelmeldung.) bei betriebsverhindernden Mängeln (= bestimmungsgemäße Nutzung des Fahrzeugs unmöglich oder erheblich eingeschränkt) während der Gewährleistungs- bzw. Garantiezeit und ohne separaten Servicevertrag in Stunden 
Die Zeiten laufen/gelten an Werktagen von 7:30 - 18:00 Uhr.
Werktage sind Montag bis Freitag außer bundeseinheitliche Feiertage.
Bewertung:
    null (0)  -  vier (4) Stunden:		zehn (10) BP
 &gt; vier (4)  -  acht (8) Stunden:		acht (8) BP
 &gt; acht (8)  -  zwölf (12) Stunden:		sechs (6) BP
 &gt; zwölf (12)  -  sechzehn (16) Stunden:	vier (4) BP
 &gt; sechzehn (16) Stunden:			null (0) BP</t>
  </si>
  <si>
    <t>2.14.8</t>
  </si>
  <si>
    <t>Angabe der Reaktionszeit (= Zeitraum, innerhalb dessen der Auftragnehmer mit den Störungs- bzw. Mängelbehebungsarbeiten beim Auftraggeber zu beginnen hat. Der Zeitraum beginnt mit dem Zugang der Störungs- bzw. Mängelmeldung) bei sonstigen außer betriebsverhindernden Mängeln (bestimmungsgemäße Nutzung des Fahrzeugs eingeschränkt) während der Gewährleistungs- bzw. Garantiezeit und ohne separaten Servicevertrag in Werktagen 
Die Zeiten laufen/gelten an Werktagen von 7:30 - 18:00 Uhr. 
Werktage sind Mo. - Fr. außer bundeseinheitliche Feiertage.
Bewertung:
    null (0)  -  zwei (2) Werktage:	zehn (10) BP
 &gt; zwei (2) Werktage:		acht (8) BP
 &gt; vier (4) Werktage:		sechs (6) BP
 &gt; acht (8) Werktage:		vier (4) BP
 &gt; zehn (10) Werktage:		null (0) BP</t>
  </si>
  <si>
    <t>2.14.9</t>
  </si>
  <si>
    <t>Angabe der Verfügbarkeit einer deutschsprachiger Service-Hotline je Werktag (Mo. - Fr. außer bundeseinheitliche Feiertag) in Stunden während der Gewährleistungs- bzw. Garantiezeit und ohne separaten Servicevertrag
Bewertung:
Der höchste Wert aus allen wertbaren Angeboten erhält 10 BP.
Je eine (1) Zeitstunde weniger erfolgt ein (1) BP Abzug</t>
  </si>
  <si>
    <t>Angabe der Gewährleistungszeit für den kompletten Aufbau in Monaten ohne separaten/zusätzlichen Service-/Wartungsvertrag: Mindestanforderung ist 24 Monate. 
Bewertung:
Der höchste Wert aus allen wertbaren Angeboten erhält 10 BP. 
Je angefangene zwei (2) Monate weniger erfolgt ein (1) BP Abzug.</t>
  </si>
  <si>
    <t>Angabe der Garantiedauer des Aufbaus gegen Durchrostung in Monaten (Haltbarkeitsgarantie) ohne separaten/zusätzlichen Service-/Wartungsvertrag: 
Mindestanforderung ist 60 Monate.
Bewertung:
Der höchste Wert aus allen wertbaren Angeboten erhält 10 (BP).
Je angefangene sechs (6) Monate weniger erfolgt ein (1) BP Abzug.</t>
  </si>
  <si>
    <t>Kriteriumhauptgruppe 3: Kommunikations- und Medientechnik</t>
  </si>
  <si>
    <t>3.1</t>
  </si>
  <si>
    <t>Netzwerk- und Funktechnik Allgemein</t>
  </si>
  <si>
    <t>3.1.1</t>
  </si>
  <si>
    <t>Aus logistischen Gründen müssen verschiedene Ausrüstungsgegenstände nach Leitungsverzeichnis entsprechend Hersteller- und Produktbezeichnung angeboten werden. Die Positionen beinhalten Lieferung, Montage, fachgerechter und betriebsbereiter Anschluss sowie Verkabelung.
Die Beschaffung aller Sprechfunkgeräte (und zugehöriger BSI-Karten) des Hersteller Sepura/SELECTRIC erfolgt durch das Landratsamt Ludwigsburg.
Im Fahrzeug sollen acht TETRA BOS Funkgeräte sowie ein 4-Meter und ein 2-Meter Funkgerät eingebaut werden.
Die Beistellung erfolgt an den Auftragnehmer.</t>
  </si>
  <si>
    <t>3.1.2</t>
  </si>
  <si>
    <t>3.1.3</t>
  </si>
  <si>
    <t>Bei der Verlegung von Antennenkabeln ist zur Vermeidung von HF-Einstrahlungen eine entkoppelte Trasse zu anderen Kabeln zu nutzen. Es dürfen keine Beeinflussungen von verbauten Techniken durch Sendesignale erfolgen. Im Zweifelsfall ist eine EMV-Prüfung durch den Auftragnehmer zu seinen Lasten zu veranlassen.
An den Antennensteckern aller verbauten Funkgeräte ist bei der Abnahme mittels eines HF-Spektrumanalysator der Nachweis zu führen, dass keine störende Beeinflussung durch im Fahrzeug verbaute Geräte existiert. Die Gestellung des HF-Spektrumanalysator für die Messung obliegt dem Auftragnehmer.</t>
  </si>
  <si>
    <t>3.1.4</t>
  </si>
  <si>
    <t>Die Positionierung aller Komponenten in den 19“-Racks im Technikraum erfolgt im Detailgespräch mit dem Auftraggeber</t>
  </si>
  <si>
    <t>3.1.5</t>
  </si>
  <si>
    <t>3.1.6</t>
  </si>
  <si>
    <t>3.1.7</t>
  </si>
  <si>
    <t>Zwischensumme Pos. 3.1.1 - 3.1.7</t>
  </si>
  <si>
    <t>3.2</t>
  </si>
  <si>
    <t>Funktechnische Ausstattung und Navigationssystem</t>
  </si>
  <si>
    <t>3.2.1</t>
  </si>
  <si>
    <t>3.2.2</t>
  </si>
  <si>
    <t>3.2.3</t>
  </si>
  <si>
    <t>3.2.4</t>
  </si>
  <si>
    <t xml:space="preserve">Anbindung aller verbauter Funkgeräte an das IDECS Kommunikationssystem über entsprechende RIPS-Module und nach Vorgaben des Herstellers SELECTRIC. Alle Netzwerk Patchkabel für das Funknetz müssen in der Farbe Gelb ausgeführt sein.
Anforderungen: An allen Arbeitsplätzen der Räume B und C sollen alle Geräte parallel betrieben und genutzt werden können. Zusätzlich wird in das Funksystem die Telefonie und ein Aufzeichnungssystem integriert. </t>
  </si>
  <si>
    <t>3.2.5</t>
  </si>
  <si>
    <t>Zwischensumme Pos. 3.2.1 - 3.2.5</t>
  </si>
  <si>
    <t>3.3</t>
  </si>
  <si>
    <t>Kommunikationstechnik</t>
  </si>
  <si>
    <t>3.3.1</t>
  </si>
  <si>
    <t>3.3.2</t>
  </si>
  <si>
    <t>3.3.3</t>
  </si>
  <si>
    <t>Lautsprecheranlage im Raum C für die Nutzung zur Radio- und Medienwiedergabe, mit zwei (2) jeweils getrennt regelbaren Lautsprechern.
Installation in Abstimmung mit dem Auftraggeber.</t>
  </si>
  <si>
    <t>3.3.4</t>
  </si>
  <si>
    <t>3.3.5</t>
  </si>
  <si>
    <t>Lagerung eines beigestellten Smartphones vom Typ Apple, iPhone im Zwischenraum B-C, mit Lademöglichkeit. Position nach Abstimmung mit dem Auftraggeber.</t>
  </si>
  <si>
    <t>3.3.6</t>
  </si>
  <si>
    <t>Lagerung eines beigestellten Tablets vom Typ Apple, iPad im Zwischenraum B-C, mit Lademöglichkeit. Position nach Abstimmung mit dem Auftraggeber.</t>
  </si>
  <si>
    <t>3.3.7</t>
  </si>
  <si>
    <t>3.3.8</t>
  </si>
  <si>
    <t>Zwischensumme Pos. 3.3.1 - 3.3.8</t>
  </si>
  <si>
    <t>3.4</t>
  </si>
  <si>
    <t>Technische Ausstattung Funkarbeitsplatz 1 / 2 / 3 (Platz 1 bis Platz 3)</t>
  </si>
  <si>
    <t>3.4.1</t>
  </si>
  <si>
    <t>Kommunikationsarbeitstische mit 3 gleichwertigen Arbeitsplätzen, jeweils mit folgenden Bediengeräten (gut erreichbar):
je Arbeitsplatz:
- Bedienteil des Kommunikationssystems eingelassen in eine Modulplatte; 
- Schwanenhalsmikrofon und Lautsprecher, fest installiert;
- Fußtaster für Sprechtaste, Lagerung nach Absprache;
- Headset für Funkbetrieb, Lagerung nach Absprache;
- 2x Steckdosen 230 Volt mit Klappdeckel;
- ggf. Hauptschalter und Status LED des Arbeitsplatz-PC;
- Arbeitsplatz-PC mit jeweils 2 Monitoren,
- Keystone Halterung 4-Port Panel mit 2x USB 3.0 an PC sowie 2x RJ45 Buchse mit Anbindung zum Technikraum B.
- Taster (idealerweise Can BUS) zum getrennten Ein- und Ausschalten des jeweiligen Einzel-Arbeitsplatzes
Montageorte und Aufteilung nach Absprache</t>
  </si>
  <si>
    <t>3.4.2</t>
  </si>
  <si>
    <t>3.4.3</t>
  </si>
  <si>
    <t>Technische Ausstattung Arbeitsplatz Sichter (Platz 4)</t>
  </si>
  <si>
    <t>3.5</t>
  </si>
  <si>
    <t>3.5.1</t>
  </si>
  <si>
    <t>3.5.2</t>
  </si>
  <si>
    <t>3.5.3</t>
  </si>
  <si>
    <t>3.5.4</t>
  </si>
  <si>
    <t>3.6</t>
  </si>
  <si>
    <t>Technische Ausstattung Arbeitsplatz Lagekarte (Platz 5)</t>
  </si>
  <si>
    <t>3.6.1</t>
  </si>
  <si>
    <t>Kommunikationsarbeitstisch mit folgenden Bediengeräten (gut erreichbar):
- 2x Steckdosen 230 Volt mit Klappdeckel;
- ggf. Hauptschalter und Status LED des Arbeitsplatz-PC;
- Arbeitsplatz-PC mit jeweils 2 Monitoren,
- Keystone Halterung 4-Port Panel mit 2x USB 3.0 an PC sowie 2x RJ45 Buchse mit Anbindung zum Technikraum B.
Montageorte und Aufteilung nach Absprache</t>
  </si>
  <si>
    <t>3.6.2</t>
  </si>
  <si>
    <t>3.6.3</t>
  </si>
  <si>
    <t>3.7</t>
  </si>
  <si>
    <t>Technische Ausstattung Führungsraum (Raum C)</t>
  </si>
  <si>
    <t>3.7.1</t>
  </si>
  <si>
    <t>3.7.2</t>
  </si>
  <si>
    <t>3.7.3</t>
  </si>
  <si>
    <t>3.7.4</t>
  </si>
  <si>
    <t>3.7.5</t>
  </si>
  <si>
    <t>Lieferung und Montage einer PC-Dockingstation mit USB-C Anschluss, im Besprechungstisch vorne zum Zwischenraum montiert, mit den jeweiligen benötigten Anschlüssen Strom, Netzwerk und HDMI an die Medienanlage.
Die genaue Position ist mit dem Auftraggeber abzustimmen.</t>
  </si>
  <si>
    <t>3.7.6</t>
  </si>
  <si>
    <t>3.7.7</t>
  </si>
  <si>
    <t>3.7.8</t>
  </si>
  <si>
    <t>3.7.9</t>
  </si>
  <si>
    <t>3.7.10</t>
  </si>
  <si>
    <t>3.7.11</t>
  </si>
  <si>
    <t>HDMI-Anschlussdosen für die manuelle Übertragung des Bildsignals auf den großen Multitouch-Monitor im Raum C, als Rückfallebene bei Ausfall der Medienanlage.</t>
  </si>
  <si>
    <t>3.7.12</t>
  </si>
  <si>
    <t>3.7.13</t>
  </si>
  <si>
    <t>Netzwerkanschlüsse im Raum C mit Verbindung zum Technikraum Rack rechts. 
Montage von zwei Doppeldosen RJ45 am Tischfuß des Arbeits- und Konferenztischs sowie 
Montage von je einer Doppeldose hinten und vorne im Raum C.</t>
  </si>
  <si>
    <t>Tischanschluss-Interface im Besprechungstisch mit mind. zwei HDMI-Einspeisedosen, einer Schuko-Steckdose 230 Volt und einer USB-A/USB-C Ladesteckdose.</t>
  </si>
  <si>
    <t>3.8</t>
  </si>
  <si>
    <t>Funk- und Kommunikationstechnik / 19“ – Rack 1 (links)</t>
  </si>
  <si>
    <t>3.8.1</t>
  </si>
  <si>
    <t>3.8.2</t>
  </si>
  <si>
    <t>3.8.3</t>
  </si>
  <si>
    <t>3.8.4</t>
  </si>
  <si>
    <t>3.8.5</t>
  </si>
  <si>
    <t>Inbetriebnahme der Telefonie und Kommunikationsanlage im Rack, zusammen mit dem Hersteller SELECTRIC und in Abstimmung mit dem Auftraggeber.</t>
  </si>
  <si>
    <t>Zwischensumme Pos. 3.8.1 - 3.8.5</t>
  </si>
  <si>
    <t>3.9</t>
  </si>
  <si>
    <t>EDV- und Informationstechnik / 19“- Rack 2 (rechts)</t>
  </si>
  <si>
    <t>3.9.1</t>
  </si>
  <si>
    <t>Die Positionierung aller Komponenten im Rack erfolgt im Detailgespräch mit dem Auftraggeber.</t>
  </si>
  <si>
    <t>3.9.2</t>
  </si>
  <si>
    <t>3.9.4</t>
  </si>
  <si>
    <t>3.9.5</t>
  </si>
  <si>
    <t>3.9.6</t>
  </si>
  <si>
    <t>3.10</t>
  </si>
  <si>
    <t>Raum B - Kommunikationsraum</t>
  </si>
  <si>
    <t>3.10.1</t>
  </si>
  <si>
    <t>3.10.2</t>
  </si>
  <si>
    <t>Zwischensumme Pos. 3.10.1 - 3.10.2</t>
  </si>
  <si>
    <t>3.11</t>
  </si>
  <si>
    <t>3.11.1 / 3.11.1.1</t>
  </si>
  <si>
    <t>3.11.2</t>
  </si>
  <si>
    <t>Fernmeldeanschlussfeld an der Außenseite des Fahrzeugaufbaues. Anschlussfeld mit LED-Leuchte gut beleuchtet. Kabeleinführung für alle Steckverbindungen von unten, Klappe bei bestehenden Steckverbindungen regengeschützt schließbar, für:
- 3x LwL-Glasfaser Duplex-Netzwerkkabel für LC-Stecker, zum Technikschrank links mit entsprechender Anschlussmöglichkeit,
- 3x LwL-Glasfaser Duplex-Netzwerkkabel für LC-Stecker, zum Technikschrank rechts mit entsprechender Anschlussmöglichkeit,
- 2 x RJ45 Netzwerkdosen mit Verbindung zum Technikschrank links,
- 2 x RJ45 Netzwerkdosen mit Verbindung zum Technikschrank rechts,
- 1x Steckdose 230V, mind. in IP68-Ausführung,
- 2x HDMI Anschlussdose mit Verbindung zum Raum B, zur Videomatrix.
Montage und Ausführung in Absprache mit dem Auftraggeber.</t>
  </si>
  <si>
    <t>Zwischensumme Pos. 3.11.1 - 3.11.4</t>
  </si>
  <si>
    <t xml:space="preserve">Zwischensumme Gesamt Kriteriumhauptgruppe 3 Kommunikations- und Medientechnik (Positionen 3.1 - 3.11.4) netto </t>
  </si>
  <si>
    <t>Kriteriumhauptgruppe 4: Feuerwehrtechnische Beladung und Zusatzbeladung</t>
  </si>
  <si>
    <t>4</t>
  </si>
  <si>
    <t>Beladung</t>
  </si>
  <si>
    <t>4.1</t>
  </si>
  <si>
    <t>Schutzkleidung und Schutzgerät</t>
  </si>
  <si>
    <t>4.1.1</t>
  </si>
  <si>
    <t>Zwischensumme Pos. 4.1.1</t>
  </si>
  <si>
    <t>4.2</t>
  </si>
  <si>
    <t>Löschgerät</t>
  </si>
  <si>
    <t>4.2.1</t>
  </si>
  <si>
    <t>4.2.2</t>
  </si>
  <si>
    <t>Zwischensumme Pos. 4.2.1 - 4.2.2</t>
  </si>
  <si>
    <t>4.5</t>
  </si>
  <si>
    <t>Sanitäts- und Wiederbelebungsgerät</t>
  </si>
  <si>
    <t>4.5.1</t>
  </si>
  <si>
    <t>4.5.2</t>
  </si>
  <si>
    <t>4.6</t>
  </si>
  <si>
    <t>Beleuchtungs-, Signal- und Fernmeldegerät</t>
  </si>
  <si>
    <t>4.6.1</t>
  </si>
  <si>
    <t>4.6.2</t>
  </si>
  <si>
    <t>4.7</t>
  </si>
  <si>
    <t>Arbeitsgerät</t>
  </si>
  <si>
    <t>4.7.1</t>
  </si>
  <si>
    <t>4.7.2</t>
  </si>
  <si>
    <t>4.7.3</t>
  </si>
  <si>
    <t>4.7.4</t>
  </si>
  <si>
    <t>Handwerkzeug und Messgerät</t>
  </si>
  <si>
    <t>Sondergerät</t>
  </si>
  <si>
    <t>2.2.8.1 / 2.2.8.2</t>
  </si>
  <si>
    <t>Raum B – Kommunikationsraum</t>
  </si>
  <si>
    <t>1.10.1.8</t>
  </si>
  <si>
    <t>1.10.1.7</t>
  </si>
  <si>
    <t xml:space="preserve">Alcohol Interlock Installation Facilitation (ALC)
Wegfahrsperre – Erleichterter Einbau von Alcohol-Interlocks (ALC): 
Eine standardisierte Schnittstelle, die den Einbau verschiedener Alcolock-Nachrüstungen ermöglicht, die verhindern, dass Fahrer, die das Limit für Alkohol am Steuer überschreiten, ihr Fahrzeug führen.
</t>
  </si>
  <si>
    <t xml:space="preserve">Beifahrersitz, starr (ohne Luftfederung) verstellbar in Sitztiefe und Winkel. Sitzbezug resistent gegen hohe mechanische Beanspruchung, leicht zu reinigen. Sitzfläche in dunkler Farbe, vollständig aus Textilbezug oder vergleichbar, mit Kopfstützen. Mit Rückhaltesystem nach StVZO.
Beifahrersitz +/- 0° gedreht zur Längsachse in Fahrtrichtung.
</t>
  </si>
  <si>
    <t>1.9.3 - 1.9.5</t>
  </si>
  <si>
    <t>Entfall Fahrtenschreiber (EG-Kontrollgerät), vorgerüstete Systeme sind vorzugsweise zu entfernen.
Ggf. Angabe des Minderpreis durch Minusbetrag „ – “</t>
  </si>
  <si>
    <t>1.15.11</t>
  </si>
  <si>
    <t>Aufbau und Ausbau</t>
  </si>
  <si>
    <t>Aufstiegsgleiter zum Dach, festmontiert, korrosionsbeständig, mit Haltegriffen auf dem Dach zum sicheren Auf- und Abstieg. Leiter in Gebrauchsstellung schräg stehend. Klappbare Teile sind elektrisch zu überwachen und am Armaturenträger (Raum A) und am Technikschrank (Raum B) anzuzeigen.</t>
  </si>
  <si>
    <t xml:space="preserve">Ein- und Ausstieg, rechts an der Zugangstür (Pos.-Nr. 2.2.11):
Anforderungen an den Ein- und Ausstieg: Treppenähnlicher Aufbau mit gleichen Stufenabständen und gleicher Tritttiefe. Breite der Treppe und Trittstufen vorzugsweise größer als Breite der Zugangstür. Das Betreten des Aufbaus muss auch bei teilgeöffneter Tür möglich sein. Die Oberfläche muss rutschsicher und trotzdem leicht zu reinigen sein (es wird die EN 1846 als Mindeststandard vorausgesetzt). Mindestbelastung der Stufen 150 kg. 
Auf eine einfache und zuverlässige manuelle Bedienung des Mechanismus zum Ausklappen-, Schwenken oder Schieben wird großer Wert gelegt. 
Bei offener Türe und über die Fahrzeugkontur hinausragende Treppe muss eine Anzeige am Fahrerplatz (Raum A) auf diesen Betriebszustand hinweisen.
Der Treppenabgang soll vorzugsweise im Bereich der Hinterachsen positioniert werden. Mögliche Leerräume unterhalb des Einstiegs soll durch Unterflurgeräteräume genutzt werden.
Beispiel für Ausführung:
ELW2, München
</t>
  </si>
  <si>
    <r>
      <rPr>
        <u/>
        <sz val="10"/>
        <color theme="1"/>
        <rFont val="Calibri"/>
        <family val="2"/>
      </rPr>
      <t>Alternative:</t>
    </r>
    <r>
      <rPr>
        <sz val="10"/>
        <color theme="1"/>
        <rFont val="Calibri"/>
        <family val="2"/>
      </rPr>
      <t xml:space="preserve">
Ausführung Einstieg mit einer pneumatisch ausklappbaren Konstruktion - sofern nach Anlage Fahrzeugkonzept und Skizzen technisch umsetzbar.
Beispiel für Ausführung: 
ELW2, Soest</t>
    </r>
  </si>
  <si>
    <t xml:space="preserve">Geräteraum am Fahrzeugheck
Geräteraum zur Aufnahme eines Transportfahrwerks für einen tragbaren Stromerzeuger. Bauart in Form Teleskop-Vollauszug oder Geräteraum mit Klappe. Bevorzugter Einbauraum zwischen U-Rahmenprofil Fahrgestell.
Nutzbarer Raum:  Länge min. 900 mm, Breite max. möglich, Höhe max. möglich.
Beispiel:  ELW 2 Hamburg
</t>
  </si>
  <si>
    <t>2.2.27</t>
  </si>
  <si>
    <t xml:space="preserve">2.2.26 </t>
  </si>
  <si>
    <t>Bodenbelag:
Bodenbelag fest, strapazierfähig, auch durch Stuhlrollen dauerhaft belastbar, gut zu reinigen, feuchtigkeitsunempfindlich und ableitfähig. Qualität mind. Bewertungsgruppe R 9 nach BGR 181. Umlaufend muss der Bodenbelag im gesamten Bereich ebenfalls auf Höhe von ca. 100 mm als Stoßschutz, unterbrechungsfrei hochgezogen sein. Öffnungen, Spalte, usw. sind dauerhaft haltbar abzudichten. Der Farbton ist mit dem Auftraggeber abzustimmen.</t>
  </si>
  <si>
    <t>Kabelführungen und Installationen:
Alle Kabel, Leitungen, Installationen sind in stabilen, ausreichend dimensionierten und zugänglichen Metallkabelkanälen, Rohren, usw. zu verlegen. Dimensionierung für zukünftige Ausbaureserve nach Installation der gesamten Kommunikations- und Medientechnik ca. 40%.
Die Leitungsführung für Aufbauinstallation muss abgetrennt von der Installation Kommunikations- und Medientechnik erfolgen.
Leitungen dürfen nicht geknickt oder gezogen werden, so dass die Leitung äußerlich oder innerlich beschädigt wird. Durchführungen sind mit einem Kantenschutz, Kabelverschraubungen, Schutzrohren o. ä. zu versehen. Leitungen sind an beiden Enden eindeutig zu kennzeichnen, so dass sie auch in Schalt- und Ausführungsplänen nach Art und Ausführung wieder- erkannt werden können.
Kabelkanäle und Leitungsführungen sind passgenau, gratfrei und sauber (keine Bohrspäne usw.) auszuführen.</t>
  </si>
  <si>
    <t xml:space="preserve">Lieferung und Montage von zwei (2) Stück Radkeilen aus Kunststoff mit KfZ-Halterung, passend zur Bereifung, Farbe gelb
</t>
  </si>
  <si>
    <t>2.12.4</t>
  </si>
  <si>
    <t>Automatische Schranklöschanlage je Rack, Löschmittel Novec 1230, Auslösung in einem Rack bewirkt gleichzeitiges Auslösen der Löschanlage in beiden Racks und Meldung zur Fahrzeugeigenen Brandmeldeanlage.</t>
  </si>
  <si>
    <t>Ein (1) Stück Kommunikationsarbeitstisch für zwei (2) Arbeitsplätze an der linken Seitenwand (je ca. 1.100 mm x 600 mm) mit mittig angeordnetem Schubkastenelement (ca. 400 mm breit, 5 Auszüge). 
An der rechten Seitenwand ein (1) Stück Kommunikationsarbeitstisch für ein (1) Arbeitsplatz, neben Fahrzeugtechnikschrank. Größe des Arbeitsplatzes ca. 1.100 mm x 600 mm, Arbeitsplatte am Durchgang abgeschrägt.
Lieferung und Montage eines Schienensystems für jeweils zwei Arbeitsplatzmonitore, nebeneinander angeordnet. Beschreibung Arbeitsplatzmonitore und Anschluss in Kriteriumhauptgruppe 3: „Kommunikations- und Medientechnik“.
Aufsatzkonsole zur Aufnahme der Funk- und Telefonbediengeräte, der Lautsprecher und diversen Steckverbindungen, der Regler und Anzeigen. Unten ein Einschubfach für PC-Tastatur und Zubehör ca. 60 mm hoch.
Zur Aufnahme notwendiger Geräte (z.B. PC, Funkanlage, notwendiger Netzwerkdosen) sind unterhalb der Arbeitsfläche vollflächig, Werkzeuglos öffenbare Klappen für den Zugang zu der dort verbauten Technik vorzusehen. 
Dieser Raum ist passiv zu belüften. Die verbleibende Beinfreiheit muss mindestens 400 mm betragen.
Die genaue Gestaltung ist mit dem Auftraggeber abzustimmen. Hierzu sind in der Planungszeit detaillierte und bemaßte Konstruktionspläne vorzulegen.</t>
  </si>
  <si>
    <t>Türen zu den Räumen Kommunikationsraum und Führungsraum als Schiebetüren, arretierbar in Auf- und Zustellung, mit Sichtfenster, stabile Griffe bzw. Klinken, akustisch dicht schließend. Die Tür ist in maximaler Durchgangsbreite auszuführen.</t>
  </si>
  <si>
    <t>Sichter-Arbeitsplatz (Platz 4):
Ablageboden für Karten unter der Decke über dem Sichter-Platz, (LxBxH) ca. 1.000 x 900 x 100 mm (entsprechend der Größe des Zwischenraumes), mit Klappe verschlossen.
Oberschrank an der Trennwand zwischen Raum B und C, Rollo, mit Regalboden, min. 350 mm hoch.
Durchreiche mit größtmöglichem Schiebefenster am Arbeitsplatz zum Raum B (Kommunikationsraum), Breite min. 400 mm, Höhe min. 300 mm.
Lieferung und Montage Schienensystem für zwei Arbeitsplatzmonitore.
Beschreibung Arbeitsplatzmonitore und Anschluss in Kriteriumhauptgruppe 3: „Kommunikations- und Medientechnik“.
Arbeitsfläche mit Konsole auf gesamter Breite und Tiefe, ca. 900 x 600 mm.
Zur Aufnahme notwendiger Geräte sind unterhalb der Arbeitsfläche vollflächig, Werkzeuglos öffenbare Klappen für den Zugang zu der dort verbauten Technik vorzusehen. Dieser Raum ist passiv zu belüften. Die verbleibende Beinfreiheit muss mindestens 400 mm betragen.
Die genaue Gestaltung ist mit dem Auftraggeber abzustimmen. Hierzu sind in der Planungszeit detaillierte und bemaßte Konstruktionspläne vorzulegen.</t>
  </si>
  <si>
    <t>Lieferung und Montage von zwei (2) Stück PC-Monitor für Arbeitsplatz 4. Die Bildschirmgröße ist auf die max. Arbeitsplatzbreite und Schienensystem auszulegen, Mindestgröße 21“. 
An der Wand oberhalb der Aufsatzebene an einem Schienensystem ausgeführt mit Anschluss an die jeweiligen Arbeitsplatz-PC und am Stromnetz.
Anschluss und Montage nach Absprache mit Auftraggeber.</t>
  </si>
  <si>
    <t>Lieferung und Montage von zwei (2) Stück PC-Monitor für Arbeitsplatz 5. Die Bildschirmgröße ist auf die max. Arbeitsplatzbreite und Schienensystem auszulegen, Mindestgröße 21“. 
An der Wand oberhalb der Aufsatzebene an einem Schienensystem ausgeführt mit Anschluss an die jeweiligen Arbeitsplatz-PC und am Stromnetz.
Anschluss und Montage nach Absprache mit Auftraggeber.</t>
  </si>
  <si>
    <t>3.11.3/3.11.4</t>
  </si>
  <si>
    <t>2.9.1 / 2.9.2 /
2.9.3 / 2.9.4</t>
  </si>
  <si>
    <t>Option:
Lieferung ein (1) Stück Dreibeinstativ für Flutlichtstrahler, DIN 14683:2015:09, mit Aufsteckzapfen C DIN 14640, Farbe gelb
Arbeitshöhe ca. 1150 bis 1800 mm</t>
  </si>
  <si>
    <t>Option:
Lieferung ein (1) Stück Flutlichtstrahler LED, 230 V, 160 W
z.B. Setolite ALDEBARAN, Raptor (Pro) RP1000 LED, 14500 Lumen,
oder vergleichbar</t>
  </si>
  <si>
    <t>C- Leistungsverzeichnis_Preisblatt</t>
  </si>
  <si>
    <t>Vergabe-Nr: 2026-009-Grie-oV</t>
  </si>
  <si>
    <t>Feuerwehrtechniche Beladung und Zusatzbeladung</t>
  </si>
  <si>
    <t>Preis</t>
  </si>
  <si>
    <t>Mehrwertsteuer in % (ggf. anpassen)</t>
  </si>
  <si>
    <t>Gesamtpreis netto:</t>
  </si>
  <si>
    <t>Gesamtpreis brutto:</t>
  </si>
  <si>
    <r>
      <rPr>
        <u/>
        <sz val="10"/>
        <color theme="1"/>
        <rFont val="Calibri"/>
        <family val="2"/>
      </rPr>
      <t>Optional:</t>
    </r>
    <r>
      <rPr>
        <sz val="10"/>
        <color theme="1"/>
        <rFont val="Calibri"/>
        <family val="2"/>
      </rPr>
      <t xml:space="preserve">
Fenster, ein (1) zusätzliches Fenster rechts im Raum C. Abmessung 800 x 600 mm.
Hersteller, Art und Ausrührung Fenster identisch zu Pos.-Nr. 2.2.14</t>
    </r>
  </si>
  <si>
    <r>
      <rPr>
        <u/>
        <sz val="10"/>
        <color theme="1"/>
        <rFont val="Calibri"/>
        <family val="2"/>
      </rPr>
      <t>Optional:</t>
    </r>
    <r>
      <rPr>
        <sz val="10"/>
        <color theme="1"/>
        <rFont val="Calibri"/>
        <family val="2"/>
      </rPr>
      <t xml:space="preserve">
Fußbodenheizung, elektrisch 230 V, mit Thermostat für Raum B, Raum C und Zwischenraum, getrennt regelbar</t>
    </r>
  </si>
  <si>
    <r>
      <rPr>
        <u/>
        <sz val="10"/>
        <color theme="1"/>
        <rFont val="Calibri"/>
        <family val="2"/>
      </rPr>
      <t>Optional:</t>
    </r>
    <r>
      <rPr>
        <sz val="10"/>
        <color theme="1"/>
        <rFont val="Calibri"/>
        <family val="2"/>
      </rPr>
      <t xml:space="preserve">
Beleuchtung in Markisenarme integriert
Nur Originalzubehör, Hersteller wie Pos. 2.9.1</t>
    </r>
  </si>
  <si>
    <r>
      <rPr>
        <u/>
        <sz val="10"/>
        <color theme="1"/>
        <rFont val="Calibri"/>
        <family val="2"/>
      </rPr>
      <t>Optional:</t>
    </r>
    <r>
      <rPr>
        <sz val="10"/>
        <color theme="1"/>
        <rFont val="Calibri"/>
        <family val="2"/>
      </rPr>
      <t xml:space="preserve">
Seitenteile für Markise links und rechts, werkzeuglos montierbar</t>
    </r>
  </si>
  <si>
    <t>2.12.5</t>
  </si>
  <si>
    <t>2.12.6</t>
  </si>
  <si>
    <r>
      <rPr>
        <u/>
        <sz val="10"/>
        <color theme="1"/>
        <rFont val="Calibri"/>
        <family val="2"/>
      </rPr>
      <t>Optional:</t>
    </r>
    <r>
      <rPr>
        <sz val="10"/>
        <color theme="1"/>
        <rFont val="Calibri"/>
        <family val="2"/>
      </rPr>
      <t xml:space="preserve">
Digitale Übertragung Alarmierung der BMA aus Pos. 3.11.3, z.B. per E-Mail oder App
</t>
    </r>
  </si>
  <si>
    <t xml:space="preserve">U-Rahmenprofil zur Aufnahme Kofferaufbau </t>
  </si>
  <si>
    <t xml:space="preserve">Lagerung Batterien für die Spannungsversorgung Aufbautechnik,
Lagerung auf einem Auszugschlitten für einfachen Zugang zur Wartung der Batterien, Lagerung belüftet </t>
  </si>
  <si>
    <t>Da der Fahrzeugmotor Zusatzstoffe (AdBlue) benötigt, muss dieser auch ohne die Zusatzstoffe uneingeschränkt weiter genutzt werden können, es dürfen keine Schäden am Motor oder zugehörigen Teilen entstehen.
Die volle Motorleistung muss auch ohne Zusatzstoffe erreicht werden (Feuerwehr-Parametrierung).</t>
  </si>
  <si>
    <t xml:space="preserve">Fahrzeugausstattung gemäß GSR (General Safety Regulation) „Verordnung zur allgemeinen Sicherheit“ der Europäischen Union – Stand 7. Juli 2024.
Ausstattung mit folgend genannten ADAS Funktionen.
</t>
  </si>
  <si>
    <r>
      <t xml:space="preserve">Angabe der nächstgelegenen, autorisierten Vertragswerkstatt / Kundendienststation für das Fahrgestell mit Ortsangabe und Entfernung zum Landratsamt Ludwigsburg, Hindenburgstraße 40, 71638 Ludwigsburg.
Angabe Entfernung auf volle km gerundet
</t>
    </r>
    <r>
      <rPr>
        <u/>
        <sz val="10"/>
        <rFont val="Calibri"/>
        <family val="2"/>
      </rPr>
      <t>Bewertung:</t>
    </r>
    <r>
      <rPr>
        <sz val="10"/>
        <rFont val="Calibri"/>
        <family val="2"/>
      </rPr>
      <t xml:space="preserve">
Der niedrigste Wert aus allen Angeboten erhält zehn (10) BP.
Je angefangene 25 km mehr erfolgt ein (1) BP Abzug.</t>
    </r>
  </si>
  <si>
    <t>Angabe der Reaktionszeit (= Zeitraum, innerhalb dessen der Auftragnehmer mit der Störungs- und Mängelbehebung beim Auftraggeber in Ludwigsburg zu beginnen hat) bei betriebsunterbrechenden Mängeln (= Bestimmungsgemäßer Einsatz und Nutzung nicht möglich oder erheblich eingeschränkt). Der Zeitraum beginnt mit dem Zugang der Störungs- bzw. Mängelmeldung.
Die Zeiten sind gültig an Werktagen von 07:30 bis 18:00 Uhr.
Werktage sind Montag bis Freitag, außer bundeseinheitliche Feiertage.
Bei Störungen / Mängeln innerhalb der Gewährleistungs- und Garantiezeit erfolgt die Behebung ohne separaten Servicevertrag.
Bewertung:
null (0) bis vier (4) Stunden zehn (10) BP
ab vier (4) bis acht (8) Stunden acht (8) BP
ab acht (8) bis zwölf (12) Stunden sechs (6) BP
ab zwölf (12) bis sechzehn (16) Stunden vier (4) BP
ab sechzehn (16) Stunden	 null (0) BP</t>
  </si>
  <si>
    <t>An der Zugangstür (Pos. 2.2.11) und am Auftritt (Pos. 2.2.12) müssen stabile, farblich deutlich abgehobene Griffstangen durchgehend montiert sein, um ein sicheres Ein- und Aussteigen sicherzustellen. Eine ergonomische Anordnung ist wichtig. Vorzug Farbe Gelb für Griffstangen.</t>
  </si>
  <si>
    <t>Technikschrank für Elektro- und Aufbautechnik
an der rechten Seite am Technikraum. ca. 400 mm breit, deckenhoch, Tür linksanschlagend, Ausbaureserve 20 %. Gute Zugänglichkeit zu allen Bauteilen, Ausführung nach den VDE Vorschriften. Geeignet zur Aufnahme der Stromverteilung und Sicherungen. Tür und rechte Seite geeignet zum Einbau von Display´s und Bedienteilen der technischen Einrichtungen.
Während der Bauzeit ist ein Konzept zur Be- und Entlüftung vorzulegen und mit dem Auftraggeber abzustimmen. Die Anordnung der Bedienelemente sind vorab als Skizze mit dem Auftraggeber abzustimmen.</t>
  </si>
  <si>
    <t>Einbauschrank an der Rückwand
Zwei Unterschränke je ca. 600 mm x 500 mm, je eine Schublade und je zwei Türen. Der rechte Unterschrank mit sechs Auszügen, je zur Aufnahme eines Notebooks mit eingestecktem Netzteil sowie Maus. Ausreichende Belüftung muss sichergestellt sein. Der linke Unterschrank mit vier Einlegeböden oder Schubladen. In den Schubladen herausnehmbare Sortierkästen für taktische Zeichen. Ein Unterschrank ca. 400 mm x 500 mm mit fünf Schubladen.
Verbleibende Breite von ca. 800 mm x 600 mm als Arbeitsplatz mit zwei Arbeitsplatzmonitore für Lagekartenführer (Platz 5) nutzbar.
Über alle Unterschränke und den Arbeitsplatz ist eine durchgehende Arbeitsplatte in 750 mm Höhe und einer Tiefe von 500 mm bzw. 600 mm einzubauen.
Lieferung und Montage eines Schienensystem für den großen Multitouch-Monitor sowie eines Schienensystem für zwei Arbeitsplatzmonitore. Beschreibung der Monitore in Kritriumhauptgruppe 3: „Kommunikations- und Medientechnik“.
Während der Planung ist durch den Auftragnehmer eine Konstruktionszeichnung zur Freigabe vorzulegen.</t>
  </si>
  <si>
    <t xml:space="preserve">Garderobe in stabiler Ausführung, sodass Helme und Einsatzjacken dort abgelegt werden können.
Kleiderhakenleiste mit 12 großen Haken, mind. 100 mm, freie Hakenlänge, Metallausführung. Montage nach Absprache, ggf. auch an Innenseite Klappe Unterflurgeräteraum.
Beispiele für Ausführung:
FW Hamburg, ELW 2
</t>
  </si>
  <si>
    <r>
      <t>Oberschrank über dem Arbeitsplatz, in größtmöglicher Ausführung, je nach Platzverhältnissen, über dem Arbeitsplatz 5, mit Rollladen.
Die genaue Aufteilung ist mit dem Auftraggeber während der Planung abzustimmen</t>
    </r>
    <r>
      <rPr>
        <sz val="10"/>
        <color rgb="FFFF0000"/>
        <rFont val="Calibri"/>
        <family val="2"/>
      </rPr>
      <t xml:space="preserve">. </t>
    </r>
  </si>
  <si>
    <r>
      <t xml:space="preserve">Für das Fahrzeug ist eine </t>
    </r>
    <r>
      <rPr>
        <b/>
        <sz val="10"/>
        <color theme="1"/>
        <rFont val="Calibri"/>
        <family val="2"/>
      </rPr>
      <t>Wärme- und Kältebedarfsrechnung zu erstellen und dem Angebot beizufügen</t>
    </r>
    <r>
      <rPr>
        <sz val="10"/>
        <color theme="1"/>
        <rFont val="Calibri"/>
        <family val="2"/>
      </rPr>
      <t>. Für die gesamte Kühlung, Heizung sowie Be- und Entlüftung ist während der Planung ein Konzept vorzulegen und mit dem Auftraggeber abzustimmen.</t>
    </r>
  </si>
  <si>
    <t>Kamerasystem (360°) zur Darstellung der Rundumsicht als ruckelfreies Kamerabild. Gleichzeitige Darstellung aller Ansichten als Standardbild sowie Auswahl einzelner oder mehrerer Kameraansichten über eine Bedieneinrichtung am Fahrerplatz.
Darstellung des Bildes auf dem Monitor des Navigationssystems (SELECTRIC, Pos. 3.2.5), sofern technisch nicht möglich alternativ Lieferung und Montage eines geeigneten Monitors.
Automatische Einschaltung bei Rückwärtsfahrt, manuelle Zuschaltung bei Rangierfahrten über eine Bedieneinrichtung am Fahrerplatz</t>
  </si>
  <si>
    <t>Zwei (2) Stück Heckblaulicht, getrennt schaltbar. Im Aufbau integriert, links und rechts oben.
z.B. Hänsch Integro</t>
  </si>
  <si>
    <t>Beklebung nach Vorgaben des Auftraggebers ähnlich den Designvorlagen in Anlage 
Dachkennzeichnung nach DIN 14035-K, mind. 400 mm hoch. Fahrzeug-Kennzeichen und Funkrufname. Funkrufname in der Scheibe Innenseite.
Schriftart in Großbuchstaben.</t>
  </si>
  <si>
    <t>Zusätzliche, nachträgliche Hohlraumkonservierung und Unterbodenschutz des gesamten Fahrzeugs und des Kofferaufbaus mit allen Teilen auf Wachsbasis zum optimalen Korrosionsschutz. Die Arbeiten sind am fertigen Fahrzeug so auszuführen, dass ein lückenloser durchgehender Schutz entsteht.
Ein Nachweis über die Durchführung ist bei der Fahrzeugabholung vorzulegen.</t>
  </si>
  <si>
    <t>Kabelmanagement vertikal
z.B. Rittal Rangierbügel</t>
  </si>
  <si>
    <t>Kabelmanagement horizontal, vorne und hinten als „Rangierpanel“ oder „Kabelführungsrinne“; z.B. Rittal Kabelführungsrinne</t>
  </si>
  <si>
    <t>Kabelmanagement horizontal, Seite links und rechts als „Kabelwanne“
z.B. Rittal Kabelwanne</t>
  </si>
  <si>
    <t xml:space="preserve">Verkabelung von 2 Arbeitsplätzen unterhalb der Arbeitsfläche zur Medienanlage im Raum C als Parallelbetrieb.
</t>
  </si>
  <si>
    <t>Angabe der Reaktionszeit (= Zeitraum, innerhalb dessen der Auftragnehmer mit der Störungs- und Mängelbehebung beim Auftraggeber zu beginnen hat) bei sonstigen Mängeln (= Bestimmungsgemäßer Einsatz und Nutzung eingeschränkt). Der Zeitraum beginnt mit dem Zugang der Störungs- bzw. Mängelmeldung.
Die Zeiten sind gültig an Werktagen von 07:30 bis 18:00 Uhr.
Werktage sind Montag bis Freitag, außer bundeseinheitliche Feiertage.
Bei Störungen / Mängeln innerhalb der Gewährleistungs- und Garantiezeit erfolgt die Behebung ohne separaten Servicevertrag.
Bewertung:
null (0) bis zwei (2) Werktage 	zehn (10) BP
ab zwei (2) Werktage acht (8) BP
ab vier (4) Werktage sechs (6) BP
ab sechs (6) Werktage vier (4) BP
ab acht (8) Werktage		null (0) BP</t>
  </si>
  <si>
    <t>Angabe der Verfügbarkeit einer deutschsprachigen Service-Hotline je Werktag (Montag bis Freitag, außer Bundeseinheitliche Feiertage) in Stunden. 
Bewertung:
Der höchste Wert aus allen Angeboten erhält zehn (10) BP.
Die anderen Angebote nach folgender Abstufung der geringeren Service-Zeit:
bis 30 Min. 	acht (8) BP
ab 30 Min. 	sechs (6) BP
ab 60 Min.	vier (4) BP
ab 120 Min.	zwei (2) BP
ab 180 Min.    null (0) BP</t>
  </si>
  <si>
    <r>
      <t xml:space="preserve">Für Einsatzfahrzeuge geeignetes Mechanisches Schaltgetriebe mit automatisiertem Schaltvorgang, ca. 12 Schaltstufen Vorwärts.
Kurze Schaltstufen für kraftvolle Beschleunigung, schnelle Schaltlogik für Wechsel von Abbrems- und Beschleunigungsvorgängen.
Angabe Anzahl Schaltstufen Vorwärts
</t>
    </r>
    <r>
      <rPr>
        <u/>
        <sz val="10"/>
        <color theme="1"/>
        <rFont val="Calibri"/>
        <family val="2"/>
      </rPr>
      <t>Optional:</t>
    </r>
    <r>
      <rPr>
        <sz val="10"/>
        <color theme="1"/>
        <rFont val="Calibri"/>
        <family val="2"/>
      </rPr>
      <t xml:space="preserve">
Vollautomatisches Wandlergetriebe
</t>
    </r>
  </si>
  <si>
    <t>Fahrzeugbeklebung Gerätewagen Einsatzleitwagen 2 (ELW2)</t>
  </si>
  <si>
    <t xml:space="preserve">Vergabe-Nr.: 2026-009-Grie-oV </t>
  </si>
  <si>
    <t xml:space="preserve">Beispiel Fahrzeugbeklebung
</t>
  </si>
  <si>
    <r>
      <rPr>
        <u/>
        <sz val="10"/>
        <color theme="1"/>
        <rFont val="Calibri"/>
        <family val="2"/>
      </rPr>
      <t>Alternativ:</t>
    </r>
    <r>
      <rPr>
        <sz val="10"/>
        <color theme="1"/>
        <rFont val="Calibri"/>
        <family val="2"/>
      </rPr>
      <t xml:space="preserve">
Beifahrer-Funktionssitz für erleichterten Zugang zum Mittelsitz. Sitzfläche nach Kinostuhl-Prinzip gegen die Sitzlehne klappbar. Sitzbezug wie Pos. 1.9.3. Mit Rückhaltesystem nach StVZO.
</t>
    </r>
  </si>
  <si>
    <r>
      <rPr>
        <u/>
        <sz val="10"/>
        <color theme="1"/>
        <rFont val="Calibri"/>
        <family val="2"/>
      </rPr>
      <t>Alternativ:</t>
    </r>
    <r>
      <rPr>
        <sz val="10"/>
        <color theme="1"/>
        <rFont val="Calibri"/>
        <family val="2"/>
      </rPr>
      <t xml:space="preserve">
Beifahrersitz luftgefedert (Ausführung wie Pos.-Nr. 1.9.3).
</t>
    </r>
  </si>
  <si>
    <t xml:space="preserve">Beifahrersitz mit Luftfederung:   
        Ja	   
        Nein
</t>
  </si>
  <si>
    <t xml:space="preserve">Beifahrersitz nach Kinostuhl-Prinzip klappbar:
        Ja	   
        Nein
</t>
  </si>
  <si>
    <r>
      <t xml:space="preserve">Klimaanlage, mind. halbautomatisch für Fahrerhaus
</t>
    </r>
    <r>
      <rPr>
        <u/>
        <sz val="10"/>
        <color theme="1"/>
        <rFont val="Calibri"/>
        <family val="2"/>
      </rPr>
      <t>Alternativ:</t>
    </r>
    <r>
      <rPr>
        <sz val="10"/>
        <color theme="1"/>
        <rFont val="Calibri"/>
        <family val="2"/>
      </rPr>
      <t xml:space="preserve">
Klimaautomatik für Fahrerhaus.</t>
    </r>
  </si>
  <si>
    <t>Standheizung Fahrerhaus, für Diesel Kraftstoff, 
Heizmedium Wasser, z.B. Webasto oder gleichwertig</t>
  </si>
  <si>
    <t>3. Die in den Unterlagen genannten Richt- und Leitfabrikate dienen lediglich der Hilfestellung.</t>
  </si>
  <si>
    <t xml:space="preserve">System:
</t>
  </si>
  <si>
    <t xml:space="preserve">System:
</t>
  </si>
  <si>
    <t>System:</t>
  </si>
  <si>
    <t>Moving Off Information System (MOIS)
Informationssystem beim Anfahren – Objektidentifikation warnt den Fahrer vor einer möglichen Kollision mit ungeschützten Verkehrsteilnehmern, die sich im toten Winkel vor dem Fahrzeug befindet.
Anzeige / Monitor auf dem Digitalen Cockpit.</t>
  </si>
  <si>
    <t>Blind Spot Information System (BSIS)
Abbiegeassistent (Totwinkel-Assistent) – System welches den Fahrer warnt, sobald sich gefährdete Verkehrsteilnehmer wie z.B. Fußgänger oder Radfahrer auf der dem Fahrer gegenüberliegenden Seite des Fahrzeugs befindet. Das System ist bei niedriger Geschwindigkeit aktiv. Ausführung Kamera-Monitor System, Monitor an A-Säule rechts montiert.</t>
  </si>
  <si>
    <t>Scheibenbremsen an der angetriebenen Hinterachse:
        Ja	          
        Nein</t>
  </si>
  <si>
    <t>Angabe tatsächliche Füllzeit beträgt:
                  Sekunden</t>
  </si>
  <si>
    <t xml:space="preserve">Reifengröße: </t>
  </si>
  <si>
    <t>Reifengröße:</t>
  </si>
  <si>
    <t xml:space="preserve">Felgengröße: </t>
  </si>
  <si>
    <t>Angabe max. Tragfähigkeit:
                      kg</t>
  </si>
  <si>
    <t xml:space="preserve">Angebotene Ausführung / Typ: 
Anzahl Schaltstufen Vorwärts: 
Mehrgewicht bei Wandlergetriebe:
</t>
  </si>
  <si>
    <t xml:space="preserve">
          Ja, liegt vor
          Nein, liegt nicht vor
</t>
  </si>
  <si>
    <t xml:space="preserve">Angebotenes Fabrikat und Bezeichnung:
Typ / Kategorie:
</t>
  </si>
  <si>
    <t>Angabe der Fahrgestellhöhe mit gewählter Bereifung (Pos.-Nr. 1.5.2 bis 1.5.4):
                         mm</t>
  </si>
  <si>
    <t>Angabe der zulässigen Fahrzeug-Gesamtmasse:
                          kg</t>
  </si>
  <si>
    <t>Angabe Angebotener Radstand 1./2. Achse:
                                                                       mm</t>
  </si>
  <si>
    <t>Wasserdurchfahrtsfähigkeit:
                                  mm</t>
  </si>
  <si>
    <t>Angabe tatsächliches Fassungsvermögen:
                   Liter</t>
  </si>
  <si>
    <t>Angabe tatsächliches Fassungsvermögen:
                    Liter</t>
  </si>
  <si>
    <t xml:space="preserve">
Angabe:                                kN</t>
  </si>
  <si>
    <t xml:space="preserve">Beschreibung der angebotenen Lösung:
Euro-Norm: 
</t>
  </si>
  <si>
    <t>Angabe Motorleistung:
                        kW (PS)
Bezeichnung Motor:</t>
  </si>
  <si>
    <t xml:space="preserve">Angabe Drehmoment:
                                     Nm
Bei Drehzahl                          1/min
</t>
  </si>
  <si>
    <t>Abgasanlage mit Abgasauslass vorzugsweise auf der Fahrzeugseite montiert, auf welcher die Bodenfreiheit nicht eingeschränkt wird. 
Abgasauslass (ggf. Endrohr) geeignet für punktuelle Absaugung beim Starten des Motors am Stellplatz.
Die genaue Festlegung erfolgt nach Auftragserteilung durch gemeinsame Abstimmung mit dem Auftragnehmer und dem Auftraggeber.</t>
  </si>
  <si>
    <t>Intelligent Speed Assist (ISA)
Intelligenter Geschwindigkeitsassistent – System erkennt mit Hilfe von Kameras und einer GPS-Verknüpften Verkehrsschildererkennung mögliche Geschwindigkeitsüberschreitungen. Überschreitet das Fahrzeug die Geschwindigkeitsbegrenzung, gibt das System eine Warnung aus.</t>
  </si>
  <si>
    <t>Driver Drowsiness an Attention Warning (DDAW)
Müdigkeits- und Aufmerksamkeitswarner – System erkennt ungewöhnliches Fahrverhalten verursacht durch Schläfrigkeit oder geringe Aufmerksamkeit.</t>
  </si>
  <si>
    <t>Tire Pressure Monitoring System (TPMS)
Reifendruckkontrollsystem – Überwachung Reifendruck und Temperatur während der Fahrt an allen Reifen. Sensoren in den Felgen montiert, nicht an den Radventilen. Funktionsanzeige / Warnhinweis auf dem Digitalen Cockpit.</t>
  </si>
  <si>
    <t>Abschaltung der akustischen Warneinrichtungen lieferbar:
       Ja        
       Nein</t>
  </si>
  <si>
    <t>Notbremssystem (AEBS) – Notbremsassistent
Radarsystem zur Erkennung drohender Auffahrunfälle / Auffahrwarnung und aktive Bremsung. System auch mit Not-Brems-Signal – Emergency Stop Signal (ESS). Bei starker Abbremsung beginnen alle Fahrtrichtungsanzeiger zu blinken, um anzuzeigen, dass das Fahrzeug eine Notbremsung durchführt.</t>
  </si>
  <si>
    <t>Spurhaltewarnsystem (LDWS) – Spurhalteassistent
Kamerasystem überwacht Position des Fahrzeugs innerhalb der Fahrspur. Bei Überquerung der Fahrbahnmarkierung ohne Betätigung des Blinkers warnt es den Fahrer durch optische, akustische und haptische Signale.
Funktion zur Einhaltung der Spurtreue und Unterstützung Aktiv-Lenksystem bei hoher Geschwindigkeit.</t>
  </si>
  <si>
    <t>Antischlupfregelung vorhanden:
        Ja
        Nein</t>
  </si>
  <si>
    <t>Rundumsicht HD-Kamera System
Kamerasystem mit vier HD-Weitwinkelkameras. Montiert vor, hinter und neben dem Fahrzeug für 360°-Rundumsicht.
Die Montage und Funktion ist mit dem Aufbauhersteller abzustimmen und anzupassen. Bildübertragung auf Digitales Cockpit, alternativ auf Monitor Navigationssystem, am Fahrerplatz.</t>
  </si>
  <si>
    <t xml:space="preserve">
Angebotene Batterie:
Typ: 
Kapazität:
</t>
  </si>
  <si>
    <t>Angebotene Ausführung:
                                         W (= VA)</t>
  </si>
  <si>
    <t xml:space="preserve">Gewählter Hersteller und Typ UDS:
</t>
  </si>
  <si>
    <t xml:space="preserve">Optional
Vorrüstung Anschluss für zwei (2) Arbeitsscheinwerfer unten, links und rechts hinter dem Fahrerhaus im Bereich der Hinterachse für die spätere Montage von zwei (2) LED Arbeitsscheinwerfern im Bereich der Hinterachse zur verbesserten Sichtbarkeit beim Rückwärtsfahren bei Dunkelheit. </t>
  </si>
  <si>
    <t xml:space="preserve">Angebotene Ausführung:
</t>
  </si>
  <si>
    <t>Digitales Display im Kombiinstrument mit Videofunktion im Blickfeld Fahrer. Informationszentrale für den Fahrer für Erfassung Daten über Fahrgestell CAN-Bus. Klangwiedergabe von Funktionstönen über externen Lautsprecher im Dachbereich. Anschluss für z. B. Rückfahrkamera, mit Bildwiedergabe im Display des Instruments.</t>
  </si>
  <si>
    <r>
      <rPr>
        <u/>
        <sz val="10"/>
        <color theme="1"/>
        <rFont val="Calibri"/>
        <family val="2"/>
      </rPr>
      <t xml:space="preserve">Option:
</t>
    </r>
    <r>
      <rPr>
        <sz val="10"/>
        <color theme="1"/>
        <rFont val="Calibri"/>
        <family val="2"/>
      </rPr>
      <t xml:space="preserve">Elektrisches Heizsystem für Motor-Vorwärmung, bestehend aus 230 V oder 400 V Heizgerät, Wasserpumpe und Zubehör. Regelung über Mindesttemperatur im Kühlwasserkreislauf.
z.B. EBERSPÄCHER Plugtronic, DEFA oder Werksseitig lieferbares elektrisches Heizsystem des Fahrgestellherstellers
</t>
    </r>
  </si>
  <si>
    <t>Ein Paar Schneeketten passend zur Bereifung der angetriebenen Hinterachse. Ausführung als Ringschneekette, nicht als Zwillingskette. Gliederstärke min. 4,5 mm, farblich gekennzeichnete Verschlusspunkte.
z.B. RUDmatic Classic V oder gleichwertig</t>
  </si>
  <si>
    <t>Zwischensumme Pos. 1.15.1 - 1.15.11</t>
  </si>
  <si>
    <t>Reversing Information System (REIS)
Rückfahr-Erkennungssystem – Rückfahrt-Kollisionsvermeidungssystem, System deckt den toten Winkel nahe am Heck ab und schaltet sich automatisch ein, sobald der Rückwärtsgang eingelegt wird. 
Die Montage und Funktion ist mit dem Aufbauhersteller abzustimmen und anzupassen. Überwachung mit Kamera- und Sensortechnik. Erkennung statische und sich bewegende Objekte und kann Fahrzeug automatisch zum Stillstand bringen. Monitor auf dem Digitalen Cockpit.</t>
  </si>
  <si>
    <r>
      <t>Frontlenker Straßenfahrgestell mit serienmäßigem Fahrerhaus als Dreiachser-Fahrgestell mit doppelbereifter Hinterachse und einfachbereifter Nachlauf-Lenkachse (ohne Liftfunktion). Fahrzeug für Rechtsverkehr, Linkslenkung.
Das Fahrgestell muss technisch zum Aufbau eines Einsatzleitwagen ELW 2 mit Festkofferaufbau gemäß dieser Leistungsbeschreibung geeignet sein.
Eine sicherere Handhabung über das gesamte Geschwindigkeitsspektrum bis zur Höchstgeschwindigkeit ist gewährlei</t>
    </r>
    <r>
      <rPr>
        <sz val="10"/>
        <color theme="8"/>
        <rFont val="Calibri"/>
        <family val="2"/>
      </rPr>
      <t>s</t>
    </r>
    <r>
      <rPr>
        <sz val="10"/>
        <color theme="1"/>
        <rFont val="Calibri"/>
        <family val="2"/>
      </rPr>
      <t>tet.
Besondere Vorgaben bezüglich Abmessungen, Gewicht usw. sind in den Unterlagen der Ausschreibung aufgeführt.</t>
    </r>
  </si>
  <si>
    <t>Angabe Vertragswerkstatt / Kundendienst:
Entfernung zum Landratsamt Ludwigsburg:
                   km</t>
  </si>
  <si>
    <t xml:space="preserve">
Angabe Reaktionszeit:
                       Stunden
</t>
  </si>
  <si>
    <t>Angabe Reaktionszeit:
                          Werktage</t>
  </si>
  <si>
    <t>Angabe Gewährleistung:
                          Monate</t>
  </si>
  <si>
    <t>Angabe Garantiedauer gegen Durchrostung:
                         Jahre</t>
  </si>
  <si>
    <t>Angabe Verfügbarkeit:
                          Stunden / Werktag</t>
  </si>
  <si>
    <t>Angabe Dauer Ersatzteilversorgung
                       Jahre</t>
  </si>
  <si>
    <t>-</t>
  </si>
  <si>
    <t xml:space="preserve">Angabe angebotener Auf- und Ausbau (Typ)
Grundpreis
</t>
  </si>
  <si>
    <t>Zwischensumme Pos. 2.1.1 - 2.1.9</t>
  </si>
  <si>
    <t xml:space="preserve">Aufbau Innenhöhe: 
                               mm
</t>
  </si>
  <si>
    <t>Fahrzeug Gesamthöhe:
                                mm</t>
  </si>
  <si>
    <t>Fahrzeug Gesamtbreite:
                               mm</t>
  </si>
  <si>
    <r>
      <t xml:space="preserve">Kofferaufbau, stabile Konstruktion, verwindungssteif, isolierter, wartungsfreier Aufbau mit Fenstern, Türen und Klappen.
Verbund Sandwichplatten (oder gleichwertig) mindestens 65 mm.
Reparaturen und Umbauten müssen mit dem verwendeten Profil- oder Plattensystem auch noch zu einem späteren Zeitpunkt, innerhalb der geplanten Nutzungsdauer möglich sein.
</t>
    </r>
    <r>
      <rPr>
        <b/>
        <sz val="10"/>
        <rFont val="Calibri"/>
        <family val="2"/>
      </rPr>
      <t>Die Konstruktion ist detailliert zu beschreiben.
Die Beschreibung ist mit dem Angebot einzureichen.</t>
    </r>
  </si>
  <si>
    <r>
      <t xml:space="preserve">Türe zum Geräteraum „Monitor“ auf der rechten Seite im Bereich Fahrzeugheck 
– Anlage 02_Fahrzeugkonzept und Skizzen – Version A.
In Fahrbetrieb ist der Auszug mit Monitor im Geräteraum transportsicher gelagert. Lagerung Monitor auf Teleskop-Vollauszug im Geräteraum. Monitor Größe mindestens 65“. Lagerung Monitor zur besseren Bildbetrachtung auf dem Teleskopauszug bis 30° schwenkbar.
Skizze für Auszug und Lagerung Monitor im Aufbau ist der Leistungsbeschreibung als Anlage 02_Fahrzeugkonzept und Skizzen (Version A) beigefügt.
</t>
    </r>
    <r>
      <rPr>
        <u/>
        <sz val="10"/>
        <color theme="1"/>
        <rFont val="Calibri"/>
        <family val="2"/>
      </rPr>
      <t xml:space="preserve">Alternative </t>
    </r>
    <r>
      <rPr>
        <sz val="10"/>
        <color theme="1"/>
        <rFont val="Calibri"/>
        <family val="2"/>
      </rPr>
      <t xml:space="preserve">
Türe zum Geräteraum „Monitor“ auf der rechten Seite im Bereich Aufbaufront – 
Anlage 02_Fahrzeugkonzept und Skizzen – Version B.
In Fahrbetrieb ist der Auszug mit Monitor im Geräteraum transportsicher gelagert. Lagerung Monitor auf Teleskop-Vollauszug im Geräteraum. Monitor Größe mindestens 65“. Lagerung Monitor zur besseren Bildbetrachtung auf dem Teleskopauszug bis 30° schwenkbar.
Skizze für Auszug und Lagerung Monitor im Aufbau ist der Leistungsbeschreibung als Anlage 02_Fahrzeugkonzept und Skizzen (Version B) beigefügt.
</t>
    </r>
  </si>
  <si>
    <r>
      <t xml:space="preserve">Erforderliche Ausstattung nur bei Geräteraum Monitor - Version A:
Zwei zusätzliche Türen oder Klappe am Fahrzeugheck als Wartungszugang zum Geräteraum „Monitor“ bei Version A (Pos.-Nr. 2.2.8.1).
</t>
    </r>
    <r>
      <rPr>
        <u/>
        <sz val="10"/>
        <color theme="1"/>
        <rFont val="Calibri"/>
        <family val="2"/>
      </rPr>
      <t xml:space="preserve">Alternative: 
</t>
    </r>
    <r>
      <rPr>
        <sz val="10"/>
        <color theme="1"/>
        <rFont val="Calibri"/>
        <family val="2"/>
      </rPr>
      <t xml:space="preserve">Bei Geräteraum Monitor – Version B:
Eine Revisionsöffnung hinter dem Monitor im Führungsraum (Raum C) als Wartungszugang für Auszug im Geräteraum Monitor bei Version B (Pos.-Nr. 2.2.8.2).
</t>
    </r>
  </si>
  <si>
    <t>Auf der rechten Seite:
Eine Zugangstür zum Zwischenraum (B und C), Durchgangsbreite min. 1.000 mm, Höhe größtmöglich über die nutzbare Aufbauhöhe. 
Die Türe muss mindestens mit drei stabilen wartungsfreien Scharnieren oder einem durchgehenden Scharnierband angeschlagen sein. 
Die Türklinke muss außen versenkt und vom Zutritt aus gut erreichbar sein.
Zugangstür mit Sichtfenster als Schiebefenster ausgeführt, innen mit Insektenschutzrollo. Dichtschließendes und auswechselbares Gummiprofil umlaufend. Im Bodenbereich darf keine Stolperstelle durch ein Dichtungsprofil entstehen. Türe von innen verriegelbar, in Öffnungswinkel ca. 90° / 170 ° feststellbar. Falls erforderlich muss an der Türe ein stabiler und ergonomisch günstig montierter Handlauf über die maximale Länge montiert sein. Türkontaktschalter für Innenbeleuchtung. Schließkontrolle am Fahrerplatz.</t>
  </si>
  <si>
    <t>Angebotene Version:
        Manuell klappbare Konstruktion
        Pneumatisch ausklappbare Konstruktion</t>
  </si>
  <si>
    <t>Fußbodenheizung:
        Ja
        Nein</t>
  </si>
  <si>
    <t xml:space="preserve">Angabe Hersteller und Typ:
</t>
  </si>
  <si>
    <t xml:space="preserve">Fenster:
Raum B und Raum C sind gut durch öffenbare Aufstellfenster zu beleuchten. Fenster regenschützt nach oben öffenbar, 2-fach Echtglasscheiben, Fenster mit stabilem Metall-Einbaurahmen. Einbau- und Fensterrahmen lackierbar / beklebbar, Scheiben mit Sonnenschutzverglasung. Fenster mit Insekten- und Verdunkelungsrollo.
Größe und Lage nach Absprache mit dem Auftraggeber.
Planungsumfang Fahrzeugkonzept: Fenster im Raum B, rechts 1 Stück ca. 440 mm x 600 mm.
Im Raum C, links 1 Stück 1200 x 600mm und 1 Stück 440 x 600 mm.
Im Raum C, rechts 1 Stück 800 x 600 mm
Aufgeführte Abmessungen sind Standardabmessungen Hersteller KTC.
z.B. KCT, 72348 Rosenfeld oder gleichwertig
</t>
  </si>
  <si>
    <t>Zusätzliches Fenster rechts im Raum C:
        Ja
        Nein</t>
  </si>
  <si>
    <t xml:space="preserve">Angabe mögliche Anzahl und Abmessungen:
</t>
  </si>
  <si>
    <t xml:space="preserve">Hersteller Abstützsystem:
</t>
  </si>
  <si>
    <t>Funktionsgerechte Montage von zwei (2) Feuerlöschern 6 Liter in den Unterbaugeräteräumen. Ausführung Feuerlöscher siehe Kriteriumhaupt-
gruppe 4</t>
  </si>
  <si>
    <t>Angabe größtmögliche Abmessungen Geräteraum (LxBxH):
                                        mm</t>
  </si>
  <si>
    <t xml:space="preserve">Angabe Belagsart und Hersteller:
</t>
  </si>
  <si>
    <t>Möbelbeschläge
stabile Ausführung, sicher verriegelnd, für den Dauergebrauch geeignet und farblich abgestimmt. Griffe und Verriegelungen für Türen, Schubladen, Klappen, schlüssellos, versenkbar und einfach zu bedienen.
z.B. Häfele, Typ Push-Lock-Beschläge oder gleichwertig</t>
  </si>
  <si>
    <t>Kriteriumhauptgruppe 1:</t>
  </si>
  <si>
    <t xml:space="preserve">Kriteriumhauptgruppe2: </t>
  </si>
  <si>
    <t>Kriteriumhauptgruppe 3:</t>
  </si>
  <si>
    <t>Kriteriumhauptgruppe 4:</t>
  </si>
  <si>
    <t>Mehrwertsteuerbetrag</t>
  </si>
  <si>
    <t xml:space="preserve"> Beschreibung:</t>
  </si>
  <si>
    <t>Zwei (2) Stück 19“ Netzwerkschränke mit Schienensystem für Fahrzeugeinbau, Schrankbreite ca. 800 mm. Innenausbau Schranksystem und Standsockel in verstärkter Ausführung. Über volle Raumhöhe. Diese sind so anzuordnen, dass der nachträgliche Ein- und Ausbau, inklusive Verkabelung der Bauteile, problemlos möglich ist. Beide Netzwerkschränke gleichschließend abschließbar.
z.B. RITTAL oder gleichwertig</t>
  </si>
  <si>
    <t xml:space="preserve">Sitzplätze für alle drei (3) Arbeitsplätze
Komfort Bürodrehstuhl mit Armlehnen und 5 Rollen, Höhenverstellung ca. 20 cm, Rückenlehne einstellbar, gepolsterter Sitz und Rückenlehne mit robustem Stoff (100.000 Scheuertouren), in Fahrstellung sicher arretiert über eine stabile, werkzeuglos montierbare Bodenarretierung.
</t>
  </si>
  <si>
    <t xml:space="preserve">Hersteller:
Typ: 
</t>
  </si>
  <si>
    <t>Ein (1) Stück Kühlschrank 230 V, ohne Eisfach, keine Glastür. Tür vorzugsweise 
abschließbar (Transportsicherung). Abmessung  (B x T x H) ca. 600 x 600 850 mm
Nutzbares Volumen mindestens 115 Stück PET-Flaschen 0,5 l
z.B. LIEBHERR Flaschenkühlschrank, Typ FKU 1805 Premium, mit mindestens drei (3) Tragrosten - oder gleichwertig</t>
  </si>
  <si>
    <r>
      <t>Ein (1) Stück Müllbehälter, in Fahrstellung gesichert</t>
    </r>
    <r>
      <rPr>
        <sz val="10"/>
        <color rgb="FFFF0000"/>
        <rFont val="Calibri"/>
        <family val="2"/>
      </rPr>
      <t xml:space="preserve"> </t>
    </r>
  </si>
  <si>
    <t xml:space="preserve">Angebotenes System:
</t>
  </si>
  <si>
    <r>
      <t>Technikraum:
Kühlung, Heizung und Lüftung für den Technikraum. Temperatur und Lüftung des Technikraums mit den zwei (2) Stück 19“ Racks, automatisch geregelt, so dass keine, die Technik beeinträchtigenden Temperaturen entstehen. Zu- und Abluftöffnungen müssen mit Filtern gegen Verschmutzung geschützt sein. Zu- und Abluftöffnungen nicht über Dach geführt um möglichen Feuchtigkeits-eintritt auszuschließen. Ausströmer in den 19“-Racks an sinnvollen Stellen. Luftführung wärmeisoliert zur Vermeidung von Kondenswasserbildung.
z.B. KONVEKTA Dachklimaanlage oder</t>
    </r>
    <r>
      <rPr>
        <strike/>
        <sz val="10"/>
        <rFont val="Calibri"/>
        <family val="2"/>
      </rPr>
      <t xml:space="preserve"> </t>
    </r>
    <r>
      <rPr>
        <sz val="10"/>
        <rFont val="Calibri"/>
        <family val="2"/>
      </rPr>
      <t>gleichwertig</t>
    </r>
  </si>
  <si>
    <r>
      <t>Klima- und Lüftungsanlage der Räume B und C gem. DIN SPEC 14507-3.
2-Zonen-Klimaanlage mit je einem Split-Gerät. Verdichter für Kältemittel mit niedrigem Treibhauspotential. Montage Verdichter mit geeigneten Schwingungsdämpfern zur Vibrationsdämpfung und Entkopplung.
Zwei (2) Stück Dachklimaanlage mit Verdampfergebläse und Deckenausströmern. Je ein Gerät im Raum B und Raum C zur getrennten Temperierung der Räume. 
Schalldruckpegel mittig, 50 cm über der Arbeitsplatte des Einzelfunktisch Raum B (Klima maximale Kühlleistung) max. 60 dB (A).
Schalldruckpegel mittig, 50 cm über abgesenkten Besprechungstisch Raum C (Klima maximale Kühlleistung) max. 60 dB (A).
Luftführung wärmeisoliert zur Vermeidung von Kondenswasserbildung.
Angabe des angebotenen Systems bzw. Typ
z.B: Konvekta oder</t>
    </r>
    <r>
      <rPr>
        <strike/>
        <sz val="10"/>
        <rFont val="Calibri"/>
        <family val="2"/>
      </rPr>
      <t xml:space="preserve"> </t>
    </r>
    <r>
      <rPr>
        <sz val="10"/>
        <rFont val="Calibri"/>
        <family val="2"/>
      </rPr>
      <t>gleichwertig</t>
    </r>
  </si>
  <si>
    <t xml:space="preserve">Fabrikat und Typ Batterie:
Leistung der USV:
Fabrikat und Typ Sinuswechselrichter:
Fabrikat und Typ Ladegerät:
Zu erwartende Lebensdauer der Batterien:
</t>
  </si>
  <si>
    <t xml:space="preserve">
Angebotene Batterie:
Fabrikat und Typ: 
Kapazität: </t>
  </si>
  <si>
    <t xml:space="preserve">Ein (1) Technikschrank für Elektro- und Ausbautechnik im Raum B (Kommunikationsraum), im Bereich Funkarbeitsplatz 3 zur Aufnahme von:
- Spannungs- und Stromanzeige 400 Volt (3-Phasen, Strom, Spannung), für 
  Einspeisung 1 für Bereich Kommunikations- und Medientechnik, Klimaanlage 
  Technikraum
- Spannungs- und Stromanzeige 400 Volt (3-Phasen, Strom, Spannung), für 
  Einspeisung 2 für Bereich Klimatechnik und Heizung,
- Spannungs- und Stromanzeige für die 12V / 24 V Stromversorgung 
  (Spannung, Lade- und Entladestrom, Kapazität)
- Überwachung USV-Anlage (Betriebsphase),
- Bedienteil und Anzeige für Beleuchtung innen und Umfeldbeleuchtung,
- Anzeige für Funktion Mast ausgefahren,
- Anzeige für Blitzleuchte Mast,
- Anzeige für Markise ausgefahren,
- Anzeige für Klappen/ Türen (geöffnet/geschlossen),
- Anzeige für Abstützungen (ein-/ausgefahren),
- Bedienteile für SAT-Anlage (ein-/ausgefahren),
- Hauptschalter für IDECS Funksystem
- Taster mit Status LED für: Kommunikations- und Medientechnik, LTE-Router 
  und Car-PCs im Technikraum Rack 2
</t>
  </si>
  <si>
    <t>Zehn (10) Stück Passiv-Kfz-Ladehalterungen 12V/24V, für HRT, Fabr. Sepura SC20 oder SC21; z.B: WeTech. Montage nach Abstimmung. Die Beistellung der Funkgeräte erfolgt durch Auftraggeber.</t>
  </si>
  <si>
    <t>Zwei (2) Stück Ladestation 12V/24V für Handlampe ADALIT L-3000, Power / ATEX (LED), gut erreichbar, Montageort vorzugsweise im Fahrerhaus (Raum A). Beschreibung Ladestation 
Ausführung Ladestation siehe Kriteriumhauptgruppe 4.</t>
  </si>
  <si>
    <t>Ein (1) Stück 2-fach Kfz-Ladegerät 12V/24V für Explosionsgeschützte Handscheinwerfer. 
Ausführung KfZ-Ladegerät siehe Kriteriumhauptgruppe 4.</t>
  </si>
  <si>
    <t>Zwei (2) Stück Ladegeräte 12 Volt für Ladeerhaltung und Nachladung der Starterbatterien der tragbaren Stromerzeuger. Montage in Unterflurgeräteraum zu Wartungszwecken gut zugänglich. Die Leuchtanzeigen für „gesteckte Verbindung“ muss gut ablesbar sein. Ladestecker BEOS. Ladeleistung gemäß Energiebilanz.</t>
  </si>
  <si>
    <t>Je eine Arbeitsplatzuhr in Raum B und Raum C. Mit NTP-Synchronisation, Spannungsversorgung über PoE, Digitalanzeige für Uhrzeit und Datum. An zentralen Stellen gut sichtbar nach Absprache montiert.</t>
  </si>
  <si>
    <t>Einspeisung Strom 400 Volt / 16A für das Fahrzeug. Die Einspeisung ist über zwei (2) CEE-Einspeisedosen 400V / 16A im Aufbau vorzusehen. Je Einspeisepunkt ist ein Lasttrennschalter 0-1, ein Fehlerschutzstromschalter, eine Motorstartsperre sowie eine LED-Zustandsanzeige hinter dem Schutzschalter vorgesehen werden.
Bei eingesteckter Energieversorgung ist eine optische Anzeige im Fahrerhaus (Raum A) vorzusehen.
Lieferung und Lagerung von zwei (2) passend dimensionierten 10-m Anschlusskabeln, für die Spannungsversorgung 400 Volt, beidseitig mit Stecker/Buchse für den Betrieb über die beiden Stromerzeuger.
Lieferung von zwei (2) passend dimensionierten 10-m Anschlusskabeln, einseitig mit Stecker und einseitig losem Ende, für die Spannungsversorgung 400 Volt im Feuerwehrhaus.</t>
  </si>
  <si>
    <t>Ein Funkhauptschalters mit einer Reaktionsverzögerung / Ausschaltrelais sowie eines Spannungswandlers nach den Vorgaben von SELECTRIC. Der Funkschalter schaltet die Stromversorgung des MRT im Fahrerhaus und das Navigationsgerät EIN und AUS.</t>
  </si>
  <si>
    <t>Arbeitsplatzleuchten an allen Arbeitsplätzen in Raum B und C, einzeln über einen Schalter an der Arbeitsplatte schaltbar, als LED-Schwanenhals verstellbar oder gleichwertig</t>
  </si>
  <si>
    <r>
      <rPr>
        <sz val="10"/>
        <rFont val="Calibri"/>
        <family val="2"/>
      </rPr>
      <t>Eine au</t>
    </r>
    <r>
      <rPr>
        <sz val="10"/>
        <color theme="1"/>
        <rFont val="Calibri"/>
        <family val="2"/>
      </rPr>
      <t>sreichende Ausleuchtung der Unterflurgeräteräume. Leuchtmittel auf allen horizontalen Ebenen der Geräteräume. Schaltung über geöffnete Klappe in Verbindung mit Stand- oder Fahrlicht am Fahrgestell. Sämtliche Leuchtleisten sind mit einem Schlagschutz zu versehen. Das Wechseln der Leuchtmittel muss mit geringem Aufwand möglich sein.</t>
    </r>
  </si>
  <si>
    <t>Ein (1) Stück Abschleppseil, abgestimmt auf die zul. Gesamtmasse des Fahrzeugs (max. 24 to)</t>
  </si>
  <si>
    <t>Ein (1) Stück Gurtmesser</t>
  </si>
  <si>
    <t>Ein (1) Stück Nothammer</t>
  </si>
  <si>
    <t>Zwei (2) Stück Abgasschlauch DIN 14572 – 1500 x 50 mm für Stromerzeuger</t>
  </si>
  <si>
    <t>Ein (1) Werkzeugkoffer mit Werkzeugsatz Elektro
Staub- und Wasserdicht, Industrieausführung aus Polypropylen(PP) mit herausnehmbaren Werkzeugtafeln. Bodenschale, mit Trennstegsystem. Abmessung Werkzeugkoffer (LxBxT), 512 x 216 x 418 mm.
z.B. WIHA Werkzeuge GmbH, Werkzeugkoffer XL electric, 81-teilig
Artikelnummer 40523 (EAN 4010995405236), Gewicht 9,3 kg
oder gleichwertig</t>
  </si>
  <si>
    <t>Ein (1) Dreikant-Steckschlüssel für Absperrpfosten und Schranken nach DIN 3222</t>
  </si>
  <si>
    <t>Ein (1) Bolzenschneider, Schneidleistung 13 mm,
Länge ca. 910 mm, mit auswechselbaren aus Chrom-Vanadium-Stahl</t>
  </si>
  <si>
    <t>Zwei (2) Stück Tragbarer Stromerzeuger, DIN 14685-1:2016-12
mit 4-Takt-Benzin-Motor mit elektronischer Einspritzung, luftgekühlt, Motorleistung 14,1 kW
Silent-Ausführung nach EU-Geräuschrichtlinie 200/14/EG II, mit Wartungsfreier Starterbatterie (Vliesbatterie) 12V, 3-Wege-Hahn für Fremdbetankung. Generatortyp: wartungsfreier Permanentmagnet-Generator mit hoher Störfestigkeit (EMV) und hohen Anlaufströmen, Nennfrequenz 50 Hz, Nennspannung 400/230 V, Nennleistung Drehstrom: 14,0 kVA, mit elektronischer Multi-Funktionsanzeige der Betriebsdaten wie Leistung, Spannung, Belastung der einzelnen Phasen, Schutzleiterprüfung, Kraftstofffüllstand, Betriebsstundenzähler,
mit Werkzeug- und Ersatzteilsatz für Motor und Generator.
Stromerzeuger mit Adapter an Abgasanlage für Anschluss Abgasschlauch DIN 14572, FireCAN Schnittstelle, LED Beleuchtung Bedienfeld und Tankbeleuchtung, Batterie-Ladeerhaltung mit Ladesteckdose BEOS
(Referenzprodukt: Eisemann BSKA 17 EV RSS cube PGM EFI)</t>
  </si>
  <si>
    <t>Zwei (2) Kanisterbetankungs-Sets für tragbare Stromerzeuger (Pos. 4.7.1).
Ein (1) Set bestehend aus ein (1) Kraftstoffentnahmegerät und ein (1) Benzinkanister 20 Liter aus Stahlblech, mit unverlierbarem Schnellverschluss und Sicherungsstift.</t>
  </si>
  <si>
    <t>Zwei (2) Benzinkanister 20 Liter aus Stahlblech, mit unverlierbarem Schnellverschluss und Sicherungsstift.</t>
  </si>
  <si>
    <t>Vier (4) Stück Gefahrstoffkennzeichnungsetikett für Behälter 3-50 Liter, für Ottokraftstoff, gemäß GHS. Folie selbstklebend.</t>
  </si>
  <si>
    <t>Ein (1) Stück Leitungsroller mit Netzwerk-Outdoorkabel,
ca. 50 m Länge, mit RJ45-Steckern und Buchsen im Wickelkörper, Ausführung in IP 67 und mind. Cat. 7.
Zum Anschluss von IP-Telefonen an das Fernmeldeanschlussfeld des Fahrzeuges.</t>
  </si>
  <si>
    <t>Ein (1) Leitungsroller mit Netzwerk-Glasfaserkabel,
ca. 150 m Länge, beidseitig mit LC-Steckern.
Zum Anschluss von IP-Telefonen an das Fernmeldeanschlussfeld des Fahrzeuges.</t>
  </si>
  <si>
    <t>EIn (1) ölfreier Luftkompressors zur Versorgung der Druckluftbremsanlage, mit ausreichender Leistung zur Einspeisung am externen Anschluss des Fahrgestells.
Betrieb des Kompressors über die externe 230/400 Volt Einspeisung des Fahrzeugs.</t>
  </si>
  <si>
    <r>
      <rPr>
        <u/>
        <sz val="10"/>
        <rFont val="Calibri"/>
        <family val="2"/>
      </rPr>
      <t>Alternative</t>
    </r>
    <r>
      <rPr>
        <sz val="10"/>
        <rFont val="Calibri"/>
        <family val="2"/>
      </rPr>
      <t xml:space="preserve"> 
Elektromechanisches Mastsystem. Bedienung mit Kabelfernbedienung. z.B. Burt-Will, Geroh für Typ 8 KVK 5, oder gleichwertig </t>
    </r>
  </si>
  <si>
    <t>Am Antennenkopf eine klappbare Vorrichtung zur Aufnahme von:
einer Kombi-Antenne TETRA und 2-Meter-Band (Typ: CXL 2/70 C oder gleichwertig, nach den Vorgaben des Herstellers SELECTRIC
Blitzleuchten (vgl. Pos. 2.8.1.1).
Aufnahmebrücke in Transportstellung abgelegt und gesichert.
Ausfahren Mast nur in aufgeklappter und verriegelter Funktionslage möglich.
Erforderlich für Position 2.8.1.1. oder Alternativ-Position 2.8.1.2</t>
  </si>
  <si>
    <r>
      <t xml:space="preserve">Alternative 
ggf. getrennte Angaben für Antennenmast Pos. 2.8.1.1 und 2.8.1.2).
Elektrisch steuerbarer Neigekopf, mit automatischer Ablagefunktion beim Einfahren, Antennen und Kennleuchte fest am Neigekopf montiert.
</t>
    </r>
    <r>
      <rPr>
        <sz val="10"/>
        <rFont val="Calibri"/>
        <family val="2"/>
      </rPr>
      <t xml:space="preserve">
Beispiele:</t>
    </r>
    <r>
      <rPr>
        <sz val="10"/>
        <color theme="1"/>
        <rFont val="Calibri"/>
        <family val="2"/>
      </rPr>
      <t xml:space="preserve">
            ELW 2 Krefeld                                                      ELW2 Berlin
</t>
    </r>
  </si>
  <si>
    <r>
      <rPr>
        <u/>
        <sz val="10"/>
        <color theme="1"/>
        <rFont val="Calibri"/>
        <family val="2"/>
      </rPr>
      <t>Optional:</t>
    </r>
    <r>
      <rPr>
        <sz val="10"/>
        <color theme="1"/>
        <rFont val="Calibri"/>
        <family val="2"/>
      </rPr>
      <t xml:space="preserve">
Länge Markise möglichst über gesamte Aufbaulänge geführt. Ausführung auch mit zweiter Markise möglich.
Technische Daten und Ausführung wie Pos. 2.9.1
</t>
    </r>
  </si>
  <si>
    <t xml:space="preserve">Bedienteil der Sondersignalanlage
Tastenbelegung für Sondersignalanlage, Heckwarneinrichtung, Sprachdurchsage
z.B. Hänsch, Model BE600 (oder gleichwertig), Montage am Armaturenbrett.
Auch Bedienteil Aufbauhersteller möglich. 
</t>
  </si>
  <si>
    <t>Heckwarnanlage in LED-Technik, gelb mit vier (4) Stück Doppelblitzkennleuchten.
z.B. Hänsch HWS 8puntnik SL / Hänsch HWS Sputnik Flat, 12V/24V oder gleichwertig</t>
  </si>
  <si>
    <t xml:space="preserve">Antennenmast, am Fahrzeugheck montiert, pneumatisch ausfahrbar, mit Kabelfernbedienung, Antennenfußpunkt ausgefahren mindestens 6 m über der Fahrzeug-Dachfläche (nach DIN), mit Überwachung des Betriebsdruckes und automatischer Drucknachregulierung, nutgeführt, zur Aufnahme von:
Antennen, Mehrfarben LED-Blitzleuchte mit weißer Haube, verschiedene Farben schaltbar. Auch geteilte Lösung mit verschieden farbigen Leuchtkörpern möglich. Farben mindestens rot und grün. Kabelführung für Ein- und Ausfahren. Kabelgebundene Bedieneinrichtung im Bereich des Mast. Eine Notablasseinrichtung ist vorzusehen. Blitzleuchte von Bedienteil und von Raum B aus schaltbar. Ausfahrüberwachung des Mast als optische und akustische Warneinrichtung am Armaturenträger Fahrerhaus (Raum A), beim Einschalten der Zündung oder lösen der Feststellbremse. Der Warnton ist quittierbar. Parallele optische Anzeige zur Ausfahrüberwachung am Fahrzeugtechnikschrank (Raum B). Anschluss der Antennenleitungen an den jeweiligen Antennen auf dem Mast, sowie Kabeldurchführung (Ausführung min. IP65) und Montage der Antennen. Kabelverbindung bis zum 19“ Rack im Raum B nach Vorgaben des Herstellers des Funksystems. Montage zwei (2) Netzwerkdosen (Ausführung min. IP 67) am Mastkopf als Reserve mit Kabelverbindung bis zum 19“ Rack links im Raum B. 
</t>
  </si>
  <si>
    <t>Angabe angebotenes System:
Angabe Antennenfußpunkthöhe über Fahrzeug-
Dachfläche:
                                        mm
Angebotenes Mastsystem:
        Pneumtisch 
        Mechanisch
        Elektromechanisch</t>
  </si>
  <si>
    <t>Angebotene Version Antennenkopf:
        Klappbare Vorrichtung
        Elektrisch steuerbarer Neigekopf mit 
        automatischer Ablagefunktion</t>
  </si>
  <si>
    <t xml:space="preserve">Angabe angebotenes System: 
</t>
  </si>
  <si>
    <t xml:space="preserve">Angabe Länge und Ausladung:
Länge:                                          mm
Ausladung:                                  mm
Bedienung: 
</t>
  </si>
  <si>
    <t>Integrierte Beleuchtung:
       Ja	   
       Nein</t>
  </si>
  <si>
    <t xml:space="preserve">Seitenteile werkzeuglos montierbar
       Ja	   
       Nein
</t>
  </si>
  <si>
    <t xml:space="preserve">
Angabe Länge und Ausladung:
Länge:                                          mm
Ausladung:                                   mm
Zweite Markise:
       Ja	   
       Nein
</t>
  </si>
  <si>
    <t>Angebotene Version:
         Version A 
         Version B</t>
  </si>
  <si>
    <t>Anfahrassistent vorhanden:
        Ja
        Nein</t>
  </si>
  <si>
    <t>Elektr. Stabilitätsprogramm vorhanden:
        Ja
        Nein</t>
  </si>
  <si>
    <t xml:space="preserve">         Ja, ist möglich
         Nein, nur mit Umrüstmassnahmen
          möglich</t>
  </si>
  <si>
    <t xml:space="preserve">       Halbautomatisch
       Klimautomatik</t>
  </si>
  <si>
    <t xml:space="preserve">Fahrgestell Grundpreis
</t>
  </si>
  <si>
    <t xml:space="preserve">Angabe max. Tragfähigkeit:
                      kg </t>
  </si>
  <si>
    <t xml:space="preserve">Beschreibung, Bauart, zutreffendes ankreuzen:
        GFK-Kabine
        Aluminium-Kabine 
        Sonstige
Beschreibung Aufbau / Ausbau:
</t>
  </si>
  <si>
    <t>Fahrzeug Gesamtlänge:
                               mm</t>
  </si>
  <si>
    <t>Angabe Gesamtmasse:
                                kg</t>
  </si>
  <si>
    <r>
      <t xml:space="preserve">Ausführung / Beschreibung:
Angebotene Version:
         Version A 
         Version B
</t>
    </r>
    <r>
      <rPr>
        <sz val="10"/>
        <color rgb="FFFF0000"/>
        <rFont val="Calibri"/>
        <family val="2"/>
      </rPr>
      <t xml:space="preserve">
</t>
    </r>
  </si>
  <si>
    <t xml:space="preserve">Hersteller und Modell:
</t>
  </si>
  <si>
    <t xml:space="preserve">Angebotenes System:
Strombedarf:                             kWh
</t>
  </si>
  <si>
    <t>`- Störungsmeldungen verschiedener Ansteuerung aller verbauten Komponenten (Beleuchtung Markise, Antennenmast, Abstützung, etc.) sollen - sofern die Schnittstellen dies zulassen - die Produkte eines Herstellers und Systemen berücksichtigt werden.
z.B. Inomatics Displays und Bedienteile oder gleichwertig</t>
  </si>
  <si>
    <r>
      <rPr>
        <u/>
        <sz val="10"/>
        <color theme="1"/>
        <rFont val="Calibri"/>
        <family val="2"/>
      </rPr>
      <t>Alternative</t>
    </r>
    <r>
      <rPr>
        <sz val="10"/>
        <color theme="1"/>
        <rFont val="Calibri"/>
        <family val="2"/>
      </rPr>
      <t xml:space="preserve"> 
Mechanisches Mastsystem. Teleskopmastsystem als Seilzugmast ausgeführt.
Die einzelnen Maststufen aus Vierkantprofilen, für torsions- und spielfreie Führung dies Mastes. Manueller Betrieb über Kurbelantrieb.
Antennenfußpunkt ausgefahren mindestens 6 m über der Fahrzeug-Dachfläche (nach DIN). Am Antennenkopf elektrische Schwenk-/Neigevorrichtung mit Kabelfernbedienung. Antennenmast mit Kabelmanagement. Aufnahme von Komponenten, Kabel und elektrische Schaltung identisch wie in Position 2.8.1.1 genannt. Optische Warneinrichtung zur Ausfahrüberwachung identisch wie in Position 2.8.1.1 genannt. z.B. Burt-Will, Geroh Typ 8 KVK 5, mit Adapterplatte am Mastkopf. </t>
    </r>
  </si>
  <si>
    <t xml:space="preserve">Markise an der rechten Fahrzeugseite. Lieferung und Montage Kastenmarkise in größtmöglicher Breite. Mindestbreite über Einstiegstür Aufbau bis Überdeckung des Geräteraum „Monitor“.
Antrieb elektrisch, Ausladung mind. 3 m, selbsttragend (ohne Abstützung), mit Bedienteil und Funktionskontrolle am Fahrzeugtechnikschrank.
Stabile Ausführung für starken Wind bis 49 km/h (6 bft), mit mechanischem Notbetrieb, z.B. Brustor
</t>
  </si>
  <si>
    <t xml:space="preserve">Angabe Hersteller Bedienteil und Typ:
</t>
  </si>
  <si>
    <t>Akustische Signalanlage Martin-Horn:
       Ja
       Nein</t>
  </si>
  <si>
    <t xml:space="preserve">Angebotener Typ und Funktion:
</t>
  </si>
  <si>
    <r>
      <rPr>
        <u/>
        <sz val="10"/>
        <rFont val="Calibri"/>
        <family val="2"/>
      </rPr>
      <t>Option:</t>
    </r>
    <r>
      <rPr>
        <sz val="10"/>
        <rFont val="Calibri"/>
        <family val="2"/>
      </rPr>
      <t xml:space="preserve">
LED Anzeigetafel 12V/24V – vergleichbar mit LED Front- oder Seitenanzeige für Bahn und Bus – zur Anzeige Text, z.B. ABSCHNITTSLEITUNG.
Text frei programmierbar, Anzeige auch in Laufschrift möglich. Länge sichtbarer Bereich ca. 1200 mm. Montage rechts am Aufbau, vorzugsweise platzsparend im Aufbau integriert.
z.B. Ruf Deutschland GmbH, 22949 Ammersbek, (Gehäuseabmessung LxBxH: 1.300 x 247 x 48 mm)   -   oder gleichwertig
Bustec Infosysteme GmbH, 42327 Wuppertal   -  oder gleichwertig</t>
    </r>
  </si>
  <si>
    <r>
      <rPr>
        <sz val="10"/>
        <rFont val="Calibri"/>
        <family val="2"/>
      </rPr>
      <t>E</t>
    </r>
    <r>
      <rPr>
        <sz val="10"/>
        <color theme="1"/>
        <rFont val="Calibri"/>
        <family val="2"/>
      </rPr>
      <t>ine 1-tägige Schulung von 5 Personen des Auftraggebers zur vertiefenden Schulung des Ausbaus, durch den Auftragnehmer am Standort des Auftraggebers.</t>
    </r>
  </si>
  <si>
    <t xml:space="preserve"> Alle Betriebsflüssigkeiten (Öle und Kraftstoff) des Fahrzeugs und der Aggregate sowie der zugehörigen Reservekanister müssen vollgetankt sein.</t>
  </si>
  <si>
    <t>TÜV – Abnahme für Behörde</t>
  </si>
  <si>
    <t xml:space="preserve">Angabe Reaktionszeit:
                        Stunden
</t>
  </si>
  <si>
    <t>Angabe Entfernung:
                         km</t>
  </si>
  <si>
    <t>Angabe Reaktionszeit:
                          Tage</t>
  </si>
  <si>
    <t xml:space="preserve">Angabe Verfügbarkeit:
                          Stunden
</t>
  </si>
  <si>
    <t>Angabe Dauer Gewährleitung:
                           Monate</t>
  </si>
  <si>
    <t>Angabe Garantiedauer:
                            Monate</t>
  </si>
  <si>
    <t xml:space="preserve">Zwischensumme Gesamt Kriteriumhauptgruppe 1 Fahrgestell (Positionen 2.1 - 2.14) netto </t>
  </si>
  <si>
    <t>1. Die Positionen sind von dem Auftraggeber jeweils zu liefern/montieren/einzubauen, sofern nicht ausdrücklich 
    in der Beschreibung etwas anderes angegeben ist.</t>
  </si>
  <si>
    <t>Wichtige Hinweise:</t>
  </si>
  <si>
    <t xml:space="preserve">2. Bei den Positionen "Option"/"Optional"/" Alternative" steht es dem Bieter frei, diese anzubieten oder 
     nicht. Es besteht keine Verpflichtung. </t>
  </si>
  <si>
    <t>entfällt</t>
  </si>
  <si>
    <t>Ein (1) Video-Konferenzsystems zur Nutzung als Konferenzsystem bei Onlinebesprechungen im Raum C.
Hersteller Logitech oder gleichwertig. Das System wird oberhalb des großen Monitors in Raum C montiert und wird vom Lagekartenführer, Platz 5 betrieben.
Erweiterung über eine Konferenzspinne im Bereich des Besprechungstisches in Raum C mit den notwendigen Anschlüssen sowie der sicheren Transportlagerung im Fahrzeug während der Fahrt.</t>
  </si>
  <si>
    <t>Lieferung und Montage einer Satellitenanlage Hersteller Crystop Autosat IP, oder gleichwertig, automatisch auf- und ausrichtend, bestückt mit mindestens einem LNB ASTRA 19,2° Ost zur Nutzung des TV-Empfang. 
Mit Einbau einer Steuerungseinheit im 19“ Technikschrank sowie Lieferung einer externen Bedieneinheit.
Betriebsfertiger Anschluss mit dem SAT-Receiver zur Einspeisung des TV-Signals in die HDMI-Medienanlage.
Alle notwendigen Kabeleinführungen der Außeneinheit nach innen müssen mit wasserdichten Metallverschraubungen realisiert werden.</t>
  </si>
  <si>
    <t>Ein (1) Multifunktionsgerät für die Funktionen Drucken, Kopieren, Faxen und Scannen mit Vorlagenglas DIN A3, Typ Ricoh C3010 oder gleichwertig mit zwei Papierfächern für jeweils 500 Blatt DIN A4 und A3 Papier.
Angeschlossen am Stromnetz und Netzwerkanbindung über zwei Leitungen an den Technikraum Raum B. Gerät für den Betrieb im Fahrzeug sicher und in vollem Funktionsumfang installiert.</t>
  </si>
  <si>
    <t>Zwei (2) Stück LTE-Modulen zum abgesetzten Betrieb der Notebooks mit einer beigestellten LTE-SIM Karte über das Mobilfunknetz. Die Lagerung erfolgt im Schrank im Zwischenraum B-C.</t>
  </si>
  <si>
    <t>Ein (1) Funkhauptschalter mit Spannungsversorgung über das 12/24 Volt System, als Zentralschalter (vorzugsweise Can BUS) zum Ein- und Ausschalten aller Funkgeräte und Funk-Arbeitsplätze. Position des Schalters in Abstimmung mit dem Auftraggeber.</t>
  </si>
  <si>
    <r>
      <rPr>
        <sz val="10"/>
        <rFont val="Calibri"/>
        <family val="2"/>
      </rPr>
      <t>S</t>
    </r>
    <r>
      <rPr>
        <sz val="10"/>
        <color theme="1"/>
        <rFont val="Calibri"/>
        <family val="2"/>
      </rPr>
      <t>echs (6) Stück PC-Monitor für Arbeitsplatz 1-3. Die Bildschirmgröße ist auf die max. Arbeitsplatzbreite und Schienensystem auszulegen, Mindestgröße 21“. 
An der Wand oberhalb der Aufsatzebene an einem Schienensystem ausgeführt mit Anschluss an die jeweiligen Arbeitsplatz-PC und am Stromnetz. (Schienensystem durchgängig bei Platz 1 und 2)
Anschluss und Montage nach Absprache mit Auftraggeber</t>
    </r>
  </si>
  <si>
    <r>
      <rPr>
        <sz val="10"/>
        <rFont val="Calibri"/>
        <family val="2"/>
      </rPr>
      <t>Z</t>
    </r>
    <r>
      <rPr>
        <sz val="10"/>
        <color theme="1"/>
        <rFont val="Calibri"/>
        <family val="2"/>
      </rPr>
      <t>wei (2) USB-A und USB-C Einbau-Steckdosen mit direkter Anbindung an den PC je Arbeitsplatz (Platz 1-3). Montage im Bereich des Arbeitsplatzes zum Betrieb der Tastatur und div. Geräten nach Abstimmung mit dem Auftraggeber.</t>
    </r>
  </si>
  <si>
    <r>
      <rPr>
        <sz val="10"/>
        <rFont val="Calibri"/>
        <family val="2"/>
      </rPr>
      <t>Z</t>
    </r>
    <r>
      <rPr>
        <sz val="10"/>
        <color theme="1"/>
        <rFont val="Calibri"/>
        <family val="2"/>
      </rPr>
      <t>wei (2) USB-A und USB-C Einbau-Steckdosen mit direkter Anbindung an den PC. Montage im Bereich des Arbeitsplatzes zum Betrieb der Tastatur und div. Geräten nach Abstimmung mit dem Auftraggeber.</t>
    </r>
  </si>
  <si>
    <t>Beschreibung der Ausstattung
Alle Geräte und notwendige Ausstattungen müssen nach den Vorgaben des Herstellers und in Abstimmung mit dem Auftraggeber montiert werden, sodass diese während der Fahrt nach StVO betrieben werden können. Die notwendigen Anschlüsse werden vom Auftragnehmer vorgesehen und werden vorab als Vorschlag zur Verfügung gestellt. Die Geräte werden sofern möglich, vorzugsweise per HDMI-Verbindungen untereinander angebunden.
Vom Auftraggeber wird ein Plan mit der geplanten Aufteilung des Raumes mit dem Angebot als Anlage 05_Fahrzeugkonzept und Skizzen eingereicht.</t>
  </si>
  <si>
    <r>
      <rPr>
        <sz val="10"/>
        <rFont val="Calibri"/>
        <family val="2"/>
      </rPr>
      <t>Ein (1) H</t>
    </r>
    <r>
      <rPr>
        <sz val="10"/>
        <color theme="1"/>
        <rFont val="Calibri"/>
        <family val="2"/>
      </rPr>
      <t xml:space="preserve">DMI-Monitors, Mindestgröße 42“ mit Fernbedienung, an der Seitenwand montiert, mit den jeweiligen benötigten Anschlüssen Strom und HDMI an die Medienanlage.
Zusätzlich ist ein direkter Anschluss per HDMI-Kabel vorzusehen.
Die genaue Position ist mit dem Auftraggeber abzustimmen. </t>
    </r>
  </si>
  <si>
    <t xml:space="preserve">Hersteller und Typ:
Größe: 
</t>
  </si>
  <si>
    <t>Ein (1) HDMI-Monitor, Mindestgröße 21“ mit Fernbedienung, an der Wand zum Zwischenraum montiert, mit den jeweiligen benötigten Anschlüssen Strom und HDMI an die Medienanlage.
Die genaue Position ist mit dem Auftraggeber abzustimmen.</t>
  </si>
  <si>
    <t>Vorsehung im Schrank für die Ladung eines Notebooks über Ladegerät.
Vorsehung für ein Ladegärt Nootebook in der Kabelwanne im Besprechungstisch. 
Vorsehung Lagerung Maus im Unterschrank.</t>
  </si>
  <si>
    <t>Ein (1) UKW und DAB+ Radio,
mit Anschluss an die Lautsprecher in Raum C. Position des Gerätes in Abstimmung mit dem Auftraggeber.</t>
  </si>
  <si>
    <t>Ein (1) WLAN Access Point TP-Link EAP245, oder gleichwertig. Montage in Raum C inkl. notwendiger Netzwerkdose im Deckenbereich nach Absprache mit Anbindung zum Technikschrank und Spannungsversorgung über PoE.</t>
  </si>
  <si>
    <t>Eine (1) Medien-Matrix für die Übertragung der Bild- und Tonsignale der unterschiedlichen Quellen und Empfangsgeräte. 
Einbau im Raum C mit folgenden Mindestanforderungen:
Anbindung der Arbeitsplatz-PC Plätze 4 und 5, jeweils über das HDMI-Signal im erweiterten Anzeigemodus;
Zwei zusätzliche Eingangssignale über HDMI-Eingangsdosen als Reserve im Raum C;
einen Signaleingang des Funk-Übertragungssystems;
zwei Signaleingänge am Besprechungstisch;
Anschluss der drei Monitore im Raum C jeweils einzeln als Signalempfänger sowie Anschluss des großen Außenmonitors als Signalempfänger. 
Anbindung der Medien-Matrix im Raum B über einen Signalweg ein- und ausgangsseitig.</t>
  </si>
  <si>
    <t>Ein (1) Bildübertragungssystem Barco Clickshare C-10 oder gleichwertig, für die drahtlose Übertragung auf die Medienanlage in Raum C mit mind. einem USB-C sowie einem USB-A Sender.
Die Box ist mittels 230V Netzteil zu versorgen und über HDMI an die Medienanlage anzuschließen.</t>
  </si>
  <si>
    <t>Zwischensumme Pos. 3.7.1 - 3.7.13</t>
  </si>
  <si>
    <t>Eine (1) Kommunikationsanlage im Funknetzwerk, bestehend aus:
- einen Server für die Langzeitdokumentation und Doku-Funktionen;
- eine IP DECT-Basisstation;
- Telefonie über vier DECT-Telefone;
- Telefonie über die Funk-Arbeitsplatz (Platz 1-3),
- ein Medien-Gateway als VoIP Telefonie-Anlage;
- mind. einen PoE-Switch zur Anbindung aller IP-Geräte ins Netzwerk.
Die Lieferung und betriebsbereite Montage aller notwendigen Kabelverbindungen und Antennen auf dem Dach inkl. Stromversorgung über das Bordnetz erfolgt durch den Auftragnehmer. 
Anschluss nach den Vorgaben der Firma KTF SELECTRIC.</t>
  </si>
  <si>
    <t xml:space="preserve">Ein (1) LTE-Routers im linken Rack-Schrank, für den Betrieb im Funknetzwerk. Hersteller z.B. Cradlepoint, Modell R980 oder gleichwertig
Lieferung und Montage mit mind. einer (1) LTE-Mobilfunkkarte im D1-Netz.
Die Lieferung und betriebsbereite Montage aller notwendigen Kabelverbindungen und Antennen auf dem Dach inkl. Stromversorgung über das Bordnetz erfolgt durch den Auftragnehmer. </t>
  </si>
  <si>
    <t>Eine (1) VoIP Telefonanlage im linken Rack-Schrank, für den Betrieb im Funknetzwerk. z.B. Hersteller Innovaphone oder DECT Basisstation Hersteller Innovaphone, Typ IP1203e oder gleichwertig. Betrieb mit mind. zwei (2) DECT-Antennen auf dem Fahrzeugdach.
Die Lieferung und betriebsbereite Montage aller notwendigen Kabelverbindungen und Antennen auf dem Dach inkl. Stromversorgung über das Bordnetz erfolgt durch den Auftragnehmer.</t>
  </si>
  <si>
    <t>Lagerung von vier (4) beigestellten DECT-Mobiltelefone z.B. Innovaphone DECT IP64 oder gleichwertig, jeweils zwei Stück im Zwischenraum B-C sowie Raum C. Transportsichere Lagerung der Handapparate in den Ladeschalen und Anschluss am Stromnetz 230 Volt. Montageplatz nach Absprache.</t>
  </si>
  <si>
    <t>Zwei (2) Stück managebaren 48-Port POE Switche inkl. redundanten Netzteilen
Hersteller TP-Link oder gleichwertig</t>
  </si>
  <si>
    <t>Ein (1) Stück Technik-PC zur Montage im 19“ Rack mit folgenden Merkmalen:
z.B. Hersteller Fujitsu, HP oder gleichwertig
- Intel Core i5
- mind. 16 GB RAM Arbeitsspeicher
- mind. 2x 1000 GB SSD Festplatte
- Betriebssystem Windows 11 Pro 64 oder höher
- Auslegung für den 24h-Dauerbetrieb im Fahrzeug.
Angeschlossen an Medienanlage über HDMI und Netzwerkanschluss an den Switch. Stromversorgung über die im Fahrzeug verbaute USV.
Schalter im Technikschrank, Raum B mit Status LED</t>
  </si>
  <si>
    <t>Ein (1) Stück Medien-/Bildmatrix, mindestens für die Anbindung eines der drei Arbeitsplatz-PC in Raum B, des Wandmonitors und der EDV-Geräte in den 19“ Rack´s sowie Anbindung an die Matrix in Raum C für die Übertragung des Ton- und Videosignals ausgelegt.
Es muss eine Absprache mit dem Auftraggeber bezüglich Einbau, Installation und Positionierung von Komponenten der Medienanlage erfolgen.</t>
  </si>
  <si>
    <r>
      <rPr>
        <u/>
        <sz val="10"/>
        <rFont val="Calibri"/>
        <family val="2"/>
      </rPr>
      <t>Optional:</t>
    </r>
    <r>
      <rPr>
        <sz val="10"/>
        <rFont val="Calibri"/>
        <family val="2"/>
      </rPr>
      <t xml:space="preserve">
Lieferung und betriebsbereite Montage von ein (1) Stück 
Geobyte Nodeserver-PC
mit folgenden Merkmalen:
- Intel Core i7
- mind. 16 GB RAM Arbeitsspeicher
- mind. 1000 GB SSD Festplatte
- Betriebssystem Windows Server 2019 oder höher
- Auslegung für den Dauerbetrieb im Fahrzeug
Angeschlossen an Medienanlage über HDMI sowie Netzwerkanschluss auf den Switch. Stromversorgung über die im Fahrzeug verbaute USV.</t>
    </r>
  </si>
  <si>
    <t xml:space="preserve">Angebotener Hersteller und Typ:
</t>
  </si>
  <si>
    <t xml:space="preserve">Ein (1) LTE-Router für den Betrieb im PC-Netzwerk, für den Betrieb mit zwei unabhängigen LTE SIM-Karten im Parallelbetrieb und WAN-Eingangssignal.
Die Lieferung und Montage der notwendigen Antennen und Kabel für den Betrieb im Fahrzeug mit den beigestellten LTE-Mobilfunkkarte erfolgt durch den Auftragnehmer. </t>
  </si>
  <si>
    <t>Eine (1) Durchsageanlage über ein Mikrofon im Bereich des Arbeitsplatzes 1/2 und wettergeschützten Außen-Lautsprecher auf dem Dach.</t>
  </si>
  <si>
    <t>Ein (1) HDMI-Monitors mit Fernbedienung, Mindestgröße 22“, an der Wand Raum B zum Zwischenraum mit Anschluss an die Medienanlage sowie dem Stromnetz, mit entsprechender Wandhalterung für den Betrieb nach StVO.
Anschluss und Montage nach Absprache mit Auftraggeber.</t>
  </si>
  <si>
    <r>
      <t xml:space="preserve">Ein (1) HDMI-Bildschirm 65“ im Geräteraum „Monitor“. 
Anschluss mit mindestens zwei Kabeln an die Medienanlage in Raum C sowie einer HDMI-Anschlussdose im Bereich des Auszugs, mit direkter Verbindung zum Monitor. Die genaue Abstimmung der Anschlüsse erfolgt mit dem Auftraggeber.
</t>
    </r>
    <r>
      <rPr>
        <u/>
        <sz val="10"/>
        <rFont val="Calibri"/>
        <family val="2"/>
      </rPr>
      <t>Optional:</t>
    </r>
    <r>
      <rPr>
        <sz val="10"/>
        <rFont val="Calibri"/>
        <family val="2"/>
      </rPr>
      <t xml:space="preserve">
Ausführungals Multitouch-Monitor, z.B. Hersteller Samsung, Modell FLIP oder</t>
    </r>
    <r>
      <rPr>
        <strike/>
        <sz val="10"/>
        <rFont val="Calibri"/>
        <family val="2"/>
      </rPr>
      <t xml:space="preserve"> </t>
    </r>
    <r>
      <rPr>
        <sz val="10"/>
        <rFont val="Calibri"/>
        <family val="2"/>
      </rPr>
      <t xml:space="preserve">gleichwertig in gleicher Größe.
</t>
    </r>
  </si>
  <si>
    <t xml:space="preserve">Eine (1) Brandmeldeanlage zur Überwachung vom Technikraum, Raum B, Zwischenraum und Raum C mit Rauchwarnmeldern inkl. Kopplung bzw. Anschaltung der Schranklöschanlagen. Akustische Signalisierung in den Räumen B und C.
Unabhängiger und ständiger Betrieb über eine Batterie, auch ohne externe Stromversorgung. Die Auslösung der Anlage ist über eine telefonische Anbindung an mehrere Rufnummern.
Beistellung SIM Karte durch Auftraggeber.
</t>
  </si>
  <si>
    <t xml:space="preserve">Gewählter Hersteller:
Gewählter Typ:
</t>
  </si>
  <si>
    <t xml:space="preserve">Digitale Übertragung Alarmierung per:
</t>
  </si>
  <si>
    <t>Drei (3) Stück Warnweste, leuchtorange, DIN EN ISO 20471:2017-03 Klasse 2, mit Klettverschluss, mit Aufschrift FEUERWEHR, Polyester/Baumwoll-Mischgewebe, mit zwei waagerecht umlaufenden sowie zusätzlich senkrecht über die Schulter laufenden silbernen Reflexstreifen, Einheitsgröße. Mit je einer Bereitschaftstasche für Warnweste</t>
  </si>
  <si>
    <t>Ein (1) Stück Tragbarer Feuerlöscher
Kohlendioxid, 2 kg mit Leistungsklasse 34 B, mit KfZ-Halterung
(Referenzprodukt Minimax)</t>
  </si>
  <si>
    <t>Ein (1) Stück Notfallrucksack mit Füllung nach DIN 14142:2018-09 mit zusätzlicher Beatmungshilfe. Größe des Rucksacks ausreichend für Lagerung Beatmungshilfe und Einmal-Patientendecke (Pos.-Nr. 4.5.2)
z.B. Notfallrucksack UltraMedic Fire &amp; Rescue</t>
  </si>
  <si>
    <t>Ein (1) Stück Krankenhausdecke, Einmal Patientendecke, Zellstoff in Vliesstoff, min. 6-lagig, rundum vernäht, in Klarsichthülle verpackt
z.B. Dönges, Ausführung Sommer</t>
  </si>
  <si>
    <t>Zehn (10) Stück Passiv-Ladestation passend für beigestellte Handfunkgeräte SEPURA HRT SC20 oder SC 21,
z.B. WeTech</t>
  </si>
  <si>
    <t>Zwei (2) Stück Explosionsgeschützte Handscheinwerfer, DIN 14642, z.B. ADALIT L-5000 ZO F (Flood Version) und ein (1) Stück 2-fach Kfz-Ladegerät 12V/24V, z.B. ADALIT CF5.2 für zwei L.5000</t>
  </si>
  <si>
    <t>Zwei (2) Stück LED Knickkopf-Leuchte, 400 Lumen, Lithium-Ionen Akku, digitales Display zur Anzeige der verbleibenden Restzeit, Selbstprüfmodus, Druckknopfschalter, Farbe gelb/schwarz mit Halteclip
(Referenzprodukt ADALIT L-3000 Power ATEX),
Lieferung inkl. je ein (1) Stück Kfz-Ladegerät 12/24 V</t>
  </si>
  <si>
    <t>Sechs (6) Stück Faltsignal, 3-seitig. Seitenlänge 900 mm mit Bespannung aus PVC-beschichtetem Kunststoffgewebe. Beschriftung witterungsbeständig mit Warndreieck in Tagesleuchtfarbe und Aufdruck „FEUERWEHR“. Klappstativ mit Federmechanismus aus verzinktem Stahl mit Tragegriff an der Spitze. Zusammenrollbar mit Transporthülle Schutzhülle aus Kunststoff.</t>
  </si>
  <si>
    <t>Ein (1) Warnflaggensatz, rot / gelb / blau / grün, mit Holzstab, verpackt in Beutel aus imprägniertem Segeltuch, (Packmass 850 x 150 mm)</t>
  </si>
  <si>
    <t>Ein (1) Stück Folienabsperrband, Breite 80 mm, Farbe rot/weiß, 500 m, Lagerung in Abrollbox für Folien-Absperrband, mit Tragegriff und Abschneidvorrichtung, Farbe halbtransparent</t>
  </si>
  <si>
    <t xml:space="preserve">Zwei (2) Stück Leitungsroller 230 Volt, Länge 50 m, 
Leitungstyp H07BQ-F 3G2,5, Leitung auf Wickelkörper mit 3x Schutzkontaktsteckdose DIN 49442, IP 68. 
Gestell und Wickelkörper aus Spezialgummi, chemikalienbeständig, unempfindlich gegen Benzin und Öle, knickfreie Leitungseinführung mit Zugentlastung. Klappbarer Kurbelgriff, stufenlos dosierbare Bremse. 
Schutzeinrichtung: Thermoüberlastschutz
Einschließlich Aufdruck „FEUERWEHR“ und „LANDKREIS LUDWIGSBURG ELW2“ auf die Leitung. Leitungsfarbe gelb.
(z.B. Elektron Berlin, Leitungsroller ELEKTRON ELTROM2, oder gleichwertig)
</t>
  </si>
  <si>
    <t>4.6.3</t>
  </si>
  <si>
    <t>Zwei (2) Stück Anschlusskabel 400 Volt mit wasserdichten (IP 67) CEE-Kupplung und -Stecker zur Verbindung des ELW2 mit den Leitungsrollern, Länge 2,5 m.
Leitungstyp H07BQ-F 5G2,5. Einschließlich Aufdruck „FEUERWEHR“ und „LANDKREIS LUDWIGSBURG ELW2“ auf die Leitung. 
Ein (1) Stück mit Leitungsfarbe orange
Ein (1) Stück mit Leitungsfarbe grün
(Referenzprodukt: Elektron Berlin ELPUR CEE Verlängerungsleitung)</t>
  </si>
  <si>
    <t>Ein (1) Stück Ausguss-Stutzen mit Entlüftungsloch. Passend für Kanister aus Stahlblech. Länge 290 mm.</t>
  </si>
  <si>
    <t>Zwischensumme Pos. 3.6.1 - 3.6.3</t>
  </si>
  <si>
    <t>Zwischensumme Pos. 3.5.1 - 3.5.4</t>
  </si>
  <si>
    <t>Zwischensumme Pos. 3.4.1 - 3.4.3</t>
  </si>
  <si>
    <r>
      <rPr>
        <sz val="10"/>
        <rFont val="Calibri"/>
        <family val="2"/>
      </rPr>
      <t xml:space="preserve">Ein (1) </t>
    </r>
    <r>
      <rPr>
        <sz val="10"/>
        <color theme="1"/>
        <rFont val="Calibri"/>
        <family val="2"/>
      </rPr>
      <t xml:space="preserve">SAT-Receiver für automatisch aufrichtende SAT-Anlage auf dem Dach des Aufbaus, für den Empfang von TV- und Radiosignal.
- Montage im 19“ Rack mit Anbindung an die Medienanlage über das HDMI Signal und dem Stromanschluss über die USV, in Abstimmung mit dem Auftraggeber.
- Bedienung über eine Bedieneinrichtung im Raum B
</t>
    </r>
  </si>
  <si>
    <t xml:space="preserve">Bestätigung Bieter: </t>
  </si>
  <si>
    <t xml:space="preserve">        Ja
        Nein</t>
  </si>
  <si>
    <t>Der Bieter bestätigt, dass er sämtliche Anforderungen der Positionen, mit Ausnahme der  als "Option"/"Optional"/" Alternative" gekennzeichneten, vollständig erfüllt. 
Sollte hier "nein" angkreuzt sein, muss das Angebot ausgeschlossen werden.</t>
  </si>
  <si>
    <t>Zusammenfassung Preis</t>
  </si>
  <si>
    <t>!</t>
  </si>
  <si>
    <t>Bitte füllen Sie alle weißen Felder der Spalte C und D aus.</t>
  </si>
  <si>
    <t>4. Die für die Ermittlung des wirtschaflichsten Angebot notwendigen Bewertungspositionen für die Wertung Technik und 
    Service sind in grüner Farbe hinterlegt.</t>
  </si>
  <si>
    <t xml:space="preserve">Option:
Lieferung eines (1) Transportgestells für Tragbare Stromerzeuger, Pos. 4.7.1
Abmessung angepasst auf möglichen Lagerraum im Geräteraum, Pos. 2.2.26.
Nutzlast min. 200 kg. Transportgestell mit je zwei (2) Bock- und Lenkrollen, Feststeller an den Lenkrollen. Raddurchmesser 100 - 125 mm. Rahmen Korrosionsgeschütz mit vier (4) Fangecken, abgestimmt auf Abmessungen DIN-Rahmen des Stromerzeugers.
Konstruktionsbeispiel:
Paletten-Fahrgestell, Industrieausführung
Quelle: KaiserKraft	 </t>
  </si>
  <si>
    <t>Ein LED Blaulichtbalken Hänsch DBS 4000, Breite min. 1.800 mm
Montage auf dem Fahrerhausdach. Seitliche Scheinwerfer als 
Umfeldbeleuchtung links und rechts, weiß, 20° Abstrahlung.
Lichtscheibe, weiß, bedruckt LANDKREIS LUDWIGSBURG
Seitliche Scheinwerfer zusätzlich geschaltet über Türkontakt, ohne Funktion Blaulicht</t>
  </si>
  <si>
    <t>Akustische Signalanlage Hänsch TFA 744 Per4mance mit vier (4) Druckkammerlautsprecher.</t>
  </si>
  <si>
    <t xml:space="preserve">Stabmikrofon Hänsch H2 mit erforderlichem Zubehör für Sprachdurchsagen. Mikrofon im Fahrerhaus montiert.
</t>
  </si>
  <si>
    <r>
      <rPr>
        <u/>
        <sz val="10"/>
        <rFont val="Calibri"/>
        <family val="2"/>
      </rPr>
      <t>Optional:</t>
    </r>
    <r>
      <rPr>
        <sz val="10"/>
        <rFont val="Calibri"/>
        <family val="2"/>
      </rPr>
      <t xml:space="preserve">
Akustische Signalanlage Martin-Horn, Typ 2298 GM mir vier (4) Schallbecher. Montage Schallbecher im Bereich der Stoßstange /Kühlergrill</t>
    </r>
  </si>
  <si>
    <r>
      <rPr>
        <u/>
        <sz val="10"/>
        <rFont val="Calibri"/>
        <family val="2"/>
      </rPr>
      <t>Option:</t>
    </r>
    <r>
      <rPr>
        <sz val="10"/>
        <rFont val="Calibri"/>
        <family val="2"/>
      </rPr>
      <t xml:space="preserve">
Erweiterung Rückfahr-Erkennungssystem (REIS), Pos. 1.10.1.3
Erweiterung Rückfahr-Kollisionsvermeidungssystem, Überwachung Heckbereich mit Kamera- und Sensortechnik. Das System soll als zusätzliche Funktion zur Kollisionswarnung bei Kurvenfahrt / beim Abbiegen eingesetzt werden. Automatische Geschwindigkeitsabhängige Aktivierung auch bei Vorwärtsfahrt, Objekterkennung und Distanzmessung zur Kollisionsvermeidung. Überwachter Bereich Fahrzeugheck und Seite, jeweils unten und oben am Kofferaufbau. Ergänzung der Sicherheitseinrichtung wegen Überhang des Kofferaufbau am Heck. z.B: Axion AG, 89264 Weißenhorn oder gleichwertig
</t>
    </r>
  </si>
  <si>
    <t>Kraftstofftank aus Aluminium, die Mindestanforderungen der DIN EN 1846-2 sind zu erfüllen. Tankinhalt mindestens 200 Liter bis  maximal 300 Liter. Tankeinfüllstutzen leicht von der Aufstellfläche des Fahrzeuges ohne Hilfsmittel zugänglich. Betankung mittels Zapfpistole und 20 l Einheitskanister muss möglich sein. Bauform Tank für den Fahrzeugaufbau ELW2 geeignet. Abschließbarer Tankverschluss mit Kette oder alternativer Sicherung, zwei (2) Schlüssel. Beschriftung der Kraftstoffart und Menge. Bei der Planung ist zu berücksichtigen, dass die Standheizung ebenfalls aus dem Tank gespeist wird. Tank in optimierter Einbauposition für Fahrzeugaufbau vorzugsweise rechts montiert (Position nach Planung Kofferaufbau).</t>
  </si>
  <si>
    <t>AdBlue-Tank, mindestens 50 Liter bis maximal 60 Liter. Tank elektrisch beheizt, Betankung mittels Zapfpistole und Kanister muss möglich sein. Beschriftung Medium und Menge. Tank in optimierter Einbauposition für Fahrzeugaufbau links montiert (Position nach Planung Kofferaufbau).</t>
  </si>
  <si>
    <t xml:space="preserve">Die verwendeten Kabelquerschnitte sind den Verbrauchern anzupassen. Die Spannungsabfälle der einzelnen Verbraucher müssen bei voller Last &lt; 0,5 V sein. Alle 230 V Verbraucher sind mit notwendigen, separat abgesicherten Steckdosen zu installieren, ggf. funktionsbezogene Zusammenschaltung nach Absprache. Zur Schlussabnahme ist ein Prüfprotokoll der Niederspannungsanlage nach DIN VDE 0100-600 vorzulegen. </t>
  </si>
  <si>
    <t>Keine Sonderausstattungen, die nicht als Original-Ersatzteil erhältlich sind.</t>
  </si>
  <si>
    <r>
      <t xml:space="preserve">Die möglichen Varianten Radstand sind auf einem separaten Beiblatt technisch zu beschreiben und </t>
    </r>
    <r>
      <rPr>
        <b/>
        <sz val="10"/>
        <rFont val="Calibri"/>
        <family val="2"/>
      </rPr>
      <t>dem Angebot beizulegen</t>
    </r>
    <r>
      <rPr>
        <sz val="10"/>
        <rFont val="Calibri"/>
        <family val="2"/>
      </rPr>
      <t>. Mindestens sind jeweils Achsabstand, Wendekreisdurchmesser, Achslasten der Vorder- und Hinterachsen, mögliche Zuladung und Rahmenhöhe anzugeben. Diese Angaben sind durch technische Unterlagen zu ergänzen.</t>
    </r>
  </si>
  <si>
    <t>Technische Lösungen, welche die Zeit der Kraftschlussunterbrechung im Antriebsstrang beim Schaltvorgang minimieren, sind anzuwenden.</t>
  </si>
  <si>
    <t>Schleuderketten an der angetriebenen Hinterachse, 
Fabrikat RUD Onspot Rotogrip oder gleichwertig. Schaltbar vom Fahrerplatz.</t>
  </si>
  <si>
    <t>Schaltbare Differentialsperre an der Hinterachse mit gut sichtbarer optischer Funktionsanzeige im Fahrerinformationsdisplay / Digitales Cockpit bei eingeschalteter Sperre.</t>
  </si>
  <si>
    <t>Elektronisch gesteuerte Wankregelung für hohe Aufbauten.</t>
  </si>
  <si>
    <t xml:space="preserve">
Innenlänge Fahrerhaus:                        mm
Innenbreite Fahrerhaus:                        mm
Höhe Motortunnel:                                mm                   
Innenhöhe von Sitzfläche Mittelsitz bis Dach:
                       mm</t>
  </si>
  <si>
    <t>Reprogrammierung der Drehmomentreduzierung bei Fehlermeldung Abgasqualität.</t>
  </si>
  <si>
    <t>Einheitliche Mehrzweckbereifung als Ganzjahresreifen mit M+S Kennzeichnung, zulässig für den Winter- und Sommerbetrieb.
Herstellungsdatum der Reifen nicht älter als 15 Monate bei der Endabnahme.
Sollte aus fahrdynamischen Gründen eine Mischbereifung oder Breitreifen auf der Lenkachse des Fahrgestelllieferanten empfohlen werden, muss dies bekannt gegeben werden und detailliert beschrieben werden.</t>
  </si>
  <si>
    <t>Die Ausführung der Abgasanlage darf die Nutzbarkeit des Fahrzeugs (Rampenwinkel) und die angegebene Wasserdurchfahrtsfähigkeit nicht einschränken.</t>
  </si>
  <si>
    <t xml:space="preserve">Möbeleinbauten, gemäß Anlage 04_Fahrzeugkonzept und Skizzen:
Grundrahmen aus Aluminium Konstruktionsprofil für optimale Platznutzung, Einbauten fest mit dem Aufbau verbunden. Abriebfeste Arbeits- und Oberflächen aus wasserfestem Mehrschicht Leimholz mit abriebfester Beschichtung, Farbe nach Absprache. Fugen, Kehlen und Schlitze sind dauerhaft haltbar versiegelt oder abgedichtet. Die Tischflächen der Arbeitsplätze 1 bis 5 sind je Arbeitsplatz mit entnehmbarer Acrylglasplatte (PMMA, 5 mm), mit Möglichkeit zur Aufnahme von 1-seitigen Dokumenten DIN A4 unter den Acrylglasplatten auszuführen.
Alle Funkarbeitsplätze, sowie Sichter- und Lagerkartenführerarbeitsplatz (Arbeitsplätze 1 bis 5) mit Konsole. Systemkomponenten für Funk- und Kommunikations- und Medientechnik in getrennten Modulen (Platten) in der Konsole montiert. Fach unter Konsole für Aufnahme Zubehör, z.B. PC-Tastatur.
Beispiele für Ausführung: Landkreis Hof, ELW 2	
</t>
  </si>
  <si>
    <t>Raum A – Fahrerhaus</t>
  </si>
  <si>
    <t>Verbindung der beiden Technik-Rack-Schränke mit jeweils mind. zwei (2) Glasfaser-Duplexleitungen und Cat.7 Netzwerkkabeln.</t>
  </si>
  <si>
    <t>Wand-Hängeschänke
möglichst groß (Mindesthöhe Ordner DIN A4, 310 mm) über den drei Kommunikationsarbeitsplätzen. Rollos und Einlegeböden nach Aufteilung und Erfordernissen.</t>
  </si>
  <si>
    <t>24 V Spannungsversorgung für den Aufbau:
Versorgungsbatterien für die 24V Spannungsversorgung.
Leistung entsprechend Energiebilanz, zzgl. 10% Reserve. Anforderung Batteriebetrieb über mindestens 60 Minuten.
Alter der Versorgungsbatterien max. sechs (6) Monate vor Auslieferungsdatum.</t>
  </si>
  <si>
    <t>Bedienung der akustischen Sondersignalanlage zusätzlich über Hupenknopf und Fußtaster im Bereich des Fahrers:
Betätigung des Hupenknopfes bei eingeschaltetem Blaulicht erzeugt eine Tonfolge. Betätigung des Fußtasters bei eingeschaltetem Blaulicht schaltet die Dauertonfolge ein bzw. aus.</t>
  </si>
  <si>
    <t>Kennzeichnung Fahrzeugabmessungen (Gesamtbreite mit Spiegel) und Gewichtsangaben mit Piktogrammen im Sichtbereich des Fahrers, Höhe ca.
 50 mm, Breite wie erforderlich.</t>
  </si>
  <si>
    <r>
      <t>Projektbetreuung während der Bauphase inkl. der Erstellung von individuellen Projektzeichnungen. Namentliche Nennung eines Projektbeauftragten beim Auftragnehmer, welcher über die gesamte Lieferzeit verbindlich verantwortlich ist .</t>
    </r>
    <r>
      <rPr>
        <sz val="10"/>
        <color rgb="FF0070C0"/>
        <rFont val="Calibri"/>
        <family val="2"/>
      </rPr>
      <t xml:space="preserve"> </t>
    </r>
  </si>
  <si>
    <t>Prüfung und Abnahme der Systeme und Komponenten für die Installation und Inbetriebsetzung. Erstellen der Prüfprotokolle und der Dokumentation zum gesamten Fahrzeug.</t>
  </si>
  <si>
    <t>Zwei ausführliche Deutsche Bedienungsanleitungen in einem stabilen DIN A4 Ordner (und in digitaler Form auf einem USB Stick) sind bei Übergabe beizustellen.</t>
  </si>
  <si>
    <t>Die Anforderungen der VDE Vorschriften und der DIN 14 507-3 sind zwingend einzuhalten. Alle für die Kommunikationstechnik verwendeten Kabel entsprechen mindestens der DIN 14507-3.
Die Verwendung von vorgegebenen Leitungen, Kabeln und Klemmen ist zwingend einzuhalten. Steckernetzteile sind in Steckdosen gegen unbeabsichtigtes lösen mit Halteklammern zu sichern.
Alle Netzwerkdosen und Patchfelder sind eindeutig zu beschriften. Alle Kabel sind voll belegt auf die Patchfelder und Netzwerkdosen aufzulegen. Hierbei müssen E-Dat Module und entsprechende 19“-Rahmen verwendet werden.
Für jede Netzwerkdose ist ein Messprotokoll vorzulegen.
Kabel für die Verkabelung der Netzwerkdosen in Kupfer müssen mindestens in Cat. 7 ausgeführt sein: z.B. DRAKA UC900 SS27 4P PUR oder gleichwertig.
Die Verkabelung der Glasfaserverkabelung erfolgt mit geeigneten Kabeln und LC-Steckverbindungen, nach Abstimmung mit dem Auftraggeber. Alle Kabel sind mit Kabelkennzeichnungen an beiden Enden zu versehen, damit eine eindeutige Identifizierung möglich ist. Diese sind in die Schaltpläne aufzunehmen.
Alle IT- und Kommunikationstechnik Komponenten müssen auf die USV-Anlage geschaltet werden. Das gilt auch für Switche und Router.
Alle 12 V Verbraucher sind einzeln mit Kfz.-Sicherungsautomaten an zentraler Stelle abzusichern. „Fliegende Sicherungen“ sind unzulässig.</t>
  </si>
  <si>
    <t>Notwendige Antennen, Antennenkoppler und Antennenkabel inkl. aller notwendigen Verbindung- und Versorgungskabel für den Betrieb aller genannten Endgeräte im Rackmodul rechts nach den Vorgaben von KTF SELECTRIC. Anlage: 03_SELECTRIC Systembeschreibung.
Im Fahrzeug sollen folgende Funkgeräte betrieben werden:
MRT 1 im Fahrerhaus (Raum A) im TMO und DMO Betrieb inkl. GPS;
MRT 2 bis 5 im Raum B im TMO und DMO Betrieb inkl. GPS; 
MRT 6 bis 8 im Raum B im TMO, DMO, Repeater und Gateway Betrieb inkl. GPS;
FuG 4m-1 im Raum B im 4m Band;
FuG 2m-1 im Raum B im 2m Band.
Die Antenne des MRT 8 sowie FuG 2m-1 muss über ein Patchfeld gesteuert, wahlweise mit der Antenne auf dem Fahrzeugdach oder auf dem Antennenmast betrieben werden können.</t>
  </si>
  <si>
    <t xml:space="preserve">Ein (1) Multitouch-Monitor, vorzugsweise Bildschirmgröße 65“, z.B. Hersteller Samsung, Typ FLIP oder gleichwertig. Montage an der hinteren Wand, mit den jeweiligen benötigten Anschlüssen Strom, Netzwerk und HDMI an die Medienanlage. Der Monitor muss wartungsfreundlich zugänglich montiert sein. Die genaue Position ist mit dem Auftraggeber abzustimmen.
</t>
  </si>
  <si>
    <t>3.9.4´3</t>
  </si>
  <si>
    <t>3.9.7</t>
  </si>
  <si>
    <t>Zwischensumme Pos. 3.9.1 - 3.9.7</t>
  </si>
  <si>
    <t>4.3</t>
  </si>
  <si>
    <t>4.3.1</t>
  </si>
  <si>
    <t>4.3.2</t>
  </si>
  <si>
    <t>Zwischensumme Pos. 4.3.1 - 4.3.2</t>
  </si>
  <si>
    <t>4.4</t>
  </si>
  <si>
    <t>4.4.1</t>
  </si>
  <si>
    <t>4.4.2</t>
  </si>
  <si>
    <t>4.4.3</t>
  </si>
  <si>
    <t>4.4.4</t>
  </si>
  <si>
    <t>4.4.5</t>
  </si>
  <si>
    <t>4.4.6</t>
  </si>
  <si>
    <t>4.4.7</t>
  </si>
  <si>
    <t>4.4.8</t>
  </si>
  <si>
    <t>4.4.9</t>
  </si>
  <si>
    <t>4.4.10</t>
  </si>
  <si>
    <t>4.4.11</t>
  </si>
  <si>
    <t>4.4.12</t>
  </si>
  <si>
    <t>4.4.13</t>
  </si>
  <si>
    <t>Zwischensumme Pos. 4.4.1 - 4.4.13</t>
  </si>
  <si>
    <t>4.5.3</t>
  </si>
  <si>
    <t>4.5.4</t>
  </si>
  <si>
    <t>4.5.5</t>
  </si>
  <si>
    <t>Zwischensumme Pos. 4.5.1 - 4.5.5</t>
  </si>
  <si>
    <t>Zwischensumme Pos. 4.6.1 - 4.6.3</t>
  </si>
  <si>
    <t>Zwischensumme Pos. 4.7.1 - 4.7.4</t>
  </si>
  <si>
    <t xml:space="preserve">Zwischensumme Gesamt Kriteriumhauptgruppe 4 Kommunikations- und Medientechnik (Positionen 4.1.1 - 4.7.4) netto </t>
  </si>
  <si>
    <r>
      <rPr>
        <u/>
        <sz val="10"/>
        <color theme="1"/>
        <rFont val="Calibri"/>
        <family val="2"/>
      </rPr>
      <t>Option</t>
    </r>
    <r>
      <rPr>
        <sz val="10"/>
        <color theme="1"/>
        <rFont val="Calibri"/>
        <family val="2"/>
      </rPr>
      <t xml:space="preserve">
Abschaltung der akustischen Warneinrichtungen bei Alarmfahrt.
Beim Einschalten Blaulicht oder über einen Taster “Alarmfahrt” sind die akustischen Warneinrichtungen der zuvor genannten Positionen 1.10.1.2 / 1.10.1.4 / 1.10.1.5 zu deaktivieren</t>
    </r>
  </si>
  <si>
    <t>Zwischensumme Pos. 1.11.1 - 1.11.15</t>
  </si>
  <si>
    <r>
      <rPr>
        <sz val="10"/>
        <rFont val="Calibri"/>
        <family val="2"/>
      </rPr>
      <t>Lieferung und Verlastung von Euroboxen mit Klappdeckel für die Lagerung der Norm- und Zusatzbeladung aus den Positionen 4.1.1
4.3.2; 4.4.2; 4.4.3; 4.4.5; 4.7.2; 4.7.3; 4.7.4 Euroboxen mit Klappdeckel für die Lagerung der Norm- und Zusatzbeladung.
Abmessungen in Standardgrößen (Referenzmaß 600x 400 mm), abges</t>
    </r>
    <r>
      <rPr>
        <sz val="10"/>
        <color theme="1"/>
        <rFont val="Calibri"/>
        <family val="2"/>
      </rPr>
      <t xml:space="preserve">timmt auf Beladungsgegenstände, Gewicht der Beladung und Einbauraum.
z.B: Auer Packaging, Eurobehälter mit Scharnierdeckel
</t>
    </r>
  </si>
  <si>
    <t>Ein (1) Selectric Columbus Navigationssystems. Montage des Geräts, inklusive der notwendigen Antennen und Kabel nach Anschlussplan und Vorgaben der Hersteller. Anbindung an das Sepura Digitalfunkgerät im Fahrerhaus.
Folgende Verbindungen sind herzustellen: 
Spannungsversorgung Dauerplus (mit Funkhauptschalter im Fahrerhaus abschaltbar), Masse, Zündungskontakt, S/E Gerät SEPURA TETRA MRT Funkgerät mit GPS und Rückfahrkamera.
Das Navigationsgerät ist schwingungsfrei im Bereich des Fahrerplatz zu montieren, bspw. im Bereich des Innenspiegels und muss vom Fahrer gut lesbar und bedienbar sein.</t>
  </si>
  <si>
    <t>Zwischensumme Pos. 2.14.1 - 2.14.9</t>
  </si>
  <si>
    <t>Zwischensumme Pos. 2.13.1 - 2.13.4</t>
  </si>
  <si>
    <t>Abgas Regeneration
•	Automatisch aktiv
•	Keine automatische Regeneration im Stand
•	Abgas Regeneration jederzeit unterbrechbar
•	Möglichkeit zur manuellen Regeneration
•	Automatische Deaktivierung der manuellen Regeneration beim Einlegen 
  einer Fahrstufe</t>
  </si>
  <si>
    <t xml:space="preserve">Hinterachslast min. 12.000 kg, Vorzugsweise verstärkt und in Ausführung für erhöhte Bodenfreiheit.
</t>
  </si>
  <si>
    <t>Angebotenes Fabrikat:
Typ / Bezeichnung:</t>
  </si>
  <si>
    <t>Raumaufteilung im ELW 2:
„Raum A“		Fahrerhaus
„Raum B“		Kommunikationsraum 
„Raum C“		Führungsraum
„Zwischenraum“
„Technikraum“
Der Kofferaufbau wird innen zwischen Kommunikationsraum (Raum B) und Führungsraum (Raum C) sowie Zwischenraum und Technikraum durch Trennwände mit Schiebetüren abgetrennt. Die Schiebetüren sollen im geöffneten Zustand in den Zwischenwänden aufgenommen werden.
Der Technikraum ist so abzutrennen, dass ein eigener Bereich zur Aufnahme der 19“-Racks und weiterer technischer Ausstattung entsteht. Zugang über Schiebetür von Raum B. Tür und Wand sind akustisch dichtschließend auszuführen.
Räumlich abgetrennt wird auch der Zwischenraum zwischen Funkraum (Raum B) und Kommunikationsraum (Raum C) mit Trennwänden und Schiebetüren mit Sichtfenster. Türen akustisch dichtschließend. Der Raum bildet den Vorraum und nimmt diverse Geräte, wie z. B. A3 Multifunktionsgerät und Kühlschrank auf. Der Ein- und Austritt in den Kofferaufbau des ELW 2 erfolgt über diesen Bereich.
In der Trennwand zwischen Raum B und C ist eine Durchreiche am Sichterplatz vorgesehen. Ausführung mit durchsichtigem, akustisch dichtschließendem Schiebefester.
Planungsgrundlage für Aufteilung Aufbau mit Raum B und C, sowie Zwischen- und Technikraum ist als Anlage 03_Fahrzeugkonzept und Skizzen beigefügt.</t>
  </si>
  <si>
    <t>Ablage / Transportlagerung für drei (3) Stück Feuerwehrhelm im Fahrerhaus.</t>
  </si>
  <si>
    <t>Halterung für Flagge aus Flaggensatz nach Bundeswehrstandard BWB TL 8345-0009 mit Verlustsicherung an der Stoßstange, vorne links.</t>
  </si>
  <si>
    <t>Transportsicherung für lose Einrichtungsgegenstände, wie Tafeln, usw. mit Spanngurten. Z.B. CLIFFORD Spanngurte mit Klemmschloss, mit Polsterung, 25 mm breit - oder gleichwertig.</t>
  </si>
  <si>
    <t>Im Fahrerhaus (Raum A) sind im Bereich des Armaturenträgers folgende Bedienelemente zu positionieren:
1 Stück Bedieneinrichtung der Sondersignalanlage (Pos.-Nr. 2.10.1) und Stabmikrophon (Pos.-Nr. 2.10.4)
1 Stück Funkhauptschalter (Pos. 2.5.17)
1 Stück Sepura Farb-Handbedienhandapparat HBC3, TETRA MRT (nach den Vorgaben der Anlage SELECTRIC Systembeschreibung).
1 Stück Selectric Columbus Navigationssystem (Pos. 3.2.5), Detailbeschreibung „Kommunikations- und Medientechnik“ in Kriteriumhauptgruppe 3.
Eine Skizze des erweiterten Armaturenträgers mit allen zusätzlichen Bedienelementen ist nach Auftragserteilung dem Auftraggeber zur Genehmigung vorzulegen</t>
  </si>
  <si>
    <t>Zwischenraum:
Zwei (2) Stück Doppelsteckdosen 230 Volt, einzeln abgesichert, für Multifunktionsgerät, Kühlschrank, Kaffeemaschine und 1x Reserve.</t>
  </si>
  <si>
    <t>Vorstehende Klappen, Deckel usw. mit rot-weißer retroreflektierender Warnmarkierung an den Schmalseiten im offenen Zustand.</t>
  </si>
  <si>
    <t>Bei der Übergabe müssen folgende Unterlagen in deutscher Sprache ausgehändigt werden: 
• Beschreibungen und Bedienungsanleitungen für Fahrzeug (Motor/Fahrgestell/Aufbauten) und vom Fahrzeugmotor angetriebene Aggregate sowie mitgelieferte Geräte z.B. Funk, Hydraulik usw. (jeweils in 2-facher Ausfertigung)
• Abnahmebericht
• Gewichtsbilanz – Wiegekarte 
• Bestätigung der elektromagnetischen Verträglichkeit aller Bauteile 
• Energiebilanz aller elektrischen Verbraucher 
• Abnahmeprotokoll des TÜV Süd
• Fahrzeugbrief 
• Ausnahmegenehmigung von den Vorschriften der StVZO durch die zuständige Behörde (soweit erforderlich) 
• Bestätigung über die Durchführung einer Ablieferungsinspektion durch den Auftragnehmer 
• Fahrzeug-Checkheft (Wartungsheft) 
• Garantiekarten für Fahrzeug und mitgelieferte Aggregate und Geräte 
• Geräteprüfkarten, -bücher (soweit erforderlich) 
• Stückliste aller verbauten Elemente und Bauteile 
• Kundendienstadresse und Übersicht der Servicestellen 
• Schaltpläne aller elektrischen, pneumatischen und hydraulischen 
  Aggregate und Verschaltungen</t>
  </si>
  <si>
    <t>Der Einbauort und die Position der TETRA Geräte muss in Abstimmung mit dem Auftraggeber montiert werden. Einbau und Verwendung nach Vorgaben „Koordinierende Stelle Digitalfunk Baden-Württemberg“ (KSDBW) und die „Autorisierte Stelle Digitalfunk Baden-Württemberg“ (ASDBW).</t>
  </si>
  <si>
    <t xml:space="preserve">Im Fahrzeug muss ein Kommunikations- und Funksystem des Herstellers SELECTRIC, Typ: iDecs verbaut werden.
Die Beauftragung aller notwendigen Komponenten sowie des notwendigen Zubehörs inkl der betriebsbereiten Montage und Programmierung erfolgt durch den Auftragnehmer. Der Einbau muss durch die Firma KTF SELECTRIC GmbH aus Ehningen in Abstimmung mit dem Auftraggeber erfolgen.
Beschreibung der notwendigen Komponenten nach Anlage SELECTRIC Systembeschreibung. Die Endgeräte (Funkgeräte) werden durch den Auftraggeber beigestellt. Der Auftragnehmer übernimmt die Stromversorgung inkl. notwendigen Schalter, Sicherungen und ggf. Spannungswandler für die Funktechnik sowie Bediengeräte. Die notwendigen Antennen und Anschlusskabel werden durch den Auftragnehmer bis zum Technikraum, Rack rechts montiert und vorbereitet.
Montage der Geräte in 19“ Rack auf ausziehbaren Fachboden mit Halteplatte im Technikraum. Montage je ein (1) Stück Funkgerät auf einem Baugruppenträger, 
min. 2 HE, mit Ausrichtung des SIM-Karten Einschub nach vorne. Sofern die Programmierschnittstelle nicht zugänglich ist, muss diese über ein entsprechendes Kabel zugänglich nach vorne verlegt werden. Lieferung und betriebsbereite Montage ein (1) Stück Handbedienapparat des ersten MRT in Raum A in Absprache mit dem Auftraggeber. Montage von fünf (5) RIPS-2 Modulen zur Anbindung der MRT-Geräte in das Funknetzwerk über einen PoE-Switch. Lieferung und Montage inkl. der notwendigen Antennen und Antennenkoppler sowie Lieferung und Montage aller notwendigen Verbindung- und Versorgungskabel für den Betrieb nach Anlage SELECTRIC Systembeschreibung im Rackmodul nach den Vorgaben des Herstellers.
</t>
  </si>
  <si>
    <t>Kommunikationsarbeitstisch mit folgenden Bediengeräten (gut erreichbar):
- Bedienteil des Kommunikationssystems eingelassen in eine 
  Modulplatte; 
- Schwanenhalsmikrofon und Lautsprecher, fest installiert;
- Fußtaster für Sprechtaste, Lagerung nach Absprache;
- Headset für Funkbetrieb, Lagerung nach Absprache;
- 2x Steckdosen 230 Volt mit Klappdeckel;
- ggf. Hauptschalter und Status LED des Arbeitsplatz-PC;
- Arbeitsplatz-PC mit jeweils 2 Monitoren,
- Keystone Halterung 4-Port Panel mit 2x USB 3.0 an PC sowie 2x RJ45 
  Buchse mit Anbindung zum Technikraum B.
- Taster (idealerweise Can BUS) zum getrennten Ein- und Ausschalten des 
  jeweiligen Einzel-Arbeitsplatzes
Montageorte und Aufteilung nach Absprache.</t>
  </si>
  <si>
    <t xml:space="preserve">Gewählter Typ:
</t>
  </si>
  <si>
    <t xml:space="preserve">Zwei (2) Stück Tragbarer Feuerlöscher
Fluorfreier Schaum-Aufladelöscher 6 Liter mit Leistungsklasse 34A-144B.
Mit KfZ-Halterung (Referenzprodukt Minimax)
</t>
  </si>
  <si>
    <t xml:space="preserve">Zwei (2) Stück Leitungsroller (Gerüsttrommel) 400 Volt, Länge 30 m, Leitungstyp: H07BQ-F 5G2,5, Anschlußstecker CEE 400 Volt, 16 A, IP 67; Steckdosen: 1x 400 Volt, 16A, IP 67 und 2x Schutzkontaktsteckdose 230 Volt, 16A, IP 67.
Gestell und Wickelkörper aus Spezialgummi, chemikalienbeständig, unempfindlich gegen Benzin und Öle, knickfreie Leitungseinführung mit Zugentlastung. Klappbarer Kurbelgriff, stufenlos dosierbare Bremse. 
Schutzeinrichtung: Thermoüberlastschutz
Einschließlich Aufdruck „FEUERWEHR“ und „LANDKREIS LUDWIGSBURG ELW2“ auf die Leitung.
Ein (1) Stück mit Leitungsfarbe orange
Ein (1) Stück mit Leitungsfarbe grün
(Referenzprodukt: Elektron Berlin, Gerüsttrommel ELEKTRON ELTROM2)
</t>
  </si>
  <si>
    <t xml:space="preserve">Gewählter Typ und/oder Ausführung:
</t>
  </si>
  <si>
    <t>Montage des TETRA MRT-Funkgeräts im Fahrerhaus (Raum A):
Notwendiges Zubehörs für den Betrieb mit einem Farb-Handbedienapparat HBC3 und abgesetzten und Lautsprecher (mit Drehregler), im Bereich des Beifahrers montiert, sofern dies nicht durch den Auftraggeber laut Anlage Systembeschreibung mitgeliefert wird.
Montage eines zweiten Farb-Bedienhandapparat HBC3 im Bereich Platz 1-2 als zweite Sprechstelle, sowie ein regelbaren Lautsprecher im Aufbau, Kommunikationsraum (Raum B) als Rückfallebene. Anschluss des Funkgeräts über Funkschalter, Pos. Nr. 2.5.22 mit einem entsprechend dimensionierten Spannungswandler und den beschriebenen Funkhauptschalter. Lieferung und Anschluss der jeweiligen Antennen (Tetra und GPS) und Anschlüsse nach Vorgaben des Herstellers nach Anlage SELECTRIC Systembeschreibung. Das Gerät 1 muss die beiden Farb-Handbedienapparate HBC3 sowie das Navigationsgerät bedienen.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</si>
</sst>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5" x14ac:knownFonts="1">
    <font>
      <sz val="11"/>
      <color theme="1"/>
      <name val="Aptos Narrow"/>
      <family val="2"/>
      <scheme val="minor"/>
    </font>
    <font>
      <sz val="11"/>
      <color theme="1"/>
      <name val="Aptos Narrow"/>
      <family val="2"/>
      <scheme val="minor"/>
    </font>
    <font>
      <sz val="11"/>
      <color theme="1"/>
      <name val="Calibri"/>
      <family val="2"/>
    </font>
    <font>
      <b/>
      <sz val="11"/>
      <color theme="1"/>
      <name val="Calibri"/>
      <family val="2"/>
    </font>
    <font>
      <b/>
      <sz val="20"/>
      <color theme="1"/>
      <name val="Calibri"/>
      <family val="2"/>
    </font>
    <font>
      <b/>
      <sz val="10"/>
      <color rgb="FF000000"/>
      <name val="Calibri"/>
      <family val="2"/>
    </font>
    <font>
      <b/>
      <sz val="10"/>
      <color theme="1"/>
      <name val="Calibri"/>
      <family val="2"/>
    </font>
    <font>
      <b/>
      <sz val="11"/>
      <color rgb="FF000000"/>
      <name val="Calibri"/>
      <family val="2"/>
    </font>
    <font>
      <sz val="10"/>
      <color theme="1"/>
      <name val="Calibri"/>
      <family val="2"/>
    </font>
    <font>
      <u/>
      <sz val="10"/>
      <color theme="1"/>
      <name val="Calibri"/>
      <family val="2"/>
    </font>
    <font>
      <sz val="10"/>
      <color theme="1"/>
      <name val="Aptos Narrow"/>
      <family val="2"/>
      <scheme val="minor"/>
    </font>
    <font>
      <sz val="10"/>
      <color rgb="FFFF0000"/>
      <name val="Calibri"/>
      <family val="2"/>
    </font>
    <font>
      <sz val="10"/>
      <color rgb="FF00B050"/>
      <name val="Calibri"/>
      <family val="2"/>
    </font>
    <font>
      <sz val="8"/>
      <name val="Aptos Narrow"/>
      <family val="2"/>
      <scheme val="minor"/>
    </font>
    <font>
      <sz val="10"/>
      <name val="Calibri"/>
      <family val="2"/>
    </font>
    <font>
      <sz val="10"/>
      <color rgb="FF0070C0"/>
      <name val="Calibri"/>
      <family val="2"/>
    </font>
    <font>
      <b/>
      <sz val="16"/>
      <color theme="1"/>
      <name val="Calibri"/>
      <family val="2"/>
    </font>
    <font>
      <sz val="16"/>
      <color theme="1"/>
      <name val="Aptos Narrow"/>
      <family val="2"/>
      <scheme val="minor"/>
    </font>
    <font>
      <b/>
      <sz val="10"/>
      <name val="Calibri"/>
      <family val="2"/>
    </font>
    <font>
      <sz val="10"/>
      <color rgb="FF000000"/>
      <name val="Calibri"/>
      <family val="2"/>
    </font>
    <font>
      <sz val="10"/>
      <color rgb="FF00B0F0"/>
      <name val="Times New Roman"/>
      <family val="1"/>
    </font>
    <font>
      <sz val="11"/>
      <color theme="1"/>
      <name val="Arial"/>
      <family val="2"/>
    </font>
    <font>
      <sz val="12"/>
      <color theme="1"/>
      <name val="Calibri"/>
      <family val="2"/>
    </font>
    <font>
      <sz val="10"/>
      <color theme="8"/>
      <name val="Calibri"/>
      <family val="2"/>
    </font>
    <font>
      <u/>
      <sz val="10"/>
      <name val="Calibri"/>
      <family val="2"/>
    </font>
    <font>
      <b/>
      <sz val="11"/>
      <name val="Arial"/>
      <family val="2"/>
    </font>
    <font>
      <sz val="11"/>
      <name val="Aptos Narrow"/>
      <family val="2"/>
      <scheme val="minor"/>
    </font>
    <font>
      <b/>
      <sz val="12"/>
      <color theme="1"/>
      <name val="Calibri"/>
      <family val="2"/>
    </font>
    <font>
      <strike/>
      <sz val="10"/>
      <name val="Calibri"/>
      <family val="2"/>
    </font>
    <font>
      <sz val="10"/>
      <color theme="0" tint="-0.14999847407452621"/>
      <name val="Calibri"/>
      <family val="2"/>
    </font>
    <font>
      <b/>
      <u/>
      <sz val="11"/>
      <color theme="7" tint="0.39997558519241921"/>
      <name val="Calibri"/>
      <family val="2"/>
    </font>
    <font>
      <b/>
      <u/>
      <sz val="11"/>
      <name val="Calibri"/>
      <family val="2"/>
    </font>
    <font>
      <u/>
      <sz val="11"/>
      <color theme="7" tint="0.39997558519241921"/>
      <name val="Calibri"/>
      <family val="2"/>
    </font>
    <font>
      <b/>
      <sz val="14"/>
      <color theme="1"/>
      <name val="Calibri"/>
      <family val="2"/>
    </font>
    <font>
      <b/>
      <sz val="18"/>
      <color rgb="FFFF0000"/>
      <name val="Times New Roman"/>
      <family val="1"/>
    </font>
  </fonts>
  <fills count="12">
    <fill>
      <patternFill patternType="none"/>
    </fill>
    <fill>
      <patternFill patternType="gray125"/>
    </fill>
    <fill>
      <patternFill patternType="solid">
        <fgColor rgb="FFD9D9D9"/>
        <bgColor indexed="64"/>
      </patternFill>
    </fill>
    <fill>
      <patternFill patternType="solid">
        <fgColor rgb="FFFFF2CC"/>
        <bgColor indexed="64"/>
      </patternFill>
    </fill>
    <fill>
      <patternFill patternType="solid">
        <fgColor rgb="FFFFE599"/>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EFF9EB"/>
        <bgColor indexed="64"/>
      </patternFill>
    </fill>
    <fill>
      <patternFill patternType="solid">
        <fgColor rgb="FFFF6600"/>
        <bgColor indexed="64"/>
      </patternFill>
    </fill>
    <fill>
      <patternFill patternType="solid">
        <fgColor rgb="FFFFB481"/>
        <bgColor indexed="64"/>
      </patternFill>
    </fill>
    <fill>
      <patternFill patternType="solid">
        <fgColor theme="3" tint="0.749992370372631"/>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4" fontId="1" fillId="0" borderId="0" applyFont="0" applyFill="0" applyBorder="0" applyAlignment="0" applyProtection="0"/>
  </cellStyleXfs>
  <cellXfs count="211">
    <xf numFmtId="0" fontId="0" fillId="0" borderId="0" xfId="0"/>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8" fillId="0" borderId="5" xfId="0" applyFont="1" applyBorder="1" applyAlignment="1">
      <alignment vertical="center" wrapText="1"/>
    </xf>
    <xf numFmtId="49" fontId="8" fillId="0" borderId="5" xfId="0" applyNumberFormat="1" applyFont="1" applyBorder="1" applyAlignment="1">
      <alignment horizontal="center" vertical="top" wrapText="1"/>
    </xf>
    <xf numFmtId="0" fontId="8" fillId="0" borderId="5" xfId="0" applyFont="1" applyBorder="1" applyAlignment="1">
      <alignment vertical="top" wrapText="1"/>
    </xf>
    <xf numFmtId="49" fontId="8" fillId="0" borderId="6" xfId="0" applyNumberFormat="1" applyFont="1" applyBorder="1" applyAlignment="1">
      <alignment horizontal="center" vertical="top" wrapText="1"/>
    </xf>
    <xf numFmtId="0" fontId="8" fillId="0" borderId="5" xfId="0" applyFont="1" applyBorder="1" applyAlignment="1">
      <alignment wrapText="1"/>
    </xf>
    <xf numFmtId="49" fontId="8" fillId="0" borderId="7" xfId="0" applyNumberFormat="1" applyFont="1" applyBorder="1" applyAlignment="1">
      <alignment horizontal="center" vertical="top" wrapText="1"/>
    </xf>
    <xf numFmtId="0" fontId="0" fillId="5" borderId="5" xfId="0" applyFill="1" applyBorder="1"/>
    <xf numFmtId="0" fontId="8" fillId="0" borderId="7" xfId="0" applyFont="1" applyBorder="1" applyAlignment="1">
      <alignment vertical="top" wrapText="1"/>
    </xf>
    <xf numFmtId="0" fontId="0" fillId="5" borderId="7" xfId="0" applyFill="1" applyBorder="1"/>
    <xf numFmtId="0" fontId="8" fillId="5" borderId="5" xfId="0" applyFont="1" applyFill="1" applyBorder="1" applyAlignment="1">
      <alignment horizontal="center" vertical="top" wrapText="1"/>
    </xf>
    <xf numFmtId="0" fontId="8" fillId="0" borderId="5" xfId="0" applyFont="1" applyBorder="1" applyAlignment="1">
      <alignment vertical="top"/>
    </xf>
    <xf numFmtId="49" fontId="5" fillId="4" borderId="5" xfId="0" applyNumberFormat="1" applyFont="1" applyFill="1" applyBorder="1" applyAlignment="1">
      <alignment horizontal="center" vertical="center" wrapText="1"/>
    </xf>
    <xf numFmtId="0" fontId="0" fillId="5" borderId="6" xfId="0" applyFill="1" applyBorder="1"/>
    <xf numFmtId="0" fontId="8" fillId="0" borderId="0" xfId="0" applyFont="1" applyAlignment="1">
      <alignment vertical="top"/>
    </xf>
    <xf numFmtId="49" fontId="3" fillId="4" borderId="5" xfId="0" applyNumberFormat="1" applyFont="1" applyFill="1" applyBorder="1" applyAlignment="1">
      <alignment horizontal="center" vertical="center" wrapText="1"/>
    </xf>
    <xf numFmtId="0" fontId="10" fillId="0" borderId="5" xfId="0" applyFont="1" applyBorder="1" applyAlignment="1">
      <alignment wrapText="1"/>
    </xf>
    <xf numFmtId="0" fontId="8" fillId="0" borderId="0" xfId="0" applyFont="1" applyAlignment="1">
      <alignment wrapText="1"/>
    </xf>
    <xf numFmtId="0" fontId="10" fillId="5" borderId="5" xfId="0" applyFont="1" applyFill="1" applyBorder="1"/>
    <xf numFmtId="49" fontId="6" fillId="4" borderId="5" xfId="0" applyNumberFormat="1" applyFont="1" applyFill="1" applyBorder="1" applyAlignment="1">
      <alignment horizontal="center" vertical="center" wrapText="1"/>
    </xf>
    <xf numFmtId="0" fontId="2" fillId="5" borderId="5" xfId="0" applyFont="1" applyFill="1" applyBorder="1"/>
    <xf numFmtId="0" fontId="8" fillId="5" borderId="5" xfId="0" applyFont="1" applyFill="1" applyBorder="1" applyAlignment="1">
      <alignment vertical="top"/>
    </xf>
    <xf numFmtId="0" fontId="5" fillId="4" borderId="5" xfId="0" applyFont="1" applyFill="1" applyBorder="1" applyAlignment="1">
      <alignment horizontal="left" vertical="center" wrapText="1"/>
    </xf>
    <xf numFmtId="0" fontId="8" fillId="0" borderId="0" xfId="0" applyFont="1" applyAlignment="1">
      <alignment vertical="center"/>
    </xf>
    <xf numFmtId="0" fontId="8" fillId="0" borderId="5" xfId="0" applyFont="1" applyBorder="1" applyAlignment="1">
      <alignment horizontal="left" vertical="top" wrapText="1"/>
    </xf>
    <xf numFmtId="0" fontId="8" fillId="5" borderId="7" xfId="0" applyFont="1" applyFill="1" applyBorder="1" applyAlignment="1">
      <alignment vertical="top"/>
    </xf>
    <xf numFmtId="0" fontId="8" fillId="0" borderId="6" xfId="0" applyFont="1" applyBorder="1" applyAlignment="1">
      <alignment vertical="top" wrapText="1"/>
    </xf>
    <xf numFmtId="0" fontId="8" fillId="5" borderId="6" xfId="0" applyFont="1" applyFill="1" applyBorder="1" applyAlignment="1">
      <alignment vertical="top"/>
    </xf>
    <xf numFmtId="0" fontId="17" fillId="0" borderId="0" xfId="0" applyFont="1"/>
    <xf numFmtId="0" fontId="8" fillId="0" borderId="9" xfId="0" applyFont="1" applyBorder="1" applyAlignment="1">
      <alignment vertical="top" wrapText="1"/>
    </xf>
    <xf numFmtId="49" fontId="8" fillId="4" borderId="5" xfId="0" applyNumberFormat="1" applyFont="1" applyFill="1" applyBorder="1" applyAlignment="1">
      <alignment horizontal="center" vertical="center" wrapText="1"/>
    </xf>
    <xf numFmtId="0" fontId="10" fillId="0" borderId="5" xfId="0" applyFont="1" applyBorder="1" applyAlignment="1">
      <alignment vertical="top" wrapText="1"/>
    </xf>
    <xf numFmtId="0" fontId="8" fillId="0" borderId="8" xfId="0" applyFont="1" applyBorder="1" applyAlignment="1">
      <alignment vertical="top" wrapText="1"/>
    </xf>
    <xf numFmtId="0" fontId="14" fillId="0" borderId="5" xfId="0" applyFont="1" applyBorder="1" applyAlignment="1">
      <alignment vertical="top" wrapText="1"/>
    </xf>
    <xf numFmtId="49" fontId="14" fillId="0" borderId="5" xfId="0" applyNumberFormat="1" applyFont="1" applyBorder="1" applyAlignment="1">
      <alignment horizontal="center" vertical="top" wrapText="1"/>
    </xf>
    <xf numFmtId="0" fontId="22" fillId="0" borderId="0" xfId="0" applyFont="1" applyAlignment="1">
      <alignment horizontal="right" vertical="center" wrapText="1"/>
    </xf>
    <xf numFmtId="49" fontId="8" fillId="8" borderId="5" xfId="0" applyNumberFormat="1" applyFont="1" applyFill="1" applyBorder="1" applyAlignment="1">
      <alignment horizontal="center" vertical="top" wrapText="1"/>
    </xf>
    <xf numFmtId="49" fontId="14" fillId="8" borderId="5" xfId="0" applyNumberFormat="1" applyFont="1" applyFill="1" applyBorder="1" applyAlignment="1">
      <alignment horizontal="center" vertical="top" wrapText="1"/>
    </xf>
    <xf numFmtId="0" fontId="0" fillId="0" borderId="0" xfId="0" applyAlignment="1">
      <alignment vertical="center"/>
    </xf>
    <xf numFmtId="0" fontId="0" fillId="0" borderId="0" xfId="0" applyAlignment="1">
      <alignment horizontal="left"/>
    </xf>
    <xf numFmtId="0" fontId="14" fillId="0" borderId="16" xfId="0" applyFont="1" applyBorder="1" applyAlignment="1">
      <alignment vertical="top" wrapText="1"/>
    </xf>
    <xf numFmtId="0" fontId="8" fillId="0" borderId="5" xfId="0" applyFont="1" applyBorder="1" applyAlignment="1" applyProtection="1">
      <alignment horizontal="left" vertical="top" wrapText="1"/>
      <protection locked="0"/>
    </xf>
    <xf numFmtId="0" fontId="8" fillId="5" borderId="5" xfId="0" applyFont="1" applyFill="1" applyBorder="1"/>
    <xf numFmtId="0" fontId="8" fillId="5" borderId="5" xfId="0" applyFont="1" applyFill="1" applyBorder="1" applyAlignment="1">
      <alignment vertical="top" wrapText="1"/>
    </xf>
    <xf numFmtId="0" fontId="8" fillId="0" borderId="5" xfId="0" applyFont="1" applyBorder="1" applyAlignment="1" applyProtection="1">
      <alignment vertical="center" wrapText="1"/>
      <protection locked="0"/>
    </xf>
    <xf numFmtId="0" fontId="8" fillId="0" borderId="5" xfId="0" applyFont="1" applyBorder="1" applyAlignment="1" applyProtection="1">
      <alignment vertical="top" wrapText="1"/>
      <protection locked="0"/>
    </xf>
    <xf numFmtId="0" fontId="5" fillId="2" borderId="1" xfId="0" applyFont="1" applyFill="1" applyBorder="1" applyAlignment="1">
      <alignment horizontal="center" vertical="top" wrapText="1"/>
    </xf>
    <xf numFmtId="44" fontId="6" fillId="5" borderId="5" xfId="1" applyFont="1" applyFill="1" applyBorder="1" applyAlignment="1">
      <alignment horizontal="center" vertical="top" wrapText="1"/>
    </xf>
    <xf numFmtId="44" fontId="8" fillId="0" borderId="5" xfId="1" applyFont="1" applyBorder="1" applyAlignment="1" applyProtection="1">
      <alignment horizontal="center" vertical="top" wrapText="1"/>
      <protection locked="0"/>
    </xf>
    <xf numFmtId="44" fontId="8" fillId="5" borderId="5" xfId="1" applyFont="1" applyFill="1" applyBorder="1" applyAlignment="1">
      <alignment horizontal="center" vertical="top" wrapText="1"/>
    </xf>
    <xf numFmtId="44" fontId="6" fillId="6" borderId="5" xfId="1" applyFont="1" applyFill="1" applyBorder="1" applyAlignment="1">
      <alignment horizontal="center" vertical="top" wrapText="1"/>
    </xf>
    <xf numFmtId="0" fontId="17" fillId="0" borderId="0" xfId="0" applyFont="1" applyAlignment="1">
      <alignment horizontal="center" vertical="top"/>
    </xf>
    <xf numFmtId="0" fontId="0" fillId="5" borderId="5" xfId="0" applyFill="1" applyBorder="1" applyAlignment="1">
      <alignment horizontal="center" vertical="top"/>
    </xf>
    <xf numFmtId="44" fontId="0" fillId="0" borderId="5" xfId="1" applyFont="1" applyBorder="1" applyAlignment="1" applyProtection="1">
      <alignment horizontal="center" vertical="top"/>
      <protection locked="0"/>
    </xf>
    <xf numFmtId="0" fontId="0" fillId="5" borderId="7" xfId="0" applyFill="1" applyBorder="1" applyAlignment="1">
      <alignment horizontal="center" vertical="top"/>
    </xf>
    <xf numFmtId="0" fontId="2" fillId="5" borderId="5" xfId="0" applyFont="1" applyFill="1" applyBorder="1" applyAlignment="1">
      <alignment horizontal="center" vertical="top"/>
    </xf>
    <xf numFmtId="0" fontId="8" fillId="5" borderId="5" xfId="0" applyFont="1" applyFill="1" applyBorder="1" applyAlignment="1">
      <alignment horizontal="center" vertical="top"/>
    </xf>
    <xf numFmtId="0" fontId="8" fillId="7" borderId="5" xfId="0" applyFont="1" applyFill="1" applyBorder="1" applyAlignment="1">
      <alignment horizontal="center" vertical="top"/>
    </xf>
    <xf numFmtId="0" fontId="5" fillId="4" borderId="5" xfId="0" applyFont="1" applyFill="1" applyBorder="1" applyAlignment="1">
      <alignment horizontal="center" vertical="top" wrapText="1"/>
    </xf>
    <xf numFmtId="0" fontId="0" fillId="0" borderId="0" xfId="0" applyAlignment="1">
      <alignment horizontal="center" vertical="top"/>
    </xf>
    <xf numFmtId="44" fontId="2" fillId="0" borderId="0" xfId="0" applyNumberFormat="1" applyFont="1" applyAlignment="1">
      <alignment horizontal="center" vertical="top"/>
    </xf>
    <xf numFmtId="44" fontId="3" fillId="0" borderId="0" xfId="0" applyNumberFormat="1" applyFont="1" applyAlignment="1">
      <alignment horizontal="center" vertical="top"/>
    </xf>
    <xf numFmtId="44" fontId="21" fillId="0" borderId="0" xfId="0" applyNumberFormat="1" applyFont="1" applyAlignment="1">
      <alignment horizontal="center" vertical="top"/>
    </xf>
    <xf numFmtId="44" fontId="0" fillId="0" borderId="6" xfId="1" applyFont="1" applyBorder="1" applyAlignment="1" applyProtection="1">
      <alignment horizontal="center" vertical="top"/>
      <protection locked="0"/>
    </xf>
    <xf numFmtId="44" fontId="0" fillId="0" borderId="7" xfId="1" applyFont="1" applyBorder="1" applyAlignment="1" applyProtection="1">
      <alignment horizontal="center" vertical="top"/>
      <protection locked="0"/>
    </xf>
    <xf numFmtId="0" fontId="8" fillId="0" borderId="5" xfId="0" applyFont="1" applyBorder="1" applyAlignment="1" applyProtection="1">
      <alignment wrapText="1"/>
      <protection locked="0"/>
    </xf>
    <xf numFmtId="44" fontId="10" fillId="0" borderId="5" xfId="1" applyFont="1" applyBorder="1" applyAlignment="1" applyProtection="1">
      <alignment horizontal="center" vertical="top"/>
      <protection locked="0"/>
    </xf>
    <xf numFmtId="0" fontId="2" fillId="5" borderId="6" xfId="0" applyFont="1" applyFill="1" applyBorder="1"/>
    <xf numFmtId="0" fontId="8" fillId="5" borderId="5" xfId="0" applyFont="1" applyFill="1" applyBorder="1" applyAlignment="1">
      <alignment vertical="center"/>
    </xf>
    <xf numFmtId="0" fontId="8" fillId="0" borderId="5" xfId="0" applyFont="1" applyBorder="1" applyAlignment="1" applyProtection="1">
      <alignment vertical="center"/>
      <protection locked="0"/>
    </xf>
    <xf numFmtId="44" fontId="2" fillId="0" borderId="5" xfId="1" applyFont="1" applyBorder="1" applyAlignment="1" applyProtection="1">
      <alignment horizontal="center" vertical="top"/>
      <protection locked="0"/>
    </xf>
    <xf numFmtId="44" fontId="8" fillId="0" borderId="5" xfId="1" applyFont="1" applyBorder="1" applyAlignment="1" applyProtection="1">
      <alignment horizontal="center" vertical="top"/>
      <protection locked="0"/>
    </xf>
    <xf numFmtId="44" fontId="8" fillId="0" borderId="7" xfId="1" applyFont="1" applyBorder="1" applyAlignment="1" applyProtection="1">
      <alignment horizontal="center" vertical="top"/>
      <protection locked="0"/>
    </xf>
    <xf numFmtId="44" fontId="8" fillId="0" borderId="6" xfId="1" applyFont="1" applyBorder="1" applyAlignment="1" applyProtection="1">
      <alignment horizontal="center" vertical="top"/>
      <protection locked="0"/>
    </xf>
    <xf numFmtId="0" fontId="12" fillId="5" borderId="12" xfId="0" applyFont="1" applyFill="1" applyBorder="1" applyAlignment="1">
      <alignment vertical="top" wrapText="1"/>
    </xf>
    <xf numFmtId="0" fontId="8" fillId="5" borderId="8" xfId="0" applyFont="1" applyFill="1" applyBorder="1" applyAlignment="1">
      <alignment vertical="top"/>
    </xf>
    <xf numFmtId="0" fontId="14" fillId="0" borderId="7" xfId="0" applyFont="1" applyBorder="1" applyAlignment="1">
      <alignment vertical="top" wrapText="1"/>
    </xf>
    <xf numFmtId="0" fontId="8" fillId="0" borderId="7" xfId="0" applyFont="1" applyBorder="1" applyAlignment="1" applyProtection="1">
      <alignment vertical="top" wrapText="1"/>
      <protection locked="0"/>
    </xf>
    <xf numFmtId="0" fontId="14" fillId="0" borderId="6" xfId="0" applyFont="1" applyBorder="1" applyAlignment="1">
      <alignment vertical="top" wrapText="1"/>
    </xf>
    <xf numFmtId="0" fontId="14" fillId="0" borderId="5" xfId="0" applyFont="1" applyBorder="1" applyAlignment="1" applyProtection="1">
      <alignment vertical="top" wrapText="1"/>
      <protection locked="0"/>
    </xf>
    <xf numFmtId="44" fontId="6" fillId="9" borderId="5" xfId="1" applyFont="1" applyFill="1" applyBorder="1" applyAlignment="1">
      <alignment horizontal="center" vertical="top" wrapText="1"/>
    </xf>
    <xf numFmtId="44" fontId="6" fillId="10" borderId="5" xfId="1" applyFont="1" applyFill="1" applyBorder="1" applyAlignment="1">
      <alignment horizontal="center" vertical="top" wrapText="1"/>
    </xf>
    <xf numFmtId="44" fontId="2" fillId="5" borderId="21" xfId="0" applyNumberFormat="1" applyFont="1" applyFill="1" applyBorder="1" applyAlignment="1">
      <alignment horizontal="left" vertical="top"/>
    </xf>
    <xf numFmtId="0" fontId="0" fillId="0" borderId="0" xfId="0" applyAlignment="1">
      <alignment horizontal="right" vertical="top"/>
    </xf>
    <xf numFmtId="0" fontId="3" fillId="0" borderId="0" xfId="0" applyFont="1" applyAlignment="1">
      <alignment horizontal="right" vertical="center"/>
    </xf>
    <xf numFmtId="0" fontId="2" fillId="0" borderId="0" xfId="0" applyFont="1" applyAlignment="1">
      <alignment horizontal="right" vertical="top"/>
    </xf>
    <xf numFmtId="0" fontId="8" fillId="0" borderId="0" xfId="0" applyFont="1" applyAlignment="1" applyProtection="1">
      <alignment vertical="top" wrapText="1"/>
      <protection locked="0"/>
    </xf>
    <xf numFmtId="0" fontId="8" fillId="0" borderId="13" xfId="0" applyFont="1" applyBorder="1" applyAlignment="1" applyProtection="1">
      <alignment vertical="top" wrapText="1"/>
      <protection locked="0"/>
    </xf>
    <xf numFmtId="44" fontId="6" fillId="5" borderId="6" xfId="1" applyFont="1" applyFill="1" applyBorder="1" applyAlignment="1">
      <alignment horizontal="center" vertical="top" wrapText="1"/>
    </xf>
    <xf numFmtId="0" fontId="14" fillId="0" borderId="10" xfId="0" applyFont="1" applyBorder="1" applyAlignment="1">
      <alignment vertical="top" wrapText="1"/>
    </xf>
    <xf numFmtId="49" fontId="6" fillId="0" borderId="0" xfId="0" applyNumberFormat="1" applyFont="1" applyAlignment="1">
      <alignment horizontal="right" vertical="center" wrapText="1"/>
    </xf>
    <xf numFmtId="44" fontId="6" fillId="0" borderId="0" xfId="1" applyFont="1" applyFill="1" applyBorder="1" applyAlignment="1">
      <alignment horizontal="center" vertical="top" wrapText="1"/>
    </xf>
    <xf numFmtId="44" fontId="6" fillId="10" borderId="7" xfId="1" applyFont="1" applyFill="1" applyBorder="1" applyAlignment="1">
      <alignment horizontal="center" vertical="top" wrapText="1"/>
    </xf>
    <xf numFmtId="0" fontId="29" fillId="5" borderId="5" xfId="0" applyFont="1" applyFill="1" applyBorder="1" applyAlignment="1">
      <alignment vertical="top"/>
    </xf>
    <xf numFmtId="0" fontId="14" fillId="5" borderId="5" xfId="0" applyFont="1" applyFill="1" applyBorder="1" applyAlignment="1">
      <alignment vertical="top"/>
    </xf>
    <xf numFmtId="0" fontId="3" fillId="5" borderId="19" xfId="0" applyFont="1" applyFill="1" applyBorder="1" applyAlignment="1">
      <alignment horizontal="right" vertical="center"/>
    </xf>
    <xf numFmtId="0" fontId="0" fillId="0" borderId="0" xfId="0" applyAlignment="1">
      <alignment horizontal="right" vertical="center"/>
    </xf>
    <xf numFmtId="0" fontId="2" fillId="0" borderId="0" xfId="0" applyFont="1" applyAlignment="1">
      <alignment horizontal="right" vertical="center"/>
    </xf>
    <xf numFmtId="0" fontId="2" fillId="5" borderId="29" xfId="0" applyFont="1" applyFill="1" applyBorder="1" applyAlignment="1">
      <alignment horizontal="right" vertical="center"/>
    </xf>
    <xf numFmtId="44" fontId="2" fillId="5" borderId="24" xfId="0" applyNumberFormat="1" applyFont="1" applyFill="1" applyBorder="1" applyAlignment="1">
      <alignment horizontal="left" vertical="top"/>
    </xf>
    <xf numFmtId="44" fontId="2" fillId="5" borderId="25" xfId="0" applyNumberFormat="1" applyFont="1" applyFill="1" applyBorder="1" applyAlignment="1">
      <alignment horizontal="left" vertical="top"/>
    </xf>
    <xf numFmtId="44" fontId="2" fillId="5" borderId="22" xfId="0" applyNumberFormat="1" applyFont="1" applyFill="1" applyBorder="1" applyAlignment="1">
      <alignment horizontal="right" vertical="center"/>
    </xf>
    <xf numFmtId="44" fontId="2" fillId="5" borderId="2" xfId="0" applyNumberFormat="1" applyFont="1" applyFill="1" applyBorder="1" applyAlignment="1">
      <alignment horizontal="center" vertical="center"/>
    </xf>
    <xf numFmtId="0" fontId="3" fillId="5" borderId="31" xfId="0" applyFont="1" applyFill="1" applyBorder="1" applyAlignment="1">
      <alignment horizontal="right" vertical="center" wrapText="1"/>
    </xf>
    <xf numFmtId="0" fontId="2" fillId="5" borderId="27" xfId="0" applyFont="1" applyFill="1" applyBorder="1" applyAlignment="1">
      <alignment horizontal="right" vertical="center" wrapText="1"/>
    </xf>
    <xf numFmtId="0" fontId="2" fillId="5" borderId="23" xfId="0" applyFont="1" applyFill="1" applyBorder="1" applyAlignment="1">
      <alignment horizontal="right" vertical="center" wrapText="1"/>
    </xf>
    <xf numFmtId="0" fontId="2" fillId="5" borderId="20" xfId="0" applyFont="1" applyFill="1" applyBorder="1" applyAlignment="1">
      <alignment horizontal="right" vertical="center" wrapText="1"/>
    </xf>
    <xf numFmtId="0" fontId="16" fillId="0" borderId="0" xfId="0" applyFont="1" applyAlignment="1">
      <alignment horizontal="left" vertical="center"/>
    </xf>
    <xf numFmtId="0" fontId="16" fillId="0" borderId="0" xfId="0" applyFont="1" applyAlignment="1">
      <alignment horizontal="center" vertical="top"/>
    </xf>
    <xf numFmtId="0" fontId="2" fillId="0" borderId="0" xfId="0" applyFont="1"/>
    <xf numFmtId="0" fontId="27" fillId="0" borderId="0" xfId="0" applyFont="1" applyAlignment="1">
      <alignment horizontal="left" vertical="center"/>
    </xf>
    <xf numFmtId="0" fontId="27" fillId="0" borderId="0" xfId="0" applyFont="1" applyAlignment="1">
      <alignment horizontal="center" vertical="top"/>
    </xf>
    <xf numFmtId="0" fontId="2" fillId="0" borderId="0" xfId="0" applyFont="1" applyAlignment="1">
      <alignment horizontal="left" vertical="center"/>
    </xf>
    <xf numFmtId="0" fontId="2" fillId="0" borderId="0" xfId="0" applyFont="1" applyAlignment="1">
      <alignment horizontal="center" vertical="top"/>
    </xf>
    <xf numFmtId="0" fontId="30" fillId="0" borderId="0" xfId="0" applyFont="1" applyAlignment="1">
      <alignment horizontal="left" vertical="top" wrapText="1"/>
    </xf>
    <xf numFmtId="0" fontId="30" fillId="0" borderId="0" xfId="0" applyFont="1" applyAlignment="1">
      <alignment vertical="top" wrapText="1"/>
    </xf>
    <xf numFmtId="0" fontId="32" fillId="0" borderId="0" xfId="0" applyFont="1" applyAlignment="1">
      <alignment horizontal="left" vertical="top" wrapText="1"/>
    </xf>
    <xf numFmtId="0" fontId="30" fillId="11" borderId="0" xfId="0" applyFont="1" applyFill="1" applyAlignment="1">
      <alignment horizontal="left" vertical="top" wrapText="1"/>
    </xf>
    <xf numFmtId="0" fontId="14" fillId="0" borderId="9" xfId="0" applyFont="1" applyBorder="1" applyAlignment="1">
      <alignment vertical="top" wrapText="1"/>
    </xf>
    <xf numFmtId="49" fontId="33" fillId="0" borderId="0" xfId="0" applyNumberFormat="1" applyFont="1" applyAlignment="1">
      <alignment horizontal="left" vertical="center"/>
    </xf>
    <xf numFmtId="49" fontId="27" fillId="0" borderId="0" xfId="0" applyNumberFormat="1" applyFont="1" applyAlignment="1">
      <alignment horizontal="left" vertical="center"/>
    </xf>
    <xf numFmtId="49" fontId="2" fillId="0" borderId="0" xfId="0" applyNumberFormat="1" applyFont="1" applyAlignment="1">
      <alignment horizontal="left" vertical="center"/>
    </xf>
    <xf numFmtId="49" fontId="30" fillId="0" borderId="0" xfId="0" applyNumberFormat="1" applyFont="1" applyAlignment="1">
      <alignment horizontal="left" vertical="top" wrapText="1"/>
    </xf>
    <xf numFmtId="49" fontId="31" fillId="11" borderId="0" xfId="0" applyNumberFormat="1" applyFont="1" applyFill="1" applyAlignment="1">
      <alignment vertical="center"/>
    </xf>
    <xf numFmtId="49" fontId="2" fillId="0" borderId="0" xfId="0" applyNumberFormat="1" applyFont="1"/>
    <xf numFmtId="49" fontId="16" fillId="0" borderId="0" xfId="0" applyNumberFormat="1" applyFont="1" applyAlignment="1">
      <alignment vertical="center"/>
    </xf>
    <xf numFmtId="49" fontId="5" fillId="2" borderId="1" xfId="0" applyNumberFormat="1" applyFont="1" applyFill="1" applyBorder="1" applyAlignment="1">
      <alignment horizontal="center" vertical="center" wrapText="1"/>
    </xf>
    <xf numFmtId="49" fontId="3" fillId="4" borderId="0" xfId="0" applyNumberFormat="1" applyFont="1" applyFill="1" applyAlignment="1">
      <alignment horizontal="center" vertical="center" wrapText="1"/>
    </xf>
    <xf numFmtId="49" fontId="4" fillId="0" borderId="0" xfId="0" applyNumberFormat="1" applyFont="1" applyAlignment="1">
      <alignment vertical="center"/>
    </xf>
    <xf numFmtId="49" fontId="0" fillId="0" borderId="0" xfId="0" applyNumberFormat="1"/>
    <xf numFmtId="49" fontId="3" fillId="0" borderId="0" xfId="0" applyNumberFormat="1" applyFont="1" applyAlignment="1">
      <alignment vertical="center"/>
    </xf>
    <xf numFmtId="49" fontId="3" fillId="0" borderId="0" xfId="0" applyNumberFormat="1" applyFont="1" applyAlignment="1">
      <alignment vertical="top" wrapText="1"/>
    </xf>
    <xf numFmtId="49" fontId="2" fillId="0" borderId="0" xfId="0" applyNumberFormat="1" applyFont="1" applyAlignment="1">
      <alignment horizontal="center"/>
    </xf>
    <xf numFmtId="49" fontId="0" fillId="0" borderId="0" xfId="0" applyNumberFormat="1" applyAlignment="1">
      <alignment horizontal="right" vertical="top"/>
    </xf>
    <xf numFmtId="49" fontId="0" fillId="0" borderId="0" xfId="0" applyNumberFormat="1" applyAlignment="1">
      <alignment horizontal="right" vertical="center"/>
    </xf>
    <xf numFmtId="49" fontId="0" fillId="0" borderId="0" xfId="0" applyNumberFormat="1" applyAlignment="1">
      <alignment vertical="center"/>
    </xf>
    <xf numFmtId="0" fontId="14" fillId="0" borderId="12" xfId="0" applyFont="1" applyBorder="1" applyAlignment="1">
      <alignment vertical="top" wrapText="1"/>
    </xf>
    <xf numFmtId="0" fontId="8" fillId="0" borderId="5" xfId="0" applyFont="1" applyBorder="1" applyAlignment="1" applyProtection="1">
      <alignment horizontal="center" vertical="top"/>
      <protection locked="0"/>
    </xf>
    <xf numFmtId="0" fontId="2" fillId="0" borderId="28" xfId="0" applyFont="1" applyBorder="1" applyAlignment="1" applyProtection="1">
      <alignment horizontal="center" vertical="center"/>
      <protection locked="0"/>
    </xf>
    <xf numFmtId="0" fontId="2" fillId="5" borderId="23" xfId="0" applyFont="1" applyFill="1" applyBorder="1" applyAlignment="1">
      <alignment horizontal="right" vertical="top"/>
    </xf>
    <xf numFmtId="49" fontId="34" fillId="0" borderId="5" xfId="0" applyNumberFormat="1" applyFont="1" applyBorder="1" applyAlignment="1">
      <alignment horizontal="center" vertical="center"/>
    </xf>
    <xf numFmtId="0" fontId="20" fillId="5" borderId="0" xfId="0" applyFont="1" applyFill="1" applyAlignment="1">
      <alignment vertical="top"/>
    </xf>
    <xf numFmtId="0" fontId="14" fillId="0" borderId="6" xfId="0" applyFont="1" applyBorder="1" applyAlignment="1" applyProtection="1">
      <alignment vertical="top" wrapText="1"/>
      <protection locked="0"/>
    </xf>
    <xf numFmtId="0" fontId="14" fillId="0" borderId="17" xfId="0" applyFont="1" applyBorder="1" applyAlignment="1" applyProtection="1">
      <alignment vertical="top" wrapText="1"/>
      <protection locked="0"/>
    </xf>
    <xf numFmtId="0" fontId="14" fillId="0" borderId="15" xfId="0" applyFont="1" applyBorder="1" applyAlignment="1" applyProtection="1">
      <alignment vertical="top" wrapText="1"/>
      <protection locked="0"/>
    </xf>
    <xf numFmtId="0" fontId="14" fillId="0" borderId="16" xfId="0" applyFont="1" applyBorder="1" applyAlignment="1" applyProtection="1">
      <alignment vertical="top" wrapText="1"/>
      <protection locked="0"/>
    </xf>
    <xf numFmtId="0" fontId="3" fillId="5" borderId="30" xfId="0" applyFont="1" applyFill="1" applyBorder="1" applyAlignment="1">
      <alignment horizontal="center" vertical="center"/>
    </xf>
    <xf numFmtId="49" fontId="6" fillId="0" borderId="9" xfId="0" applyNumberFormat="1" applyFont="1" applyBorder="1" applyAlignment="1">
      <alignment horizontal="right" vertical="center" wrapText="1"/>
    </xf>
    <xf numFmtId="49" fontId="6" fillId="0" borderId="10" xfId="0" applyNumberFormat="1" applyFont="1" applyBorder="1" applyAlignment="1">
      <alignment horizontal="right" vertical="center" wrapText="1"/>
    </xf>
    <xf numFmtId="49" fontId="6" fillId="0" borderId="11" xfId="0" applyNumberFormat="1" applyFont="1" applyBorder="1" applyAlignment="1">
      <alignment horizontal="right" vertical="center" wrapText="1"/>
    </xf>
    <xf numFmtId="0" fontId="5" fillId="4" borderId="5" xfId="0" applyFont="1" applyFill="1" applyBorder="1" applyAlignment="1">
      <alignment horizontal="left" vertical="center" wrapText="1"/>
    </xf>
    <xf numFmtId="49" fontId="6" fillId="10" borderId="9" xfId="0" applyNumberFormat="1" applyFont="1" applyFill="1" applyBorder="1" applyAlignment="1">
      <alignment horizontal="right" vertical="center" wrapText="1"/>
    </xf>
    <xf numFmtId="49" fontId="6" fillId="10" borderId="10" xfId="0" applyNumberFormat="1" applyFont="1" applyFill="1" applyBorder="1" applyAlignment="1">
      <alignment horizontal="right" vertical="center" wrapText="1"/>
    </xf>
    <xf numFmtId="49" fontId="6" fillId="10" borderId="11" xfId="0" applyNumberFormat="1" applyFont="1" applyFill="1" applyBorder="1" applyAlignment="1">
      <alignment horizontal="right" vertical="center" wrapText="1"/>
    </xf>
    <xf numFmtId="0" fontId="14" fillId="0" borderId="7" xfId="0" applyFont="1" applyBorder="1" applyAlignment="1" applyProtection="1">
      <alignment horizontal="left" vertical="top" wrapText="1"/>
      <protection locked="0"/>
    </xf>
    <xf numFmtId="0" fontId="14" fillId="0" borderId="8" xfId="0" applyFont="1" applyBorder="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44" fontId="8" fillId="0" borderId="14" xfId="1" applyFont="1" applyBorder="1" applyAlignment="1" applyProtection="1">
      <alignment horizontal="center" vertical="top"/>
      <protection locked="0"/>
    </xf>
    <xf numFmtId="44" fontId="8" fillId="0" borderId="18" xfId="1" applyFont="1" applyBorder="1" applyAlignment="1" applyProtection="1">
      <alignment horizontal="center" vertical="top"/>
      <protection locked="0"/>
    </xf>
    <xf numFmtId="49" fontId="6" fillId="10" borderId="12" xfId="0" applyNumberFormat="1" applyFont="1" applyFill="1" applyBorder="1" applyAlignment="1">
      <alignment horizontal="right" vertical="center" wrapText="1"/>
    </xf>
    <xf numFmtId="49" fontId="6" fillId="10" borderId="13" xfId="0" applyNumberFormat="1" applyFont="1" applyFill="1" applyBorder="1" applyAlignment="1">
      <alignment horizontal="right" vertical="center" wrapText="1"/>
    </xf>
    <xf numFmtId="49" fontId="6" fillId="10" borderId="14" xfId="0" applyNumberFormat="1" applyFont="1" applyFill="1" applyBorder="1" applyAlignment="1">
      <alignment horizontal="right" vertical="center" wrapText="1"/>
    </xf>
    <xf numFmtId="49" fontId="8" fillId="0" borderId="12" xfId="0" applyNumberFormat="1" applyFont="1" applyBorder="1" applyAlignment="1">
      <alignment horizontal="center" vertical="top" wrapText="1"/>
    </xf>
    <xf numFmtId="49" fontId="8" fillId="0" borderId="16" xfId="0" applyNumberFormat="1" applyFont="1" applyBorder="1" applyAlignment="1">
      <alignment horizontal="center" vertical="top" wrapText="1"/>
    </xf>
    <xf numFmtId="44" fontId="8" fillId="0" borderId="7" xfId="1" applyFont="1" applyBorder="1" applyAlignment="1" applyProtection="1">
      <alignment horizontal="center" vertical="top"/>
      <protection locked="0"/>
    </xf>
    <xf numFmtId="44" fontId="8" fillId="0" borderId="6" xfId="1" applyFont="1" applyBorder="1" applyAlignment="1" applyProtection="1">
      <alignment horizontal="center" vertical="top"/>
      <protection locked="0"/>
    </xf>
    <xf numFmtId="49" fontId="18" fillId="0" borderId="9" xfId="0" applyNumberFormat="1" applyFont="1" applyBorder="1" applyAlignment="1">
      <alignment horizontal="right" vertical="center" wrapText="1"/>
    </xf>
    <xf numFmtId="49" fontId="18" fillId="0" borderId="10" xfId="0" applyNumberFormat="1" applyFont="1" applyBorder="1" applyAlignment="1">
      <alignment horizontal="right" vertical="center" wrapText="1"/>
    </xf>
    <xf numFmtId="49" fontId="18" fillId="0" borderId="11" xfId="0" applyNumberFormat="1" applyFont="1" applyBorder="1" applyAlignment="1">
      <alignment horizontal="right" vertical="center" wrapText="1"/>
    </xf>
    <xf numFmtId="0" fontId="16" fillId="0" borderId="26" xfId="0" applyFont="1" applyBorder="1" applyAlignment="1">
      <alignment horizontal="left" vertical="center"/>
    </xf>
    <xf numFmtId="0" fontId="7" fillId="4" borderId="8" xfId="0" applyFont="1" applyFill="1" applyBorder="1" applyAlignment="1">
      <alignment horizontal="left" vertical="center" wrapText="1"/>
    </xf>
    <xf numFmtId="0" fontId="7" fillId="4" borderId="5"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4" borderId="10" xfId="0" applyFont="1" applyFill="1" applyBorder="1" applyAlignment="1">
      <alignment horizontal="left" vertical="center" wrapText="1"/>
    </xf>
    <xf numFmtId="49" fontId="8" fillId="0" borderId="15" xfId="0" applyNumberFormat="1" applyFont="1" applyBorder="1" applyAlignment="1">
      <alignment horizontal="center" vertical="top" wrapText="1"/>
    </xf>
    <xf numFmtId="44" fontId="8" fillId="0" borderId="8" xfId="1" applyFont="1" applyBorder="1" applyAlignment="1" applyProtection="1">
      <alignment horizontal="center" vertical="top"/>
      <protection locked="0"/>
    </xf>
    <xf numFmtId="49" fontId="6" fillId="9" borderId="9" xfId="0" applyNumberFormat="1" applyFont="1" applyFill="1" applyBorder="1" applyAlignment="1">
      <alignment horizontal="right" vertical="center" wrapText="1"/>
    </xf>
    <xf numFmtId="49" fontId="6" fillId="9" borderId="10" xfId="0" applyNumberFormat="1" applyFont="1" applyFill="1" applyBorder="1" applyAlignment="1">
      <alignment horizontal="right" vertical="center" wrapText="1"/>
    </xf>
    <xf numFmtId="49" fontId="6" fillId="9" borderId="11" xfId="0" applyNumberFormat="1" applyFont="1" applyFill="1" applyBorder="1" applyAlignment="1">
      <alignment horizontal="right" vertical="center" wrapText="1"/>
    </xf>
    <xf numFmtId="49" fontId="8" fillId="0" borderId="7" xfId="0" applyNumberFormat="1" applyFont="1" applyBorder="1" applyAlignment="1">
      <alignment horizontal="center" vertical="top" wrapText="1"/>
    </xf>
    <xf numFmtId="49" fontId="8" fillId="0" borderId="8" xfId="0" applyNumberFormat="1" applyFont="1" applyBorder="1" applyAlignment="1">
      <alignment horizontal="center" vertical="top" wrapText="1"/>
    </xf>
    <xf numFmtId="49" fontId="8" fillId="0" borderId="6" xfId="0" applyNumberFormat="1" applyFont="1" applyBorder="1" applyAlignment="1">
      <alignment horizontal="center" vertical="top" wrapText="1"/>
    </xf>
    <xf numFmtId="49" fontId="8" fillId="0" borderId="12" xfId="0" applyNumberFormat="1" applyFont="1" applyBorder="1" applyAlignment="1">
      <alignment horizontal="left" vertical="top" wrapText="1"/>
    </xf>
    <xf numFmtId="49" fontId="8" fillId="0" borderId="15" xfId="0" applyNumberFormat="1" applyFont="1" applyBorder="1" applyAlignment="1">
      <alignment horizontal="left" vertical="top" wrapText="1"/>
    </xf>
    <xf numFmtId="49" fontId="8" fillId="0" borderId="16" xfId="0" applyNumberFormat="1" applyFont="1" applyBorder="1" applyAlignment="1">
      <alignment horizontal="left" vertical="top" wrapText="1"/>
    </xf>
    <xf numFmtId="0" fontId="5" fillId="4" borderId="7" xfId="0" applyFont="1" applyFill="1" applyBorder="1" applyAlignment="1">
      <alignment horizontal="left" vertical="center" wrapText="1"/>
    </xf>
    <xf numFmtId="0" fontId="8" fillId="5" borderId="7" xfId="0" applyFont="1" applyFill="1" applyBorder="1" applyAlignment="1">
      <alignment horizontal="center" vertical="top"/>
    </xf>
    <xf numFmtId="0" fontId="8" fillId="5" borderId="6" xfId="0" applyFont="1" applyFill="1" applyBorder="1" applyAlignment="1">
      <alignment horizontal="center" vertical="top"/>
    </xf>
    <xf numFmtId="0" fontId="19" fillId="4" borderId="5" xfId="0" applyFont="1" applyFill="1" applyBorder="1" applyAlignment="1">
      <alignment horizontal="left" vertical="center" wrapText="1"/>
    </xf>
    <xf numFmtId="49" fontId="6" fillId="0" borderId="17" xfId="0" applyNumberFormat="1" applyFont="1" applyBorder="1" applyAlignment="1">
      <alignment horizontal="right" vertical="center" wrapText="1"/>
    </xf>
    <xf numFmtId="49" fontId="6" fillId="0" borderId="18" xfId="0" applyNumberFormat="1" applyFont="1" applyBorder="1" applyAlignment="1">
      <alignment horizontal="right" vertical="center" wrapText="1"/>
    </xf>
    <xf numFmtId="49" fontId="14" fillId="0" borderId="12" xfId="0" applyNumberFormat="1" applyFont="1" applyBorder="1" applyAlignment="1">
      <alignment horizontal="center" vertical="top" wrapText="1"/>
    </xf>
    <xf numFmtId="49" fontId="14" fillId="0" borderId="16" xfId="0" applyNumberFormat="1" applyFont="1" applyBorder="1" applyAlignment="1">
      <alignment horizontal="center" vertical="top" wrapText="1"/>
    </xf>
    <xf numFmtId="0" fontId="31" fillId="11" borderId="0" xfId="0" applyFont="1" applyFill="1" applyAlignment="1">
      <alignment horizontal="left" vertical="top" wrapText="1"/>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wrapText="1"/>
    </xf>
    <xf numFmtId="0" fontId="3" fillId="5" borderId="19" xfId="0" applyFont="1" applyFill="1" applyBorder="1" applyAlignment="1">
      <alignment horizontal="center" vertical="center"/>
    </xf>
    <xf numFmtId="0" fontId="3" fillId="5" borderId="2" xfId="0" applyFont="1" applyFill="1" applyBorder="1" applyAlignment="1">
      <alignment horizontal="center" vertical="center"/>
    </xf>
    <xf numFmtId="0" fontId="14" fillId="0" borderId="6" xfId="0" applyFont="1" applyBorder="1" applyAlignment="1" applyProtection="1">
      <alignment horizontal="left" vertical="top"/>
      <protection locked="0"/>
    </xf>
    <xf numFmtId="0" fontId="7" fillId="3" borderId="32" xfId="0" applyFont="1" applyFill="1" applyBorder="1" applyAlignment="1">
      <alignment horizontal="left" vertical="center" wrapText="1"/>
    </xf>
    <xf numFmtId="0" fontId="7" fillId="3" borderId="0" xfId="0" applyFont="1" applyFill="1" applyAlignment="1">
      <alignment horizontal="left" vertical="center" wrapText="1"/>
    </xf>
    <xf numFmtId="0" fontId="25" fillId="0" borderId="0" xfId="0" applyFont="1" applyAlignment="1">
      <alignment vertical="center" wrapText="1"/>
    </xf>
    <xf numFmtId="0" fontId="26" fillId="0" borderId="0" xfId="0" applyFont="1" applyAlignment="1">
      <alignment vertical="center" wrapText="1"/>
    </xf>
    <xf numFmtId="0" fontId="25" fillId="0" borderId="0" xfId="0" applyFont="1" applyAlignment="1">
      <alignment horizontal="left" vertical="center" wrapText="1"/>
    </xf>
    <xf numFmtId="0" fontId="25" fillId="0" borderId="0" xfId="0" applyFont="1" applyAlignment="1">
      <alignment horizontal="left" vertical="top" wrapText="1"/>
    </xf>
    <xf numFmtId="0" fontId="26" fillId="0" borderId="0" xfId="0" applyFont="1" applyAlignment="1">
      <alignment horizontal="left" vertical="top" wrapText="1"/>
    </xf>
  </cellXfs>
  <cellStyles count="2">
    <cellStyle name="Standard" xfId="0" builtinId="0"/>
    <cellStyle name="Währung" xfId="1" builtinId="4"/>
  </cellStyles>
  <dxfs count="0"/>
  <tableStyles count="0" defaultTableStyle="TableStyleMedium2" defaultPivotStyle="PivotStyleLight16"/>
  <colors>
    <mruColors>
      <color rgb="FFFFE38B"/>
      <color rgb="FFFFFFAB"/>
      <color rgb="FFFFB481"/>
      <color rgb="FFFF6600"/>
      <color rgb="FFEFF9EB"/>
      <color rgb="FFE6F0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7.svg"/><Relationship Id="rId2" Type="http://schemas.openxmlformats.org/officeDocument/2006/relationships/image" Target="../media/image16.png"/><Relationship Id="rId1" Type="http://schemas.openxmlformats.org/officeDocument/2006/relationships/image" Target="../media/image15.jpeg"/></Relationships>
</file>

<file path=xl/drawings/drawing1.xml><?xml version="1.0" encoding="utf-8"?>
<xdr:wsDr xmlns:xdr="http://schemas.openxmlformats.org/drawingml/2006/spreadsheetDrawing" xmlns:a="http://schemas.openxmlformats.org/drawingml/2006/main">
  <xdr:twoCellAnchor editAs="oneCell">
    <xdr:from>
      <xdr:col>1</xdr:col>
      <xdr:colOff>1211329</xdr:colOff>
      <xdr:row>432</xdr:row>
      <xdr:rowOff>1802663</xdr:rowOff>
    </xdr:from>
    <xdr:to>
      <xdr:col>1</xdr:col>
      <xdr:colOff>2756892</xdr:colOff>
      <xdr:row>432</xdr:row>
      <xdr:rowOff>3259755</xdr:rowOff>
    </xdr:to>
    <xdr:pic>
      <xdr:nvPicPr>
        <xdr:cNvPr id="12" name="Grafik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2271369" y="294373792"/>
          <a:ext cx="1545563" cy="1457092"/>
        </a:xfrm>
        <a:prstGeom prst="rect">
          <a:avLst/>
        </a:prstGeom>
      </xdr:spPr>
    </xdr:pic>
    <xdr:clientData/>
  </xdr:twoCellAnchor>
  <xdr:twoCellAnchor editAs="oneCell">
    <xdr:from>
      <xdr:col>1</xdr:col>
      <xdr:colOff>1705175</xdr:colOff>
      <xdr:row>268</xdr:row>
      <xdr:rowOff>2786568</xdr:rowOff>
    </xdr:from>
    <xdr:to>
      <xdr:col>1</xdr:col>
      <xdr:colOff>3688405</xdr:colOff>
      <xdr:row>268</xdr:row>
      <xdr:rowOff>4011969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59005" y="148316408"/>
          <a:ext cx="1983230" cy="1225401"/>
        </a:xfrm>
        <a:prstGeom prst="rect">
          <a:avLst/>
        </a:prstGeom>
      </xdr:spPr>
    </xdr:pic>
    <xdr:clientData/>
  </xdr:twoCellAnchor>
  <xdr:twoCellAnchor editAs="oneCell">
    <xdr:from>
      <xdr:col>1</xdr:col>
      <xdr:colOff>1658394</xdr:colOff>
      <xdr:row>269</xdr:row>
      <xdr:rowOff>565277</xdr:rowOff>
    </xdr:from>
    <xdr:to>
      <xdr:col>1</xdr:col>
      <xdr:colOff>2876047</xdr:colOff>
      <xdr:row>269</xdr:row>
      <xdr:rowOff>2165591</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a:stretch>
          <a:fillRect/>
        </a:stretch>
      </xdr:blipFill>
      <xdr:spPr>
        <a:xfrm>
          <a:off x="2718724" y="145345277"/>
          <a:ext cx="1217653" cy="1600314"/>
        </a:xfrm>
        <a:prstGeom prst="rect">
          <a:avLst/>
        </a:prstGeom>
      </xdr:spPr>
    </xdr:pic>
    <xdr:clientData/>
  </xdr:twoCellAnchor>
  <xdr:twoCellAnchor editAs="oneCell">
    <xdr:from>
      <xdr:col>1</xdr:col>
      <xdr:colOff>52339</xdr:colOff>
      <xdr:row>283</xdr:row>
      <xdr:rowOff>1287097</xdr:rowOff>
    </xdr:from>
    <xdr:to>
      <xdr:col>1</xdr:col>
      <xdr:colOff>2476769</xdr:colOff>
      <xdr:row>283</xdr:row>
      <xdr:rowOff>2077037</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a:stretch>
          <a:fillRect/>
        </a:stretch>
      </xdr:blipFill>
      <xdr:spPr>
        <a:xfrm>
          <a:off x="1145309" y="170389521"/>
          <a:ext cx="2424430" cy="789940"/>
        </a:xfrm>
        <a:prstGeom prst="rect">
          <a:avLst/>
        </a:prstGeom>
      </xdr:spPr>
    </xdr:pic>
    <xdr:clientData/>
  </xdr:twoCellAnchor>
  <xdr:twoCellAnchor editAs="oneCell">
    <xdr:from>
      <xdr:col>1</xdr:col>
      <xdr:colOff>2579188</xdr:colOff>
      <xdr:row>283</xdr:row>
      <xdr:rowOff>1091617</xdr:rowOff>
    </xdr:from>
    <xdr:to>
      <xdr:col>1</xdr:col>
      <xdr:colOff>4074615</xdr:colOff>
      <xdr:row>283</xdr:row>
      <xdr:rowOff>2067612</xdr:rowOff>
    </xdr:to>
    <xdr:pic>
      <xdr:nvPicPr>
        <xdr:cNvPr id="5" name="Grafik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5"/>
        <a:stretch>
          <a:fillRect/>
        </a:stretch>
      </xdr:blipFill>
      <xdr:spPr>
        <a:xfrm>
          <a:off x="3672158" y="170194041"/>
          <a:ext cx="1495427" cy="975995"/>
        </a:xfrm>
        <a:prstGeom prst="rect">
          <a:avLst/>
        </a:prstGeom>
      </xdr:spPr>
    </xdr:pic>
    <xdr:clientData/>
  </xdr:twoCellAnchor>
  <xdr:twoCellAnchor editAs="oneCell">
    <xdr:from>
      <xdr:col>1</xdr:col>
      <xdr:colOff>2444152</xdr:colOff>
      <xdr:row>284</xdr:row>
      <xdr:rowOff>1112449</xdr:rowOff>
    </xdr:from>
    <xdr:to>
      <xdr:col>1</xdr:col>
      <xdr:colOff>4019351</xdr:colOff>
      <xdr:row>284</xdr:row>
      <xdr:rowOff>2045218</xdr:rowOff>
    </xdr:to>
    <xdr:pic>
      <xdr:nvPicPr>
        <xdr:cNvPr id="6" name="Grafik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6"/>
        <a:stretch>
          <a:fillRect/>
        </a:stretch>
      </xdr:blipFill>
      <xdr:spPr>
        <a:xfrm>
          <a:off x="3536831" y="170247694"/>
          <a:ext cx="1575199" cy="932769"/>
        </a:xfrm>
        <a:prstGeom prst="rect">
          <a:avLst/>
        </a:prstGeom>
      </xdr:spPr>
    </xdr:pic>
    <xdr:clientData/>
  </xdr:twoCellAnchor>
  <xdr:twoCellAnchor editAs="oneCell">
    <xdr:from>
      <xdr:col>1</xdr:col>
      <xdr:colOff>575095</xdr:colOff>
      <xdr:row>292</xdr:row>
      <xdr:rowOff>278561</xdr:rowOff>
    </xdr:from>
    <xdr:to>
      <xdr:col>1</xdr:col>
      <xdr:colOff>3513622</xdr:colOff>
      <xdr:row>292</xdr:row>
      <xdr:rowOff>2241643</xdr:rowOff>
    </xdr:to>
    <xdr:pic>
      <xdr:nvPicPr>
        <xdr:cNvPr id="8" name="Grafik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xfrm>
          <a:off x="1635425" y="179447405"/>
          <a:ext cx="2938527" cy="1963082"/>
        </a:xfrm>
        <a:prstGeom prst="rect">
          <a:avLst/>
        </a:prstGeom>
      </xdr:spPr>
    </xdr:pic>
    <xdr:clientData/>
  </xdr:twoCellAnchor>
  <xdr:twoCellAnchor editAs="oneCell">
    <xdr:from>
      <xdr:col>1</xdr:col>
      <xdr:colOff>1554923</xdr:colOff>
      <xdr:row>326</xdr:row>
      <xdr:rowOff>936565</xdr:rowOff>
    </xdr:from>
    <xdr:to>
      <xdr:col>1</xdr:col>
      <xdr:colOff>3822832</xdr:colOff>
      <xdr:row>326</xdr:row>
      <xdr:rowOff>2424118</xdr:rowOff>
    </xdr:to>
    <xdr:pic>
      <xdr:nvPicPr>
        <xdr:cNvPr id="9" name="Grafik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xfrm>
          <a:off x="2612478" y="211362025"/>
          <a:ext cx="2267909" cy="1487553"/>
        </a:xfrm>
        <a:prstGeom prst="rect">
          <a:avLst/>
        </a:prstGeom>
      </xdr:spPr>
    </xdr:pic>
    <xdr:clientData/>
  </xdr:twoCellAnchor>
  <xdr:twoCellAnchor editAs="oneCell">
    <xdr:from>
      <xdr:col>1</xdr:col>
      <xdr:colOff>175136</xdr:colOff>
      <xdr:row>393</xdr:row>
      <xdr:rowOff>1091820</xdr:rowOff>
    </xdr:from>
    <xdr:to>
      <xdr:col>1</xdr:col>
      <xdr:colOff>1442141</xdr:colOff>
      <xdr:row>393</xdr:row>
      <xdr:rowOff>2857452</xdr:rowOff>
    </xdr:to>
    <xdr:pic>
      <xdr:nvPicPr>
        <xdr:cNvPr id="10" name="Grafik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xfrm>
          <a:off x="1261391" y="292962139"/>
          <a:ext cx="1267005" cy="1765632"/>
        </a:xfrm>
        <a:prstGeom prst="rect">
          <a:avLst/>
        </a:prstGeom>
      </xdr:spPr>
    </xdr:pic>
    <xdr:clientData/>
  </xdr:twoCellAnchor>
  <xdr:twoCellAnchor editAs="oneCell">
    <xdr:from>
      <xdr:col>1</xdr:col>
      <xdr:colOff>2373490</xdr:colOff>
      <xdr:row>393</xdr:row>
      <xdr:rowOff>1104102</xdr:rowOff>
    </xdr:from>
    <xdr:to>
      <xdr:col>1</xdr:col>
      <xdr:colOff>3640493</xdr:colOff>
      <xdr:row>393</xdr:row>
      <xdr:rowOff>2864743</xdr:rowOff>
    </xdr:to>
    <xdr:pic>
      <xdr:nvPicPr>
        <xdr:cNvPr id="11" name="Grafik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xfrm>
          <a:off x="3459745" y="292974421"/>
          <a:ext cx="1267003" cy="1760641"/>
        </a:xfrm>
        <a:prstGeom prst="rect">
          <a:avLst/>
        </a:prstGeom>
      </xdr:spPr>
    </xdr:pic>
    <xdr:clientData/>
  </xdr:twoCellAnchor>
  <xdr:twoCellAnchor editAs="oneCell">
    <xdr:from>
      <xdr:col>1</xdr:col>
      <xdr:colOff>623346</xdr:colOff>
      <xdr:row>291</xdr:row>
      <xdr:rowOff>2660954</xdr:rowOff>
    </xdr:from>
    <xdr:to>
      <xdr:col>1</xdr:col>
      <xdr:colOff>3561873</xdr:colOff>
      <xdr:row>291</xdr:row>
      <xdr:rowOff>4624036</xdr:rowOff>
    </xdr:to>
    <xdr:pic>
      <xdr:nvPicPr>
        <xdr:cNvPr id="20" name="Grafik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1"/>
        <a:stretch>
          <a:fillRect/>
        </a:stretch>
      </xdr:blipFill>
      <xdr:spPr>
        <a:xfrm>
          <a:off x="1716316" y="185671802"/>
          <a:ext cx="2938527" cy="1963082"/>
        </a:xfrm>
        <a:prstGeom prst="rect">
          <a:avLst/>
        </a:prstGeom>
      </xdr:spPr>
    </xdr:pic>
    <xdr:clientData/>
  </xdr:twoCellAnchor>
  <xdr:twoCellAnchor editAs="oneCell">
    <xdr:from>
      <xdr:col>1</xdr:col>
      <xdr:colOff>600727</xdr:colOff>
      <xdr:row>433</xdr:row>
      <xdr:rowOff>1139842</xdr:rowOff>
    </xdr:from>
    <xdr:to>
      <xdr:col>1</xdr:col>
      <xdr:colOff>3161269</xdr:colOff>
      <xdr:row>433</xdr:row>
      <xdr:rowOff>1621468</xdr:rowOff>
    </xdr:to>
    <xdr:pic>
      <xdr:nvPicPr>
        <xdr:cNvPr id="21" name="Grafik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2"/>
        <a:stretch>
          <a:fillRect/>
        </a:stretch>
      </xdr:blipFill>
      <xdr:spPr>
        <a:xfrm>
          <a:off x="1693697" y="317246690"/>
          <a:ext cx="2560542" cy="481626"/>
        </a:xfrm>
        <a:prstGeom prst="rect">
          <a:avLst/>
        </a:prstGeom>
      </xdr:spPr>
    </xdr:pic>
    <xdr:clientData/>
  </xdr:twoCellAnchor>
  <xdr:twoCellAnchor editAs="oneCell">
    <xdr:from>
      <xdr:col>1</xdr:col>
      <xdr:colOff>584043</xdr:colOff>
      <xdr:row>433</xdr:row>
      <xdr:rowOff>2207832</xdr:rowOff>
    </xdr:from>
    <xdr:to>
      <xdr:col>1</xdr:col>
      <xdr:colOff>3118054</xdr:colOff>
      <xdr:row>433</xdr:row>
      <xdr:rowOff>2836165</xdr:rowOff>
    </xdr:to>
    <xdr:pic>
      <xdr:nvPicPr>
        <xdr:cNvPr id="22" name="Grafik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3"/>
        <a:stretch>
          <a:fillRect/>
        </a:stretch>
      </xdr:blipFill>
      <xdr:spPr>
        <a:xfrm>
          <a:off x="1677013" y="318314680"/>
          <a:ext cx="2534011" cy="628333"/>
        </a:xfrm>
        <a:prstGeom prst="rect">
          <a:avLst/>
        </a:prstGeom>
      </xdr:spPr>
    </xdr:pic>
    <xdr:clientData/>
  </xdr:twoCellAnchor>
  <xdr:oneCellAnchor>
    <xdr:from>
      <xdr:col>2</xdr:col>
      <xdr:colOff>2153369</xdr:colOff>
      <xdr:row>0</xdr:row>
      <xdr:rowOff>0</xdr:rowOff>
    </xdr:from>
    <xdr:ext cx="1520825" cy="655320"/>
    <xdr:pic>
      <xdr:nvPicPr>
        <xdr:cNvPr id="14" name="Bild 1">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7334969" y="0"/>
          <a:ext cx="1520825" cy="655320"/>
        </a:xfrm>
        <a:prstGeom prst="rect">
          <a:avLst/>
        </a:prstGeom>
        <a:noFill/>
      </xdr:spPr>
    </xdr:pic>
    <xdr:clientData/>
  </xdr:oneCellAnchor>
  <mc:AlternateContent xmlns:mc="http://schemas.openxmlformats.org/markup-compatibility/2006">
    <mc:Choice xmlns:a14="http://schemas.microsoft.com/office/drawing/2010/main" Requires="a14">
      <xdr:twoCellAnchor editAs="oneCell">
        <xdr:from>
          <xdr:col>2</xdr:col>
          <xdr:colOff>30480</xdr:colOff>
          <xdr:row>98</xdr:row>
          <xdr:rowOff>350520</xdr:rowOff>
        </xdr:from>
        <xdr:to>
          <xdr:col>2</xdr:col>
          <xdr:colOff>220980</xdr:colOff>
          <xdr:row>98</xdr:row>
          <xdr:rowOff>518160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98</xdr:row>
          <xdr:rowOff>495300</xdr:rowOff>
        </xdr:from>
        <xdr:to>
          <xdr:col>2</xdr:col>
          <xdr:colOff>220980</xdr:colOff>
          <xdr:row>98</xdr:row>
          <xdr:rowOff>655320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123</xdr:row>
          <xdr:rowOff>342900</xdr:rowOff>
        </xdr:from>
        <xdr:to>
          <xdr:col>2</xdr:col>
          <xdr:colOff>213360</xdr:colOff>
          <xdr:row>123</xdr:row>
          <xdr:rowOff>502920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123</xdr:row>
          <xdr:rowOff>182880</xdr:rowOff>
        </xdr:from>
        <xdr:to>
          <xdr:col>2</xdr:col>
          <xdr:colOff>213360</xdr:colOff>
          <xdr:row>123</xdr:row>
          <xdr:rowOff>342900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124</xdr:row>
          <xdr:rowOff>342900</xdr:rowOff>
        </xdr:from>
        <xdr:to>
          <xdr:col>2</xdr:col>
          <xdr:colOff>213360</xdr:colOff>
          <xdr:row>124</xdr:row>
          <xdr:rowOff>502920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124</xdr:row>
          <xdr:rowOff>182880</xdr:rowOff>
        </xdr:from>
        <xdr:to>
          <xdr:col>2</xdr:col>
          <xdr:colOff>213360</xdr:colOff>
          <xdr:row>124</xdr:row>
          <xdr:rowOff>342900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138</xdr:row>
          <xdr:rowOff>182880</xdr:rowOff>
        </xdr:from>
        <xdr:to>
          <xdr:col>2</xdr:col>
          <xdr:colOff>198120</xdr:colOff>
          <xdr:row>138</xdr:row>
          <xdr:rowOff>342900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138</xdr:row>
          <xdr:rowOff>22860</xdr:rowOff>
        </xdr:from>
        <xdr:to>
          <xdr:col>2</xdr:col>
          <xdr:colOff>198120</xdr:colOff>
          <xdr:row>138</xdr:row>
          <xdr:rowOff>175260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46892</xdr:colOff>
      <xdr:row>151</xdr:row>
      <xdr:rowOff>175093</xdr:rowOff>
    </xdr:from>
    <xdr:to>
      <xdr:col>2</xdr:col>
      <xdr:colOff>2643554</xdr:colOff>
      <xdr:row>151</xdr:row>
      <xdr:rowOff>616325</xdr:rowOff>
    </xdr:to>
    <xdr:sp macro="" textlink="" fLocksText="0">
      <xdr:nvSpPr>
        <xdr:cNvPr id="7" name="Textfeld 6">
          <a:extLst>
            <a:ext uri="{FF2B5EF4-FFF2-40B4-BE49-F238E27FC236}">
              <a16:creationId xmlns:a16="http://schemas.microsoft.com/office/drawing/2014/main" id="{00000000-0008-0000-0000-000007000000}"/>
            </a:ext>
          </a:extLst>
        </xdr:cNvPr>
        <xdr:cNvSpPr txBox="1"/>
      </xdr:nvSpPr>
      <xdr:spPr>
        <a:xfrm>
          <a:off x="5229613" y="65393328"/>
          <a:ext cx="2596662" cy="4412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41030</xdr:colOff>
      <xdr:row>152</xdr:row>
      <xdr:rowOff>203107</xdr:rowOff>
    </xdr:from>
    <xdr:to>
      <xdr:col>2</xdr:col>
      <xdr:colOff>2596661</xdr:colOff>
      <xdr:row>152</xdr:row>
      <xdr:rowOff>602316</xdr:rowOff>
    </xdr:to>
    <xdr:sp macro="" textlink="" fLocksText="0">
      <xdr:nvSpPr>
        <xdr:cNvPr id="13" name="Textfeld 12">
          <a:extLst>
            <a:ext uri="{FF2B5EF4-FFF2-40B4-BE49-F238E27FC236}">
              <a16:creationId xmlns:a16="http://schemas.microsoft.com/office/drawing/2014/main" id="{00000000-0008-0000-0000-00000D000000}"/>
            </a:ext>
          </a:extLst>
        </xdr:cNvPr>
        <xdr:cNvSpPr txBox="1"/>
      </xdr:nvSpPr>
      <xdr:spPr>
        <a:xfrm>
          <a:off x="5223751" y="66233769"/>
          <a:ext cx="2555631" cy="3992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35169</xdr:colOff>
      <xdr:row>153</xdr:row>
      <xdr:rowOff>203107</xdr:rowOff>
    </xdr:from>
    <xdr:to>
      <xdr:col>2</xdr:col>
      <xdr:colOff>2584938</xdr:colOff>
      <xdr:row>153</xdr:row>
      <xdr:rowOff>665349</xdr:rowOff>
    </xdr:to>
    <xdr:sp macro="" textlink="" fLocksText="0">
      <xdr:nvSpPr>
        <xdr:cNvPr id="15" name="Textfeld 14">
          <a:extLst>
            <a:ext uri="{FF2B5EF4-FFF2-40B4-BE49-F238E27FC236}">
              <a16:creationId xmlns:a16="http://schemas.microsoft.com/office/drawing/2014/main" id="{00000000-0008-0000-0000-00000F000000}"/>
            </a:ext>
          </a:extLst>
        </xdr:cNvPr>
        <xdr:cNvSpPr txBox="1"/>
      </xdr:nvSpPr>
      <xdr:spPr>
        <a:xfrm>
          <a:off x="5217890" y="67207280"/>
          <a:ext cx="2549769" cy="4622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64477</xdr:colOff>
      <xdr:row>154</xdr:row>
      <xdr:rowOff>224119</xdr:rowOff>
    </xdr:from>
    <xdr:to>
      <xdr:col>2</xdr:col>
      <xdr:colOff>2626378</xdr:colOff>
      <xdr:row>154</xdr:row>
      <xdr:rowOff>581307</xdr:rowOff>
    </xdr:to>
    <xdr:sp macro="" textlink="" fLocksText="0">
      <xdr:nvSpPr>
        <xdr:cNvPr id="17" name="Textfeld 16">
          <a:extLst>
            <a:ext uri="{FF2B5EF4-FFF2-40B4-BE49-F238E27FC236}">
              <a16:creationId xmlns:a16="http://schemas.microsoft.com/office/drawing/2014/main" id="{00000000-0008-0000-0000-000011000000}"/>
            </a:ext>
          </a:extLst>
        </xdr:cNvPr>
        <xdr:cNvSpPr txBox="1"/>
      </xdr:nvSpPr>
      <xdr:spPr>
        <a:xfrm>
          <a:off x="5247198" y="68664045"/>
          <a:ext cx="2561901" cy="3571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70338</xdr:colOff>
      <xdr:row>155</xdr:row>
      <xdr:rowOff>293077</xdr:rowOff>
    </xdr:from>
    <xdr:to>
      <xdr:col>2</xdr:col>
      <xdr:colOff>2626378</xdr:colOff>
      <xdr:row>155</xdr:row>
      <xdr:rowOff>609600</xdr:rowOff>
    </xdr:to>
    <xdr:sp macro="" textlink="" fLocksText="0">
      <xdr:nvSpPr>
        <xdr:cNvPr id="18" name="Textfeld 17">
          <a:extLst>
            <a:ext uri="{FF2B5EF4-FFF2-40B4-BE49-F238E27FC236}">
              <a16:creationId xmlns:a16="http://schemas.microsoft.com/office/drawing/2014/main" id="{00000000-0008-0000-0000-000012000000}"/>
            </a:ext>
          </a:extLst>
        </xdr:cNvPr>
        <xdr:cNvSpPr txBox="1"/>
      </xdr:nvSpPr>
      <xdr:spPr>
        <a:xfrm>
          <a:off x="5253059" y="69545430"/>
          <a:ext cx="2556040" cy="3165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52754</xdr:colOff>
      <xdr:row>156</xdr:row>
      <xdr:rowOff>281353</xdr:rowOff>
    </xdr:from>
    <xdr:to>
      <xdr:col>2</xdr:col>
      <xdr:colOff>2612371</xdr:colOff>
      <xdr:row>156</xdr:row>
      <xdr:rowOff>668215</xdr:rowOff>
    </xdr:to>
    <xdr:sp macro="" textlink="" fLocksText="0">
      <xdr:nvSpPr>
        <xdr:cNvPr id="19" name="Textfeld 18">
          <a:extLst>
            <a:ext uri="{FF2B5EF4-FFF2-40B4-BE49-F238E27FC236}">
              <a16:creationId xmlns:a16="http://schemas.microsoft.com/office/drawing/2014/main" id="{00000000-0008-0000-0000-000013000000}"/>
            </a:ext>
          </a:extLst>
        </xdr:cNvPr>
        <xdr:cNvSpPr txBox="1"/>
      </xdr:nvSpPr>
      <xdr:spPr>
        <a:xfrm>
          <a:off x="5235475" y="70248081"/>
          <a:ext cx="2559617" cy="3868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1412630</xdr:colOff>
      <xdr:row>120</xdr:row>
      <xdr:rowOff>164124</xdr:rowOff>
    </xdr:from>
    <xdr:to>
      <xdr:col>2</xdr:col>
      <xdr:colOff>1946030</xdr:colOff>
      <xdr:row>120</xdr:row>
      <xdr:rowOff>410308</xdr:rowOff>
    </xdr:to>
    <xdr:sp macro="" textlink="" fLocksText="0">
      <xdr:nvSpPr>
        <xdr:cNvPr id="24" name="Textfeld 23">
          <a:extLst>
            <a:ext uri="{FF2B5EF4-FFF2-40B4-BE49-F238E27FC236}">
              <a16:creationId xmlns:a16="http://schemas.microsoft.com/office/drawing/2014/main" id="{00000000-0008-0000-0000-000018000000}"/>
            </a:ext>
          </a:extLst>
        </xdr:cNvPr>
        <xdr:cNvSpPr txBox="1"/>
      </xdr:nvSpPr>
      <xdr:spPr>
        <a:xfrm>
          <a:off x="7537938" y="53298970"/>
          <a:ext cx="533400" cy="2461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	</a:t>
          </a:r>
        </a:p>
      </xdr:txBody>
    </xdr:sp>
    <xdr:clientData fLocksWithSheet="0"/>
  </xdr:twoCellAnchor>
  <xdr:twoCellAnchor>
    <xdr:from>
      <xdr:col>2</xdr:col>
      <xdr:colOff>1412630</xdr:colOff>
      <xdr:row>120</xdr:row>
      <xdr:rowOff>515815</xdr:rowOff>
    </xdr:from>
    <xdr:to>
      <xdr:col>2</xdr:col>
      <xdr:colOff>1981200</xdr:colOff>
      <xdr:row>120</xdr:row>
      <xdr:rowOff>773722</xdr:rowOff>
    </xdr:to>
    <xdr:sp macro="" textlink="" fLocksText="0">
      <xdr:nvSpPr>
        <xdr:cNvPr id="25" name="Textfeld 24">
          <a:extLst>
            <a:ext uri="{FF2B5EF4-FFF2-40B4-BE49-F238E27FC236}">
              <a16:creationId xmlns:a16="http://schemas.microsoft.com/office/drawing/2014/main" id="{00000000-0008-0000-0000-000019000000}"/>
            </a:ext>
          </a:extLst>
        </xdr:cNvPr>
        <xdr:cNvSpPr txBox="1"/>
      </xdr:nvSpPr>
      <xdr:spPr>
        <a:xfrm>
          <a:off x="7537938" y="53650661"/>
          <a:ext cx="568570" cy="2579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oneCellAnchor>
    <xdr:from>
      <xdr:col>2</xdr:col>
      <xdr:colOff>1160584</xdr:colOff>
      <xdr:row>120</xdr:row>
      <xdr:rowOff>738554</xdr:rowOff>
    </xdr:from>
    <xdr:ext cx="767862" cy="152401"/>
    <xdr:sp macro="" textlink="">
      <xdr:nvSpPr>
        <xdr:cNvPr id="26" name="Textfeld 25">
          <a:extLst>
            <a:ext uri="{FF2B5EF4-FFF2-40B4-BE49-F238E27FC236}">
              <a16:creationId xmlns:a16="http://schemas.microsoft.com/office/drawing/2014/main" id="{00000000-0008-0000-0000-00001A000000}"/>
            </a:ext>
          </a:extLst>
        </xdr:cNvPr>
        <xdr:cNvSpPr txBox="1"/>
      </xdr:nvSpPr>
      <xdr:spPr>
        <a:xfrm>
          <a:off x="7285892" y="53873400"/>
          <a:ext cx="767862" cy="1524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de-DE" sz="1100"/>
        </a:p>
      </xdr:txBody>
    </xdr:sp>
    <xdr:clientData/>
  </xdr:oneCellAnchor>
  <xdr:twoCellAnchor>
    <xdr:from>
      <xdr:col>2</xdr:col>
      <xdr:colOff>1412630</xdr:colOff>
      <xdr:row>120</xdr:row>
      <xdr:rowOff>867508</xdr:rowOff>
    </xdr:from>
    <xdr:to>
      <xdr:col>2</xdr:col>
      <xdr:colOff>1963615</xdr:colOff>
      <xdr:row>120</xdr:row>
      <xdr:rowOff>1107831</xdr:rowOff>
    </xdr:to>
    <xdr:sp macro="" textlink="" fLocksText="0">
      <xdr:nvSpPr>
        <xdr:cNvPr id="27" name="Textfeld 26">
          <a:extLst>
            <a:ext uri="{FF2B5EF4-FFF2-40B4-BE49-F238E27FC236}">
              <a16:creationId xmlns:a16="http://schemas.microsoft.com/office/drawing/2014/main" id="{00000000-0008-0000-0000-00001B000000}"/>
            </a:ext>
          </a:extLst>
        </xdr:cNvPr>
        <xdr:cNvSpPr txBox="1"/>
      </xdr:nvSpPr>
      <xdr:spPr>
        <a:xfrm>
          <a:off x="7537938" y="54002354"/>
          <a:ext cx="550985" cy="2403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108626</xdr:colOff>
      <xdr:row>120</xdr:row>
      <xdr:rowOff>1431823</xdr:rowOff>
    </xdr:from>
    <xdr:to>
      <xdr:col>2</xdr:col>
      <xdr:colOff>632951</xdr:colOff>
      <xdr:row>120</xdr:row>
      <xdr:rowOff>1683143</xdr:rowOff>
    </xdr:to>
    <xdr:sp macro="" textlink="" fLocksText="0">
      <xdr:nvSpPr>
        <xdr:cNvPr id="28" name="Textfeld 27">
          <a:extLst>
            <a:ext uri="{FF2B5EF4-FFF2-40B4-BE49-F238E27FC236}">
              <a16:creationId xmlns:a16="http://schemas.microsoft.com/office/drawing/2014/main" id="{00000000-0008-0000-0000-00001C000000}"/>
            </a:ext>
          </a:extLst>
        </xdr:cNvPr>
        <xdr:cNvSpPr txBox="1"/>
      </xdr:nvSpPr>
      <xdr:spPr>
        <a:xfrm>
          <a:off x="5442626" y="56388000"/>
          <a:ext cx="524325" cy="2513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41030</xdr:colOff>
      <xdr:row>103</xdr:row>
      <xdr:rowOff>304800</xdr:rowOff>
    </xdr:from>
    <xdr:to>
      <xdr:col>2</xdr:col>
      <xdr:colOff>504264</xdr:colOff>
      <xdr:row>103</xdr:row>
      <xdr:rowOff>539261</xdr:rowOff>
    </xdr:to>
    <xdr:sp macro="" textlink="" fLocksText="0">
      <xdr:nvSpPr>
        <xdr:cNvPr id="29" name="Textfeld 28">
          <a:extLst>
            <a:ext uri="{FF2B5EF4-FFF2-40B4-BE49-F238E27FC236}">
              <a16:creationId xmlns:a16="http://schemas.microsoft.com/office/drawing/2014/main" id="{00000000-0008-0000-0000-00001D000000}"/>
            </a:ext>
          </a:extLst>
        </xdr:cNvPr>
        <xdr:cNvSpPr txBox="1"/>
      </xdr:nvSpPr>
      <xdr:spPr>
        <a:xfrm>
          <a:off x="5223751" y="45184359"/>
          <a:ext cx="463234" cy="2344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a:p>
          <a:endParaRPr lang="de-DE" sz="1100"/>
        </a:p>
        <a:p>
          <a:endParaRPr lang="de-DE" sz="1100"/>
        </a:p>
        <a:p>
          <a:endParaRPr lang="de-DE" sz="1100"/>
        </a:p>
      </xdr:txBody>
    </xdr:sp>
    <xdr:clientData fLocksWithSheet="0"/>
  </xdr:twoCellAnchor>
  <xdr:twoCellAnchor>
    <xdr:from>
      <xdr:col>2</xdr:col>
      <xdr:colOff>791307</xdr:colOff>
      <xdr:row>82</xdr:row>
      <xdr:rowOff>79886</xdr:rowOff>
    </xdr:from>
    <xdr:to>
      <xdr:col>2</xdr:col>
      <xdr:colOff>2286000</xdr:colOff>
      <xdr:row>82</xdr:row>
      <xdr:rowOff>294967</xdr:rowOff>
    </xdr:to>
    <xdr:sp macro="" textlink="" fLocksText="0">
      <xdr:nvSpPr>
        <xdr:cNvPr id="30" name="Textfeld 29">
          <a:extLst>
            <a:ext uri="{FF2B5EF4-FFF2-40B4-BE49-F238E27FC236}">
              <a16:creationId xmlns:a16="http://schemas.microsoft.com/office/drawing/2014/main" id="{00000000-0008-0000-0000-00001E000000}"/>
            </a:ext>
          </a:extLst>
        </xdr:cNvPr>
        <xdr:cNvSpPr txBox="1"/>
      </xdr:nvSpPr>
      <xdr:spPr>
        <a:xfrm>
          <a:off x="6125307" y="39851370"/>
          <a:ext cx="1494693" cy="2150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791307</xdr:colOff>
      <xdr:row>83</xdr:row>
      <xdr:rowOff>30727</xdr:rowOff>
    </xdr:from>
    <xdr:to>
      <xdr:col>2</xdr:col>
      <xdr:colOff>2267565</xdr:colOff>
      <xdr:row>83</xdr:row>
      <xdr:rowOff>245807</xdr:rowOff>
    </xdr:to>
    <xdr:sp macro="" textlink="" fLocksText="0">
      <xdr:nvSpPr>
        <xdr:cNvPr id="31" name="Textfeld 30">
          <a:extLst>
            <a:ext uri="{FF2B5EF4-FFF2-40B4-BE49-F238E27FC236}">
              <a16:creationId xmlns:a16="http://schemas.microsoft.com/office/drawing/2014/main" id="{00000000-0008-0000-0000-00001F000000}"/>
            </a:ext>
          </a:extLst>
        </xdr:cNvPr>
        <xdr:cNvSpPr txBox="1"/>
      </xdr:nvSpPr>
      <xdr:spPr>
        <a:xfrm>
          <a:off x="6125307" y="40183211"/>
          <a:ext cx="1476258" cy="215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797170</xdr:colOff>
      <xdr:row>84</xdr:row>
      <xdr:rowOff>35169</xdr:rowOff>
    </xdr:from>
    <xdr:to>
      <xdr:col>2</xdr:col>
      <xdr:colOff>2274278</xdr:colOff>
      <xdr:row>84</xdr:row>
      <xdr:rowOff>239661</xdr:rowOff>
    </xdr:to>
    <xdr:sp macro="" textlink="" fLocksText="0">
      <xdr:nvSpPr>
        <xdr:cNvPr id="1056" name="Textfeld 1055">
          <a:extLst>
            <a:ext uri="{FF2B5EF4-FFF2-40B4-BE49-F238E27FC236}">
              <a16:creationId xmlns:a16="http://schemas.microsoft.com/office/drawing/2014/main" id="{00000000-0008-0000-0000-000020040000}"/>
            </a:ext>
          </a:extLst>
        </xdr:cNvPr>
        <xdr:cNvSpPr txBox="1"/>
      </xdr:nvSpPr>
      <xdr:spPr>
        <a:xfrm>
          <a:off x="6131170" y="40464185"/>
          <a:ext cx="1477108" cy="2044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785446</xdr:colOff>
      <xdr:row>85</xdr:row>
      <xdr:rowOff>87923</xdr:rowOff>
    </xdr:from>
    <xdr:to>
      <xdr:col>2</xdr:col>
      <xdr:colOff>2262554</xdr:colOff>
      <xdr:row>85</xdr:row>
      <xdr:rowOff>275492</xdr:rowOff>
    </xdr:to>
    <xdr:sp macro="" textlink="" fLocksText="0">
      <xdr:nvSpPr>
        <xdr:cNvPr id="1057" name="Textfeld 1056">
          <a:extLst>
            <a:ext uri="{FF2B5EF4-FFF2-40B4-BE49-F238E27FC236}">
              <a16:creationId xmlns:a16="http://schemas.microsoft.com/office/drawing/2014/main" id="{00000000-0008-0000-0000-000021040000}"/>
            </a:ext>
          </a:extLst>
        </xdr:cNvPr>
        <xdr:cNvSpPr txBox="1"/>
      </xdr:nvSpPr>
      <xdr:spPr>
        <a:xfrm>
          <a:off x="6910754" y="38809246"/>
          <a:ext cx="1477108" cy="1875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785446</xdr:colOff>
      <xdr:row>86</xdr:row>
      <xdr:rowOff>70339</xdr:rowOff>
    </xdr:from>
    <xdr:to>
      <xdr:col>2</xdr:col>
      <xdr:colOff>2261419</xdr:colOff>
      <xdr:row>86</xdr:row>
      <xdr:rowOff>287216</xdr:rowOff>
    </xdr:to>
    <xdr:sp macro="" textlink="" fLocksText="0">
      <xdr:nvSpPr>
        <xdr:cNvPr id="1058" name="Textfeld 1057">
          <a:extLst>
            <a:ext uri="{FF2B5EF4-FFF2-40B4-BE49-F238E27FC236}">
              <a16:creationId xmlns:a16="http://schemas.microsoft.com/office/drawing/2014/main" id="{00000000-0008-0000-0000-000022040000}"/>
            </a:ext>
          </a:extLst>
        </xdr:cNvPr>
        <xdr:cNvSpPr txBox="1"/>
      </xdr:nvSpPr>
      <xdr:spPr>
        <a:xfrm>
          <a:off x="6119446" y="41126162"/>
          <a:ext cx="1475973" cy="2168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785446</xdr:colOff>
      <xdr:row>87</xdr:row>
      <xdr:rowOff>76200</xdr:rowOff>
    </xdr:from>
    <xdr:to>
      <xdr:col>2</xdr:col>
      <xdr:colOff>2244969</xdr:colOff>
      <xdr:row>87</xdr:row>
      <xdr:rowOff>293077</xdr:rowOff>
    </xdr:to>
    <xdr:sp macro="" textlink="" fLocksText="0">
      <xdr:nvSpPr>
        <xdr:cNvPr id="1059" name="Textfeld 1058">
          <a:extLst>
            <a:ext uri="{FF2B5EF4-FFF2-40B4-BE49-F238E27FC236}">
              <a16:creationId xmlns:a16="http://schemas.microsoft.com/office/drawing/2014/main" id="{00000000-0008-0000-0000-000023040000}"/>
            </a:ext>
          </a:extLst>
        </xdr:cNvPr>
        <xdr:cNvSpPr txBox="1"/>
      </xdr:nvSpPr>
      <xdr:spPr>
        <a:xfrm>
          <a:off x="6910754" y="39500908"/>
          <a:ext cx="1459523" cy="2168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41030</xdr:colOff>
      <xdr:row>81</xdr:row>
      <xdr:rowOff>257908</xdr:rowOff>
    </xdr:from>
    <xdr:to>
      <xdr:col>2</xdr:col>
      <xdr:colOff>2303584</xdr:colOff>
      <xdr:row>81</xdr:row>
      <xdr:rowOff>504092</xdr:rowOff>
    </xdr:to>
    <xdr:sp macro="" textlink="" fLocksText="0">
      <xdr:nvSpPr>
        <xdr:cNvPr id="1060" name="Textfeld 1059">
          <a:extLst>
            <a:ext uri="{FF2B5EF4-FFF2-40B4-BE49-F238E27FC236}">
              <a16:creationId xmlns:a16="http://schemas.microsoft.com/office/drawing/2014/main" id="{00000000-0008-0000-0000-000024040000}"/>
            </a:ext>
          </a:extLst>
        </xdr:cNvPr>
        <xdr:cNvSpPr txBox="1"/>
      </xdr:nvSpPr>
      <xdr:spPr>
        <a:xfrm>
          <a:off x="6166338" y="36898385"/>
          <a:ext cx="2262554" cy="2461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42621</xdr:colOff>
      <xdr:row>81</xdr:row>
      <xdr:rowOff>899899</xdr:rowOff>
    </xdr:from>
    <xdr:to>
      <xdr:col>2</xdr:col>
      <xdr:colOff>2293451</xdr:colOff>
      <xdr:row>81</xdr:row>
      <xdr:rowOff>1159034</xdr:rowOff>
    </xdr:to>
    <xdr:sp macro="" textlink="" fLocksText="0">
      <xdr:nvSpPr>
        <xdr:cNvPr id="1061" name="Textfeld 1060">
          <a:extLst>
            <a:ext uri="{FF2B5EF4-FFF2-40B4-BE49-F238E27FC236}">
              <a16:creationId xmlns:a16="http://schemas.microsoft.com/office/drawing/2014/main" id="{00000000-0008-0000-0000-000025040000}"/>
            </a:ext>
          </a:extLst>
        </xdr:cNvPr>
        <xdr:cNvSpPr txBox="1"/>
      </xdr:nvSpPr>
      <xdr:spPr>
        <a:xfrm>
          <a:off x="5220573" y="39293755"/>
          <a:ext cx="2250830" cy="2591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46892</xdr:colOff>
      <xdr:row>67</xdr:row>
      <xdr:rowOff>202790</xdr:rowOff>
    </xdr:from>
    <xdr:to>
      <xdr:col>2</xdr:col>
      <xdr:colOff>623327</xdr:colOff>
      <xdr:row>67</xdr:row>
      <xdr:rowOff>411726</xdr:rowOff>
    </xdr:to>
    <xdr:sp macro="" textlink="" fLocksText="0">
      <xdr:nvSpPr>
        <xdr:cNvPr id="1062" name="Textfeld 1061">
          <a:extLst>
            <a:ext uri="{FF2B5EF4-FFF2-40B4-BE49-F238E27FC236}">
              <a16:creationId xmlns:a16="http://schemas.microsoft.com/office/drawing/2014/main" id="{00000000-0008-0000-0000-000026040000}"/>
            </a:ext>
          </a:extLst>
        </xdr:cNvPr>
        <xdr:cNvSpPr txBox="1"/>
      </xdr:nvSpPr>
      <xdr:spPr>
        <a:xfrm>
          <a:off x="5380892" y="33079403"/>
          <a:ext cx="576435" cy="2089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a:p>
          <a:endParaRPr lang="de-DE" sz="1100"/>
        </a:p>
      </xdr:txBody>
    </xdr:sp>
    <xdr:clientData fLocksWithSheet="0"/>
  </xdr:twoCellAnchor>
  <xdr:twoCellAnchor>
    <xdr:from>
      <xdr:col>2</xdr:col>
      <xdr:colOff>52754</xdr:colOff>
      <xdr:row>69</xdr:row>
      <xdr:rowOff>238125</xdr:rowOff>
    </xdr:from>
    <xdr:to>
      <xdr:col>2</xdr:col>
      <xdr:colOff>588308</xdr:colOff>
      <xdr:row>69</xdr:row>
      <xdr:rowOff>448236</xdr:rowOff>
    </xdr:to>
    <xdr:sp macro="" textlink="" fLocksText="0">
      <xdr:nvSpPr>
        <xdr:cNvPr id="1063" name="Textfeld 1062">
          <a:extLst>
            <a:ext uri="{FF2B5EF4-FFF2-40B4-BE49-F238E27FC236}">
              <a16:creationId xmlns:a16="http://schemas.microsoft.com/office/drawing/2014/main" id="{00000000-0008-0000-0000-000027040000}"/>
            </a:ext>
          </a:extLst>
        </xdr:cNvPr>
        <xdr:cNvSpPr txBox="1"/>
      </xdr:nvSpPr>
      <xdr:spPr>
        <a:xfrm>
          <a:off x="5235475" y="30353934"/>
          <a:ext cx="535554" cy="2101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35169</xdr:colOff>
      <xdr:row>60</xdr:row>
      <xdr:rowOff>203107</xdr:rowOff>
    </xdr:from>
    <xdr:to>
      <xdr:col>2</xdr:col>
      <xdr:colOff>2661138</xdr:colOff>
      <xdr:row>60</xdr:row>
      <xdr:rowOff>602316</xdr:rowOff>
    </xdr:to>
    <xdr:sp macro="" textlink="" fLocksText="0">
      <xdr:nvSpPr>
        <xdr:cNvPr id="1064" name="Textfeld 1063">
          <a:extLst>
            <a:ext uri="{FF2B5EF4-FFF2-40B4-BE49-F238E27FC236}">
              <a16:creationId xmlns:a16="http://schemas.microsoft.com/office/drawing/2014/main" id="{00000000-0008-0000-0000-000028040000}"/>
            </a:ext>
          </a:extLst>
        </xdr:cNvPr>
        <xdr:cNvSpPr txBox="1"/>
      </xdr:nvSpPr>
      <xdr:spPr>
        <a:xfrm>
          <a:off x="5217890" y="27328346"/>
          <a:ext cx="2625969" cy="3992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1780910</xdr:colOff>
      <xdr:row>60</xdr:row>
      <xdr:rowOff>744872</xdr:rowOff>
    </xdr:from>
    <xdr:to>
      <xdr:col>2</xdr:col>
      <xdr:colOff>2525325</xdr:colOff>
      <xdr:row>60</xdr:row>
      <xdr:rowOff>1021404</xdr:rowOff>
    </xdr:to>
    <xdr:sp macro="" textlink="" fLocksText="0">
      <xdr:nvSpPr>
        <xdr:cNvPr id="1065" name="Textfeld 1064">
          <a:extLst>
            <a:ext uri="{FF2B5EF4-FFF2-40B4-BE49-F238E27FC236}">
              <a16:creationId xmlns:a16="http://schemas.microsoft.com/office/drawing/2014/main" id="{00000000-0008-0000-0000-000029040000}"/>
            </a:ext>
          </a:extLst>
        </xdr:cNvPr>
        <xdr:cNvSpPr txBox="1"/>
      </xdr:nvSpPr>
      <xdr:spPr>
        <a:xfrm>
          <a:off x="6958862" y="29856920"/>
          <a:ext cx="744415" cy="2765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46893</xdr:colOff>
      <xdr:row>60</xdr:row>
      <xdr:rowOff>1438033</xdr:rowOff>
    </xdr:from>
    <xdr:to>
      <xdr:col>2</xdr:col>
      <xdr:colOff>1060939</xdr:colOff>
      <xdr:row>60</xdr:row>
      <xdr:rowOff>1677694</xdr:rowOff>
    </xdr:to>
    <xdr:sp macro="" textlink="" fLocksText="0">
      <xdr:nvSpPr>
        <xdr:cNvPr id="1066" name="Textfeld 1065">
          <a:extLst>
            <a:ext uri="{FF2B5EF4-FFF2-40B4-BE49-F238E27FC236}">
              <a16:creationId xmlns:a16="http://schemas.microsoft.com/office/drawing/2014/main" id="{00000000-0008-0000-0000-00002A040000}"/>
            </a:ext>
          </a:extLst>
        </xdr:cNvPr>
        <xdr:cNvSpPr txBox="1"/>
      </xdr:nvSpPr>
      <xdr:spPr>
        <a:xfrm>
          <a:off x="5380893" y="31261416"/>
          <a:ext cx="1014046" cy="2396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mc:AlternateContent xmlns:mc="http://schemas.openxmlformats.org/markup-compatibility/2006">
    <mc:Choice xmlns:a14="http://schemas.microsoft.com/office/drawing/2010/main" Requires="a14">
      <xdr:twoCellAnchor editAs="oneCell">
        <xdr:from>
          <xdr:col>2</xdr:col>
          <xdr:colOff>22860</xdr:colOff>
          <xdr:row>47</xdr:row>
          <xdr:rowOff>274320</xdr:rowOff>
        </xdr:from>
        <xdr:to>
          <xdr:col>2</xdr:col>
          <xdr:colOff>213360</xdr:colOff>
          <xdr:row>47</xdr:row>
          <xdr:rowOff>441960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47</xdr:row>
          <xdr:rowOff>441960</xdr:rowOff>
        </xdr:from>
        <xdr:to>
          <xdr:col>2</xdr:col>
          <xdr:colOff>213360</xdr:colOff>
          <xdr:row>47</xdr:row>
          <xdr:rowOff>609600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46</xdr:row>
          <xdr:rowOff>350520</xdr:rowOff>
        </xdr:from>
        <xdr:to>
          <xdr:col>2</xdr:col>
          <xdr:colOff>220980</xdr:colOff>
          <xdr:row>46</xdr:row>
          <xdr:rowOff>518160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46</xdr:row>
          <xdr:rowOff>556260</xdr:rowOff>
        </xdr:from>
        <xdr:to>
          <xdr:col>2</xdr:col>
          <xdr:colOff>220980</xdr:colOff>
          <xdr:row>46</xdr:row>
          <xdr:rowOff>716280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41030</xdr:colOff>
      <xdr:row>20</xdr:row>
      <xdr:rowOff>252046</xdr:rowOff>
    </xdr:from>
    <xdr:to>
      <xdr:col>2</xdr:col>
      <xdr:colOff>2532184</xdr:colOff>
      <xdr:row>20</xdr:row>
      <xdr:rowOff>644770</xdr:rowOff>
    </xdr:to>
    <xdr:sp macro="" textlink="" fLocksText="0">
      <xdr:nvSpPr>
        <xdr:cNvPr id="1067" name="Textfeld 1066">
          <a:extLst>
            <a:ext uri="{FF2B5EF4-FFF2-40B4-BE49-F238E27FC236}">
              <a16:creationId xmlns:a16="http://schemas.microsoft.com/office/drawing/2014/main" id="{00000000-0008-0000-0000-00002B040000}"/>
            </a:ext>
          </a:extLst>
        </xdr:cNvPr>
        <xdr:cNvSpPr txBox="1"/>
      </xdr:nvSpPr>
      <xdr:spPr>
        <a:xfrm>
          <a:off x="6167818" y="2684288"/>
          <a:ext cx="2491154" cy="3927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58615</xdr:colOff>
      <xdr:row>20</xdr:row>
      <xdr:rowOff>984739</xdr:rowOff>
    </xdr:from>
    <xdr:to>
      <xdr:col>2</xdr:col>
      <xdr:colOff>2514600</xdr:colOff>
      <xdr:row>20</xdr:row>
      <xdr:rowOff>1395046</xdr:rowOff>
    </xdr:to>
    <xdr:sp macro="" textlink="" fLocksText="0">
      <xdr:nvSpPr>
        <xdr:cNvPr id="1068" name="Textfeld 1067">
          <a:extLst>
            <a:ext uri="{FF2B5EF4-FFF2-40B4-BE49-F238E27FC236}">
              <a16:creationId xmlns:a16="http://schemas.microsoft.com/office/drawing/2014/main" id="{00000000-0008-0000-0000-00002C040000}"/>
            </a:ext>
          </a:extLst>
        </xdr:cNvPr>
        <xdr:cNvSpPr txBox="1"/>
      </xdr:nvSpPr>
      <xdr:spPr>
        <a:xfrm>
          <a:off x="6183923" y="3393831"/>
          <a:ext cx="2455985" cy="4103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35169</xdr:colOff>
      <xdr:row>23</xdr:row>
      <xdr:rowOff>474786</xdr:rowOff>
    </xdr:from>
    <xdr:to>
      <xdr:col>2</xdr:col>
      <xdr:colOff>709246</xdr:colOff>
      <xdr:row>23</xdr:row>
      <xdr:rowOff>691661</xdr:rowOff>
    </xdr:to>
    <xdr:sp macro="" textlink="" fLocksText="0">
      <xdr:nvSpPr>
        <xdr:cNvPr id="1069" name="Textfeld 1068">
          <a:extLst>
            <a:ext uri="{FF2B5EF4-FFF2-40B4-BE49-F238E27FC236}">
              <a16:creationId xmlns:a16="http://schemas.microsoft.com/office/drawing/2014/main" id="{00000000-0008-0000-0000-00002D040000}"/>
            </a:ext>
          </a:extLst>
        </xdr:cNvPr>
        <xdr:cNvSpPr txBox="1"/>
      </xdr:nvSpPr>
      <xdr:spPr>
        <a:xfrm>
          <a:off x="6160477" y="5797063"/>
          <a:ext cx="674077" cy="216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52755</xdr:colOff>
      <xdr:row>24</xdr:row>
      <xdr:rowOff>304800</xdr:rowOff>
    </xdr:from>
    <xdr:to>
      <xdr:col>2</xdr:col>
      <xdr:colOff>735387</xdr:colOff>
      <xdr:row>24</xdr:row>
      <xdr:rowOff>603739</xdr:rowOff>
    </xdr:to>
    <xdr:sp macro="" textlink="" fLocksText="0">
      <xdr:nvSpPr>
        <xdr:cNvPr id="1070" name="Textfeld 1069">
          <a:extLst>
            <a:ext uri="{FF2B5EF4-FFF2-40B4-BE49-F238E27FC236}">
              <a16:creationId xmlns:a16="http://schemas.microsoft.com/office/drawing/2014/main" id="{00000000-0008-0000-0000-00002E040000}"/>
            </a:ext>
          </a:extLst>
        </xdr:cNvPr>
        <xdr:cNvSpPr txBox="1"/>
      </xdr:nvSpPr>
      <xdr:spPr>
        <a:xfrm>
          <a:off x="5235476" y="5942760"/>
          <a:ext cx="682632" cy="2989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70338</xdr:colOff>
      <xdr:row>31</xdr:row>
      <xdr:rowOff>240323</xdr:rowOff>
    </xdr:from>
    <xdr:to>
      <xdr:col>2</xdr:col>
      <xdr:colOff>1998784</xdr:colOff>
      <xdr:row>31</xdr:row>
      <xdr:rowOff>515815</xdr:rowOff>
    </xdr:to>
    <xdr:sp macro="" textlink="" fLocksText="0">
      <xdr:nvSpPr>
        <xdr:cNvPr id="1071" name="Textfeld 1070">
          <a:extLst>
            <a:ext uri="{FF2B5EF4-FFF2-40B4-BE49-F238E27FC236}">
              <a16:creationId xmlns:a16="http://schemas.microsoft.com/office/drawing/2014/main" id="{00000000-0008-0000-0000-00002F040000}"/>
            </a:ext>
          </a:extLst>
        </xdr:cNvPr>
        <xdr:cNvSpPr txBox="1"/>
      </xdr:nvSpPr>
      <xdr:spPr>
        <a:xfrm>
          <a:off x="6195646" y="9589477"/>
          <a:ext cx="1928446" cy="2754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52754</xdr:colOff>
      <xdr:row>33</xdr:row>
      <xdr:rowOff>294156</xdr:rowOff>
    </xdr:from>
    <xdr:to>
      <xdr:col>2</xdr:col>
      <xdr:colOff>945496</xdr:colOff>
      <xdr:row>33</xdr:row>
      <xdr:rowOff>574302</xdr:rowOff>
    </xdr:to>
    <xdr:sp macro="" textlink="" fLocksText="0">
      <xdr:nvSpPr>
        <xdr:cNvPr id="1072" name="Textfeld 1071">
          <a:extLst>
            <a:ext uri="{FF2B5EF4-FFF2-40B4-BE49-F238E27FC236}">
              <a16:creationId xmlns:a16="http://schemas.microsoft.com/office/drawing/2014/main" id="{00000000-0008-0000-0000-000030040000}"/>
            </a:ext>
          </a:extLst>
        </xdr:cNvPr>
        <xdr:cNvSpPr txBox="1"/>
      </xdr:nvSpPr>
      <xdr:spPr>
        <a:xfrm>
          <a:off x="5235475" y="10309413"/>
          <a:ext cx="892742" cy="2801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82062</xdr:colOff>
      <xdr:row>34</xdr:row>
      <xdr:rowOff>304800</xdr:rowOff>
    </xdr:from>
    <xdr:to>
      <xdr:col>2</xdr:col>
      <xdr:colOff>560294</xdr:colOff>
      <xdr:row>34</xdr:row>
      <xdr:rowOff>568569</xdr:rowOff>
    </xdr:to>
    <xdr:sp macro="" textlink="" fLocksText="0">
      <xdr:nvSpPr>
        <xdr:cNvPr id="1073" name="Textfeld 1072">
          <a:extLst>
            <a:ext uri="{FF2B5EF4-FFF2-40B4-BE49-F238E27FC236}">
              <a16:creationId xmlns:a16="http://schemas.microsoft.com/office/drawing/2014/main" id="{00000000-0008-0000-0000-000031040000}"/>
            </a:ext>
          </a:extLst>
        </xdr:cNvPr>
        <xdr:cNvSpPr txBox="1"/>
      </xdr:nvSpPr>
      <xdr:spPr>
        <a:xfrm>
          <a:off x="5264783" y="11195517"/>
          <a:ext cx="478232" cy="2637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99647</xdr:colOff>
      <xdr:row>35</xdr:row>
      <xdr:rowOff>298939</xdr:rowOff>
    </xdr:from>
    <xdr:to>
      <xdr:col>2</xdr:col>
      <xdr:colOff>533401</xdr:colOff>
      <xdr:row>35</xdr:row>
      <xdr:rowOff>562708</xdr:rowOff>
    </xdr:to>
    <xdr:sp macro="" textlink="" fLocksText="0">
      <xdr:nvSpPr>
        <xdr:cNvPr id="1074" name="Textfeld 1073">
          <a:extLst>
            <a:ext uri="{FF2B5EF4-FFF2-40B4-BE49-F238E27FC236}">
              <a16:creationId xmlns:a16="http://schemas.microsoft.com/office/drawing/2014/main" id="{00000000-0008-0000-0000-000032040000}"/>
            </a:ext>
          </a:extLst>
        </xdr:cNvPr>
        <xdr:cNvSpPr txBox="1"/>
      </xdr:nvSpPr>
      <xdr:spPr>
        <a:xfrm>
          <a:off x="6224955" y="13669108"/>
          <a:ext cx="433754" cy="2637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550984</xdr:colOff>
      <xdr:row>39</xdr:row>
      <xdr:rowOff>140677</xdr:rowOff>
    </xdr:from>
    <xdr:to>
      <xdr:col>2</xdr:col>
      <xdr:colOff>1309687</xdr:colOff>
      <xdr:row>39</xdr:row>
      <xdr:rowOff>386862</xdr:rowOff>
    </xdr:to>
    <xdr:sp macro="" textlink="" fLocksText="0">
      <xdr:nvSpPr>
        <xdr:cNvPr id="1075" name="Textfeld 1074">
          <a:extLst>
            <a:ext uri="{FF2B5EF4-FFF2-40B4-BE49-F238E27FC236}">
              <a16:creationId xmlns:a16="http://schemas.microsoft.com/office/drawing/2014/main" id="{00000000-0008-0000-0000-000033040000}"/>
            </a:ext>
          </a:extLst>
        </xdr:cNvPr>
        <xdr:cNvSpPr txBox="1"/>
      </xdr:nvSpPr>
      <xdr:spPr>
        <a:xfrm>
          <a:off x="5733705" y="14575254"/>
          <a:ext cx="758703" cy="2461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52754</xdr:colOff>
      <xdr:row>45</xdr:row>
      <xdr:rowOff>199292</xdr:rowOff>
    </xdr:from>
    <xdr:to>
      <xdr:col>2</xdr:col>
      <xdr:colOff>2526323</xdr:colOff>
      <xdr:row>45</xdr:row>
      <xdr:rowOff>521677</xdr:rowOff>
    </xdr:to>
    <xdr:sp macro="" textlink="" fLocksText="0">
      <xdr:nvSpPr>
        <xdr:cNvPr id="1076" name="Textfeld 1075">
          <a:extLst>
            <a:ext uri="{FF2B5EF4-FFF2-40B4-BE49-F238E27FC236}">
              <a16:creationId xmlns:a16="http://schemas.microsoft.com/office/drawing/2014/main" id="{00000000-0008-0000-0000-000034040000}"/>
            </a:ext>
          </a:extLst>
        </xdr:cNvPr>
        <xdr:cNvSpPr txBox="1"/>
      </xdr:nvSpPr>
      <xdr:spPr>
        <a:xfrm>
          <a:off x="6178062" y="18094569"/>
          <a:ext cx="2473569" cy="3223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732692</xdr:colOff>
      <xdr:row>45</xdr:row>
      <xdr:rowOff>602317</xdr:rowOff>
    </xdr:from>
    <xdr:to>
      <xdr:col>2</xdr:col>
      <xdr:colOff>1154723</xdr:colOff>
      <xdr:row>45</xdr:row>
      <xdr:rowOff>861453</xdr:rowOff>
    </xdr:to>
    <xdr:sp macro="" textlink="" fLocksText="0">
      <xdr:nvSpPr>
        <xdr:cNvPr id="1078" name="Textfeld 1077">
          <a:extLst>
            <a:ext uri="{FF2B5EF4-FFF2-40B4-BE49-F238E27FC236}">
              <a16:creationId xmlns:a16="http://schemas.microsoft.com/office/drawing/2014/main" id="{00000000-0008-0000-0000-000036040000}"/>
            </a:ext>
          </a:extLst>
        </xdr:cNvPr>
        <xdr:cNvSpPr txBox="1"/>
      </xdr:nvSpPr>
      <xdr:spPr>
        <a:xfrm>
          <a:off x="5915413" y="17502188"/>
          <a:ext cx="422031" cy="2591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52754</xdr:colOff>
      <xdr:row>48</xdr:row>
      <xdr:rowOff>287215</xdr:rowOff>
    </xdr:from>
    <xdr:to>
      <xdr:col>2</xdr:col>
      <xdr:colOff>665349</xdr:colOff>
      <xdr:row>48</xdr:row>
      <xdr:rowOff>574430</xdr:rowOff>
    </xdr:to>
    <xdr:sp macro="" textlink="" fLocksText="0">
      <xdr:nvSpPr>
        <xdr:cNvPr id="1079" name="Textfeld 1078">
          <a:extLst>
            <a:ext uri="{FF2B5EF4-FFF2-40B4-BE49-F238E27FC236}">
              <a16:creationId xmlns:a16="http://schemas.microsoft.com/office/drawing/2014/main" id="{00000000-0008-0000-0000-000037040000}"/>
            </a:ext>
          </a:extLst>
        </xdr:cNvPr>
        <xdr:cNvSpPr txBox="1"/>
      </xdr:nvSpPr>
      <xdr:spPr>
        <a:xfrm>
          <a:off x="5235475" y="20128630"/>
          <a:ext cx="612595" cy="2872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1207477</xdr:colOff>
      <xdr:row>48</xdr:row>
      <xdr:rowOff>645242</xdr:rowOff>
    </xdr:from>
    <xdr:to>
      <xdr:col>2</xdr:col>
      <xdr:colOff>2514600</xdr:colOff>
      <xdr:row>48</xdr:row>
      <xdr:rowOff>940210</xdr:rowOff>
    </xdr:to>
    <xdr:sp macro="" textlink="" fLocksText="0">
      <xdr:nvSpPr>
        <xdr:cNvPr id="1080" name="Textfeld 1079">
          <a:extLst>
            <a:ext uri="{FF2B5EF4-FFF2-40B4-BE49-F238E27FC236}">
              <a16:creationId xmlns:a16="http://schemas.microsoft.com/office/drawing/2014/main" id="{00000000-0008-0000-0000-000038040000}"/>
            </a:ext>
          </a:extLst>
        </xdr:cNvPr>
        <xdr:cNvSpPr txBox="1"/>
      </xdr:nvSpPr>
      <xdr:spPr>
        <a:xfrm>
          <a:off x="6541477" y="22786258"/>
          <a:ext cx="1307123" cy="2949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41030</xdr:colOff>
      <xdr:row>49</xdr:row>
      <xdr:rowOff>316523</xdr:rowOff>
    </xdr:from>
    <xdr:to>
      <xdr:col>2</xdr:col>
      <xdr:colOff>1031630</xdr:colOff>
      <xdr:row>49</xdr:row>
      <xdr:rowOff>597877</xdr:rowOff>
    </xdr:to>
    <xdr:sp macro="" textlink="" fLocksText="0">
      <xdr:nvSpPr>
        <xdr:cNvPr id="1082" name="Textfeld 1081">
          <a:extLst>
            <a:ext uri="{FF2B5EF4-FFF2-40B4-BE49-F238E27FC236}">
              <a16:creationId xmlns:a16="http://schemas.microsoft.com/office/drawing/2014/main" id="{00000000-0008-0000-0000-00003A040000}"/>
            </a:ext>
          </a:extLst>
        </xdr:cNvPr>
        <xdr:cNvSpPr txBox="1"/>
      </xdr:nvSpPr>
      <xdr:spPr>
        <a:xfrm>
          <a:off x="6166338" y="22350046"/>
          <a:ext cx="990600" cy="2813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756138</xdr:colOff>
      <xdr:row>49</xdr:row>
      <xdr:rowOff>668215</xdr:rowOff>
    </xdr:from>
    <xdr:to>
      <xdr:col>2</xdr:col>
      <xdr:colOff>1441938</xdr:colOff>
      <xdr:row>49</xdr:row>
      <xdr:rowOff>937846</xdr:rowOff>
    </xdr:to>
    <xdr:sp macro="" textlink="" fLocksText="0">
      <xdr:nvSpPr>
        <xdr:cNvPr id="1096" name="Textfeld 1095">
          <a:extLst>
            <a:ext uri="{FF2B5EF4-FFF2-40B4-BE49-F238E27FC236}">
              <a16:creationId xmlns:a16="http://schemas.microsoft.com/office/drawing/2014/main" id="{00000000-0008-0000-0000-000048040000}"/>
            </a:ext>
          </a:extLst>
        </xdr:cNvPr>
        <xdr:cNvSpPr txBox="1"/>
      </xdr:nvSpPr>
      <xdr:spPr>
        <a:xfrm>
          <a:off x="6881446" y="22701738"/>
          <a:ext cx="685800" cy="2696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mc:AlternateContent xmlns:mc="http://schemas.openxmlformats.org/markup-compatibility/2006">
    <mc:Choice xmlns:a14="http://schemas.microsoft.com/office/drawing/2010/main" Requires="a14">
      <xdr:twoCellAnchor editAs="oneCell">
        <xdr:from>
          <xdr:col>2</xdr:col>
          <xdr:colOff>22860</xdr:colOff>
          <xdr:row>158</xdr:row>
          <xdr:rowOff>533400</xdr:rowOff>
        </xdr:from>
        <xdr:to>
          <xdr:col>2</xdr:col>
          <xdr:colOff>213360</xdr:colOff>
          <xdr:row>158</xdr:row>
          <xdr:rowOff>693420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158</xdr:row>
          <xdr:rowOff>365760</xdr:rowOff>
        </xdr:from>
        <xdr:to>
          <xdr:col>2</xdr:col>
          <xdr:colOff>213360</xdr:colOff>
          <xdr:row>158</xdr:row>
          <xdr:rowOff>518160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35169</xdr:colOff>
      <xdr:row>159</xdr:row>
      <xdr:rowOff>196104</xdr:rowOff>
    </xdr:from>
    <xdr:to>
      <xdr:col>2</xdr:col>
      <xdr:colOff>2637692</xdr:colOff>
      <xdr:row>159</xdr:row>
      <xdr:rowOff>693364</xdr:rowOff>
    </xdr:to>
    <xdr:sp macro="" textlink="" fLocksText="0">
      <xdr:nvSpPr>
        <xdr:cNvPr id="1099" name="Textfeld 1098">
          <a:extLst>
            <a:ext uri="{FF2B5EF4-FFF2-40B4-BE49-F238E27FC236}">
              <a16:creationId xmlns:a16="http://schemas.microsoft.com/office/drawing/2014/main" id="{00000000-0008-0000-0000-00004B040000}"/>
            </a:ext>
          </a:extLst>
        </xdr:cNvPr>
        <xdr:cNvSpPr txBox="1"/>
      </xdr:nvSpPr>
      <xdr:spPr>
        <a:xfrm>
          <a:off x="5217890" y="72600111"/>
          <a:ext cx="2602523" cy="4972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52754</xdr:colOff>
      <xdr:row>160</xdr:row>
      <xdr:rowOff>182095</xdr:rowOff>
    </xdr:from>
    <xdr:to>
      <xdr:col>2</xdr:col>
      <xdr:colOff>2631830</xdr:colOff>
      <xdr:row>160</xdr:row>
      <xdr:rowOff>651342</xdr:rowOff>
    </xdr:to>
    <xdr:sp macro="" textlink="" fLocksText="0">
      <xdr:nvSpPr>
        <xdr:cNvPr id="1100" name="Textfeld 1099">
          <a:extLst>
            <a:ext uri="{FF2B5EF4-FFF2-40B4-BE49-F238E27FC236}">
              <a16:creationId xmlns:a16="http://schemas.microsoft.com/office/drawing/2014/main" id="{00000000-0008-0000-0000-00004C040000}"/>
            </a:ext>
          </a:extLst>
        </xdr:cNvPr>
        <xdr:cNvSpPr txBox="1"/>
      </xdr:nvSpPr>
      <xdr:spPr>
        <a:xfrm>
          <a:off x="5235475" y="73398529"/>
          <a:ext cx="2579076" cy="4692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mc:AlternateContent xmlns:mc="http://schemas.openxmlformats.org/markup-compatibility/2006">
    <mc:Choice xmlns:a14="http://schemas.microsoft.com/office/drawing/2010/main" Requires="a14">
      <xdr:twoCellAnchor editAs="oneCell">
        <xdr:from>
          <xdr:col>2</xdr:col>
          <xdr:colOff>22860</xdr:colOff>
          <xdr:row>162</xdr:row>
          <xdr:rowOff>365760</xdr:rowOff>
        </xdr:from>
        <xdr:to>
          <xdr:col>2</xdr:col>
          <xdr:colOff>213360</xdr:colOff>
          <xdr:row>162</xdr:row>
          <xdr:rowOff>518160</xdr:rowOff>
        </xdr:to>
        <xdr:sp macro="" textlink="">
          <xdr:nvSpPr>
            <xdr:cNvPr id="16" name="Check Box 75" hidden="1">
              <a:extLst>
                <a:ext uri="{63B3BB69-23CF-44E3-9099-C40C66FF867C}">
                  <a14:compatExt spid="_x0000_s1099"/>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162</xdr:row>
          <xdr:rowOff>190500</xdr:rowOff>
        </xdr:from>
        <xdr:to>
          <xdr:col>2</xdr:col>
          <xdr:colOff>213360</xdr:colOff>
          <xdr:row>162</xdr:row>
          <xdr:rowOff>350520</xdr:rowOff>
        </xdr:to>
        <xdr:sp macro="" textlink="">
          <xdr:nvSpPr>
            <xdr:cNvPr id="23" name="Check Box 76" hidden="1">
              <a:extLst>
                <a:ext uri="{63B3BB69-23CF-44E3-9099-C40C66FF867C}">
                  <a14:compatExt spid="_x0000_s1100"/>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163</xdr:row>
          <xdr:rowOff>182880</xdr:rowOff>
        </xdr:from>
        <xdr:to>
          <xdr:col>2</xdr:col>
          <xdr:colOff>213360</xdr:colOff>
          <xdr:row>163</xdr:row>
          <xdr:rowOff>335280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163</xdr:row>
          <xdr:rowOff>335280</xdr:rowOff>
        </xdr:from>
        <xdr:to>
          <xdr:col>2</xdr:col>
          <xdr:colOff>220980</xdr:colOff>
          <xdr:row>163</xdr:row>
          <xdr:rowOff>487680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164</xdr:row>
          <xdr:rowOff>182880</xdr:rowOff>
        </xdr:from>
        <xdr:to>
          <xdr:col>2</xdr:col>
          <xdr:colOff>213360</xdr:colOff>
          <xdr:row>164</xdr:row>
          <xdr:rowOff>335280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164</xdr:row>
          <xdr:rowOff>335280</xdr:rowOff>
        </xdr:from>
        <xdr:to>
          <xdr:col>2</xdr:col>
          <xdr:colOff>213360</xdr:colOff>
          <xdr:row>164</xdr:row>
          <xdr:rowOff>487680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46892</xdr:colOff>
      <xdr:row>166</xdr:row>
      <xdr:rowOff>203106</xdr:rowOff>
    </xdr:from>
    <xdr:to>
      <xdr:col>2</xdr:col>
      <xdr:colOff>2608384</xdr:colOff>
      <xdr:row>166</xdr:row>
      <xdr:rowOff>693364</xdr:rowOff>
    </xdr:to>
    <xdr:sp macro="" textlink="" fLocksText="0">
      <xdr:nvSpPr>
        <xdr:cNvPr id="1107" name="Textfeld 1106">
          <a:extLst>
            <a:ext uri="{FF2B5EF4-FFF2-40B4-BE49-F238E27FC236}">
              <a16:creationId xmlns:a16="http://schemas.microsoft.com/office/drawing/2014/main" id="{00000000-0008-0000-0000-000053040000}"/>
            </a:ext>
          </a:extLst>
        </xdr:cNvPr>
        <xdr:cNvSpPr txBox="1"/>
      </xdr:nvSpPr>
      <xdr:spPr>
        <a:xfrm>
          <a:off x="5229613" y="77257555"/>
          <a:ext cx="2561492" cy="4902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1207477</xdr:colOff>
      <xdr:row>170</xdr:row>
      <xdr:rowOff>119062</xdr:rowOff>
    </xdr:from>
    <xdr:to>
      <xdr:col>2</xdr:col>
      <xdr:colOff>2584356</xdr:colOff>
      <xdr:row>170</xdr:row>
      <xdr:rowOff>399208</xdr:rowOff>
    </xdr:to>
    <xdr:sp macro="" textlink="" fLocksText="0">
      <xdr:nvSpPr>
        <xdr:cNvPr id="1108" name="Textfeld 1107">
          <a:extLst>
            <a:ext uri="{FF2B5EF4-FFF2-40B4-BE49-F238E27FC236}">
              <a16:creationId xmlns:a16="http://schemas.microsoft.com/office/drawing/2014/main" id="{00000000-0008-0000-0000-000054040000}"/>
            </a:ext>
          </a:extLst>
        </xdr:cNvPr>
        <xdr:cNvSpPr txBox="1"/>
      </xdr:nvSpPr>
      <xdr:spPr>
        <a:xfrm>
          <a:off x="6390198" y="79092518"/>
          <a:ext cx="1376879" cy="2801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298938</xdr:colOff>
      <xdr:row>170</xdr:row>
      <xdr:rowOff>427225</xdr:rowOff>
    </xdr:from>
    <xdr:to>
      <xdr:col>2</xdr:col>
      <xdr:colOff>2327030</xdr:colOff>
      <xdr:row>170</xdr:row>
      <xdr:rowOff>700369</xdr:rowOff>
    </xdr:to>
    <xdr:sp macro="" textlink="" fLocksText="0">
      <xdr:nvSpPr>
        <xdr:cNvPr id="1110" name="Textfeld 1109">
          <a:extLst>
            <a:ext uri="{FF2B5EF4-FFF2-40B4-BE49-F238E27FC236}">
              <a16:creationId xmlns:a16="http://schemas.microsoft.com/office/drawing/2014/main" id="{00000000-0008-0000-0000-000056040000}"/>
            </a:ext>
          </a:extLst>
        </xdr:cNvPr>
        <xdr:cNvSpPr txBox="1"/>
      </xdr:nvSpPr>
      <xdr:spPr>
        <a:xfrm>
          <a:off x="5481659" y="79400681"/>
          <a:ext cx="2028092" cy="2731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603738</xdr:colOff>
      <xdr:row>170</xdr:row>
      <xdr:rowOff>770404</xdr:rowOff>
    </xdr:from>
    <xdr:to>
      <xdr:col>2</xdr:col>
      <xdr:colOff>2602523</xdr:colOff>
      <xdr:row>170</xdr:row>
      <xdr:rowOff>1071561</xdr:rowOff>
    </xdr:to>
    <xdr:sp macro="" textlink="" fLocksText="0">
      <xdr:nvSpPr>
        <xdr:cNvPr id="1111" name="Textfeld 1110">
          <a:extLst>
            <a:ext uri="{FF2B5EF4-FFF2-40B4-BE49-F238E27FC236}">
              <a16:creationId xmlns:a16="http://schemas.microsoft.com/office/drawing/2014/main" id="{00000000-0008-0000-0000-000057040000}"/>
            </a:ext>
          </a:extLst>
        </xdr:cNvPr>
        <xdr:cNvSpPr txBox="1"/>
      </xdr:nvSpPr>
      <xdr:spPr>
        <a:xfrm>
          <a:off x="5786459" y="79743860"/>
          <a:ext cx="1998785" cy="3011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64478</xdr:colOff>
      <xdr:row>172</xdr:row>
      <xdr:rowOff>304800</xdr:rowOff>
    </xdr:from>
    <xdr:to>
      <xdr:col>2</xdr:col>
      <xdr:colOff>1085570</xdr:colOff>
      <xdr:row>172</xdr:row>
      <xdr:rowOff>539261</xdr:rowOff>
    </xdr:to>
    <xdr:sp macro="" textlink="" fLocksText="0">
      <xdr:nvSpPr>
        <xdr:cNvPr id="1112" name="Textfeld 1111">
          <a:extLst>
            <a:ext uri="{FF2B5EF4-FFF2-40B4-BE49-F238E27FC236}">
              <a16:creationId xmlns:a16="http://schemas.microsoft.com/office/drawing/2014/main" id="{00000000-0008-0000-0000-000058040000}"/>
            </a:ext>
          </a:extLst>
        </xdr:cNvPr>
        <xdr:cNvSpPr txBox="1"/>
      </xdr:nvSpPr>
      <xdr:spPr>
        <a:xfrm>
          <a:off x="5247199" y="80735021"/>
          <a:ext cx="1021092" cy="2344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76970</xdr:colOff>
      <xdr:row>183</xdr:row>
      <xdr:rowOff>182096</xdr:rowOff>
    </xdr:from>
    <xdr:to>
      <xdr:col>2</xdr:col>
      <xdr:colOff>2640060</xdr:colOff>
      <xdr:row>183</xdr:row>
      <xdr:rowOff>560295</xdr:rowOff>
    </xdr:to>
    <xdr:sp macro="" textlink="" fLocksText="0">
      <xdr:nvSpPr>
        <xdr:cNvPr id="1113" name="Textfeld 1112">
          <a:extLst>
            <a:ext uri="{FF2B5EF4-FFF2-40B4-BE49-F238E27FC236}">
              <a16:creationId xmlns:a16="http://schemas.microsoft.com/office/drawing/2014/main" id="{00000000-0008-0000-0000-000059040000}"/>
            </a:ext>
          </a:extLst>
        </xdr:cNvPr>
        <xdr:cNvSpPr txBox="1"/>
      </xdr:nvSpPr>
      <xdr:spPr>
        <a:xfrm>
          <a:off x="5259691" y="84317261"/>
          <a:ext cx="2563090" cy="3781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46182</xdr:colOff>
      <xdr:row>210</xdr:row>
      <xdr:rowOff>189101</xdr:rowOff>
    </xdr:from>
    <xdr:to>
      <xdr:col>2</xdr:col>
      <xdr:colOff>2663151</xdr:colOff>
      <xdr:row>210</xdr:row>
      <xdr:rowOff>553291</xdr:rowOff>
    </xdr:to>
    <xdr:sp macro="" textlink="" fLocksText="0">
      <xdr:nvSpPr>
        <xdr:cNvPr id="1114" name="Textfeld 1113">
          <a:extLst>
            <a:ext uri="{FF2B5EF4-FFF2-40B4-BE49-F238E27FC236}">
              <a16:creationId xmlns:a16="http://schemas.microsoft.com/office/drawing/2014/main" id="{00000000-0008-0000-0000-00005A040000}"/>
            </a:ext>
          </a:extLst>
        </xdr:cNvPr>
        <xdr:cNvSpPr txBox="1"/>
      </xdr:nvSpPr>
      <xdr:spPr>
        <a:xfrm>
          <a:off x="5228903" y="93092869"/>
          <a:ext cx="2616969" cy="3641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64012</xdr:colOff>
      <xdr:row>233</xdr:row>
      <xdr:rowOff>226816</xdr:rowOff>
    </xdr:from>
    <xdr:to>
      <xdr:col>2</xdr:col>
      <xdr:colOff>2573777</xdr:colOff>
      <xdr:row>233</xdr:row>
      <xdr:rowOff>588573</xdr:rowOff>
    </xdr:to>
    <xdr:sp macro="" textlink="" fLocksText="0">
      <xdr:nvSpPr>
        <xdr:cNvPr id="1077" name="Textfeld 1076">
          <a:extLst>
            <a:ext uri="{FF2B5EF4-FFF2-40B4-BE49-F238E27FC236}">
              <a16:creationId xmlns:a16="http://schemas.microsoft.com/office/drawing/2014/main" id="{00000000-0008-0000-0000-000035040000}"/>
            </a:ext>
          </a:extLst>
        </xdr:cNvPr>
        <xdr:cNvSpPr txBox="1"/>
      </xdr:nvSpPr>
      <xdr:spPr>
        <a:xfrm>
          <a:off x="5241964" y="105427401"/>
          <a:ext cx="2509765" cy="3617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63623</xdr:colOff>
      <xdr:row>233</xdr:row>
      <xdr:rowOff>908093</xdr:rowOff>
    </xdr:from>
    <xdr:to>
      <xdr:col>2</xdr:col>
      <xdr:colOff>569860</xdr:colOff>
      <xdr:row>233</xdr:row>
      <xdr:rowOff>1167231</xdr:rowOff>
    </xdr:to>
    <xdr:sp macro="" textlink="" fLocksText="0">
      <xdr:nvSpPr>
        <xdr:cNvPr id="1087" name="Textfeld 1086">
          <a:extLst>
            <a:ext uri="{FF2B5EF4-FFF2-40B4-BE49-F238E27FC236}">
              <a16:creationId xmlns:a16="http://schemas.microsoft.com/office/drawing/2014/main" id="{00000000-0008-0000-0000-00003F040000}"/>
            </a:ext>
          </a:extLst>
        </xdr:cNvPr>
        <xdr:cNvSpPr txBox="1"/>
      </xdr:nvSpPr>
      <xdr:spPr>
        <a:xfrm>
          <a:off x="5241575" y="106108678"/>
          <a:ext cx="506237" cy="2591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53879</xdr:colOff>
      <xdr:row>234</xdr:row>
      <xdr:rowOff>455239</xdr:rowOff>
    </xdr:from>
    <xdr:to>
      <xdr:col>2</xdr:col>
      <xdr:colOff>639847</xdr:colOff>
      <xdr:row>234</xdr:row>
      <xdr:rowOff>707372</xdr:rowOff>
    </xdr:to>
    <xdr:sp macro="" textlink="" fLocksText="0">
      <xdr:nvSpPr>
        <xdr:cNvPr id="1088" name="Textfeld 1087">
          <a:extLst>
            <a:ext uri="{FF2B5EF4-FFF2-40B4-BE49-F238E27FC236}">
              <a16:creationId xmlns:a16="http://schemas.microsoft.com/office/drawing/2014/main" id="{00000000-0008-0000-0000-000040040000}"/>
            </a:ext>
          </a:extLst>
        </xdr:cNvPr>
        <xdr:cNvSpPr txBox="1"/>
      </xdr:nvSpPr>
      <xdr:spPr>
        <a:xfrm>
          <a:off x="5236600" y="100915974"/>
          <a:ext cx="585968" cy="2521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38485</xdr:colOff>
      <xdr:row>238</xdr:row>
      <xdr:rowOff>315576</xdr:rowOff>
    </xdr:from>
    <xdr:to>
      <xdr:col>2</xdr:col>
      <xdr:colOff>665349</xdr:colOff>
      <xdr:row>238</xdr:row>
      <xdr:rowOff>577273</xdr:rowOff>
    </xdr:to>
    <xdr:sp macro="" textlink="" fLocksText="0">
      <xdr:nvSpPr>
        <xdr:cNvPr id="1105" name="Textfeld 1104">
          <a:extLst>
            <a:ext uri="{FF2B5EF4-FFF2-40B4-BE49-F238E27FC236}">
              <a16:creationId xmlns:a16="http://schemas.microsoft.com/office/drawing/2014/main" id="{00000000-0008-0000-0000-000051040000}"/>
            </a:ext>
          </a:extLst>
        </xdr:cNvPr>
        <xdr:cNvSpPr txBox="1"/>
      </xdr:nvSpPr>
      <xdr:spPr>
        <a:xfrm>
          <a:off x="5221206" y="108627433"/>
          <a:ext cx="626864" cy="2616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61577</xdr:colOff>
      <xdr:row>237</xdr:row>
      <xdr:rowOff>307879</xdr:rowOff>
    </xdr:from>
    <xdr:to>
      <xdr:col>2</xdr:col>
      <xdr:colOff>728383</xdr:colOff>
      <xdr:row>237</xdr:row>
      <xdr:rowOff>577273</xdr:rowOff>
    </xdr:to>
    <xdr:sp macro="" textlink="" fLocksText="0">
      <xdr:nvSpPr>
        <xdr:cNvPr id="1106" name="Textfeld 1105">
          <a:extLst>
            <a:ext uri="{FF2B5EF4-FFF2-40B4-BE49-F238E27FC236}">
              <a16:creationId xmlns:a16="http://schemas.microsoft.com/office/drawing/2014/main" id="{00000000-0008-0000-0000-000052040000}"/>
            </a:ext>
          </a:extLst>
        </xdr:cNvPr>
        <xdr:cNvSpPr txBox="1"/>
      </xdr:nvSpPr>
      <xdr:spPr>
        <a:xfrm>
          <a:off x="6185592" y="114053188"/>
          <a:ext cx="666806" cy="2693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61576</xdr:colOff>
      <xdr:row>236</xdr:row>
      <xdr:rowOff>307879</xdr:rowOff>
    </xdr:from>
    <xdr:to>
      <xdr:col>2</xdr:col>
      <xdr:colOff>711573</xdr:colOff>
      <xdr:row>236</xdr:row>
      <xdr:rowOff>584970</xdr:rowOff>
    </xdr:to>
    <xdr:sp macro="" textlink="" fLocksText="0">
      <xdr:nvSpPr>
        <xdr:cNvPr id="1109" name="Textfeld 1108">
          <a:extLst>
            <a:ext uri="{FF2B5EF4-FFF2-40B4-BE49-F238E27FC236}">
              <a16:creationId xmlns:a16="http://schemas.microsoft.com/office/drawing/2014/main" id="{00000000-0008-0000-0000-000055040000}"/>
            </a:ext>
          </a:extLst>
        </xdr:cNvPr>
        <xdr:cNvSpPr txBox="1"/>
      </xdr:nvSpPr>
      <xdr:spPr>
        <a:xfrm>
          <a:off x="6185591" y="112299467"/>
          <a:ext cx="649997" cy="2770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53879</xdr:colOff>
      <xdr:row>235</xdr:row>
      <xdr:rowOff>254000</xdr:rowOff>
    </xdr:from>
    <xdr:to>
      <xdr:col>2</xdr:col>
      <xdr:colOff>714375</xdr:colOff>
      <xdr:row>235</xdr:row>
      <xdr:rowOff>577273</xdr:rowOff>
    </xdr:to>
    <xdr:sp macro="" textlink="" fLocksText="0">
      <xdr:nvSpPr>
        <xdr:cNvPr id="1115" name="Textfeld 1114">
          <a:extLst>
            <a:ext uri="{FF2B5EF4-FFF2-40B4-BE49-F238E27FC236}">
              <a16:creationId xmlns:a16="http://schemas.microsoft.com/office/drawing/2014/main" id="{00000000-0008-0000-0000-00005B040000}"/>
            </a:ext>
          </a:extLst>
        </xdr:cNvPr>
        <xdr:cNvSpPr txBox="1"/>
      </xdr:nvSpPr>
      <xdr:spPr>
        <a:xfrm>
          <a:off x="5236600" y="105575287"/>
          <a:ext cx="660496" cy="3232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46183</xdr:colOff>
      <xdr:row>239</xdr:row>
      <xdr:rowOff>292485</xdr:rowOff>
    </xdr:from>
    <xdr:to>
      <xdr:col>2</xdr:col>
      <xdr:colOff>610721</xdr:colOff>
      <xdr:row>239</xdr:row>
      <xdr:rowOff>546485</xdr:rowOff>
    </xdr:to>
    <xdr:sp macro="" textlink="" fLocksText="0">
      <xdr:nvSpPr>
        <xdr:cNvPr id="1116" name="Textfeld 1115">
          <a:extLst>
            <a:ext uri="{FF2B5EF4-FFF2-40B4-BE49-F238E27FC236}">
              <a16:creationId xmlns:a16="http://schemas.microsoft.com/office/drawing/2014/main" id="{00000000-0008-0000-0000-00005C040000}"/>
            </a:ext>
          </a:extLst>
        </xdr:cNvPr>
        <xdr:cNvSpPr txBox="1"/>
      </xdr:nvSpPr>
      <xdr:spPr>
        <a:xfrm>
          <a:off x="6170198" y="116564720"/>
          <a:ext cx="564538" cy="25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mc:AlternateContent xmlns:mc="http://schemas.openxmlformats.org/markup-compatibility/2006">
    <mc:Choice xmlns:a14="http://schemas.microsoft.com/office/drawing/2010/main" Requires="a14">
      <xdr:twoCellAnchor editAs="oneCell">
        <xdr:from>
          <xdr:col>2</xdr:col>
          <xdr:colOff>7620</xdr:colOff>
          <xdr:row>249</xdr:row>
          <xdr:rowOff>190500</xdr:rowOff>
        </xdr:from>
        <xdr:to>
          <xdr:col>2</xdr:col>
          <xdr:colOff>198120</xdr:colOff>
          <xdr:row>249</xdr:row>
          <xdr:rowOff>342900</xdr:rowOff>
        </xdr:to>
        <xdr:sp macro="" textlink="">
          <xdr:nvSpPr>
            <xdr:cNvPr id="1141" name="Check Box 82" hidden="1">
              <a:extLst>
                <a:ext uri="{63B3BB69-23CF-44E3-9099-C40C66FF867C}">
                  <a14:compatExt spid="_x0000_s1106"/>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249</xdr:row>
          <xdr:rowOff>342900</xdr:rowOff>
        </xdr:from>
        <xdr:to>
          <xdr:col>2</xdr:col>
          <xdr:colOff>198120</xdr:colOff>
          <xdr:row>249</xdr:row>
          <xdr:rowOff>502920</xdr:rowOff>
        </xdr:to>
        <xdr:sp macro="" textlink="">
          <xdr:nvSpPr>
            <xdr:cNvPr id="1147" name="Check Box 83" hidden="1">
              <a:extLst>
                <a:ext uri="{63B3BB69-23CF-44E3-9099-C40C66FF867C}">
                  <a14:compatExt spid="_x0000_s110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44823</xdr:colOff>
      <xdr:row>249</xdr:row>
      <xdr:rowOff>1069258</xdr:rowOff>
    </xdr:from>
    <xdr:to>
      <xdr:col>2</xdr:col>
      <xdr:colOff>2549338</xdr:colOff>
      <xdr:row>249</xdr:row>
      <xdr:rowOff>1288677</xdr:rowOff>
    </xdr:to>
    <xdr:sp macro="" textlink="" fLocksText="0">
      <xdr:nvSpPr>
        <xdr:cNvPr id="1120" name="Textfeld 1119">
          <a:extLst>
            <a:ext uri="{FF2B5EF4-FFF2-40B4-BE49-F238E27FC236}">
              <a16:creationId xmlns:a16="http://schemas.microsoft.com/office/drawing/2014/main" id="{00000000-0008-0000-0000-000060040000}"/>
            </a:ext>
          </a:extLst>
        </xdr:cNvPr>
        <xdr:cNvSpPr txBox="1"/>
      </xdr:nvSpPr>
      <xdr:spPr>
        <a:xfrm>
          <a:off x="5378823" y="127075790"/>
          <a:ext cx="2504515" cy="2194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50426</xdr:colOff>
      <xdr:row>250</xdr:row>
      <xdr:rowOff>285750</xdr:rowOff>
    </xdr:from>
    <xdr:to>
      <xdr:col>2</xdr:col>
      <xdr:colOff>846044</xdr:colOff>
      <xdr:row>250</xdr:row>
      <xdr:rowOff>543485</xdr:rowOff>
    </xdr:to>
    <xdr:sp macro="" textlink="" fLocksText="0">
      <xdr:nvSpPr>
        <xdr:cNvPr id="1121" name="Textfeld 1120">
          <a:extLst>
            <a:ext uri="{FF2B5EF4-FFF2-40B4-BE49-F238E27FC236}">
              <a16:creationId xmlns:a16="http://schemas.microsoft.com/office/drawing/2014/main" id="{00000000-0008-0000-0000-000061040000}"/>
            </a:ext>
          </a:extLst>
        </xdr:cNvPr>
        <xdr:cNvSpPr txBox="1"/>
      </xdr:nvSpPr>
      <xdr:spPr>
        <a:xfrm>
          <a:off x="6174441" y="127332441"/>
          <a:ext cx="795618" cy="2577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44823</xdr:colOff>
      <xdr:row>251</xdr:row>
      <xdr:rowOff>274545</xdr:rowOff>
    </xdr:from>
    <xdr:to>
      <xdr:col>2</xdr:col>
      <xdr:colOff>840441</xdr:colOff>
      <xdr:row>251</xdr:row>
      <xdr:rowOff>537883</xdr:rowOff>
    </xdr:to>
    <xdr:sp macro="" textlink="" fLocksText="0">
      <xdr:nvSpPr>
        <xdr:cNvPr id="1122" name="Textfeld 1121">
          <a:extLst>
            <a:ext uri="{FF2B5EF4-FFF2-40B4-BE49-F238E27FC236}">
              <a16:creationId xmlns:a16="http://schemas.microsoft.com/office/drawing/2014/main" id="{00000000-0008-0000-0000-000062040000}"/>
            </a:ext>
          </a:extLst>
        </xdr:cNvPr>
        <xdr:cNvSpPr txBox="1"/>
      </xdr:nvSpPr>
      <xdr:spPr>
        <a:xfrm>
          <a:off x="6168838" y="128021604"/>
          <a:ext cx="795618" cy="2633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56029</xdr:colOff>
      <xdr:row>254</xdr:row>
      <xdr:rowOff>182096</xdr:rowOff>
    </xdr:from>
    <xdr:to>
      <xdr:col>2</xdr:col>
      <xdr:colOff>857250</xdr:colOff>
      <xdr:row>254</xdr:row>
      <xdr:rowOff>378199</xdr:rowOff>
    </xdr:to>
    <xdr:sp macro="" textlink="" fLocksText="0">
      <xdr:nvSpPr>
        <xdr:cNvPr id="1123" name="Textfeld 1122">
          <a:extLst>
            <a:ext uri="{FF2B5EF4-FFF2-40B4-BE49-F238E27FC236}">
              <a16:creationId xmlns:a16="http://schemas.microsoft.com/office/drawing/2014/main" id="{00000000-0008-0000-0000-000063040000}"/>
            </a:ext>
          </a:extLst>
        </xdr:cNvPr>
        <xdr:cNvSpPr txBox="1"/>
      </xdr:nvSpPr>
      <xdr:spPr>
        <a:xfrm>
          <a:off x="5238750" y="122179136"/>
          <a:ext cx="801221" cy="1961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72838</xdr:colOff>
      <xdr:row>253</xdr:row>
      <xdr:rowOff>161083</xdr:rowOff>
    </xdr:from>
    <xdr:to>
      <xdr:col>2</xdr:col>
      <xdr:colOff>857250</xdr:colOff>
      <xdr:row>253</xdr:row>
      <xdr:rowOff>392206</xdr:rowOff>
    </xdr:to>
    <xdr:sp macro="" textlink="" fLocksText="0">
      <xdr:nvSpPr>
        <xdr:cNvPr id="1124" name="Textfeld 1123">
          <a:extLst>
            <a:ext uri="{FF2B5EF4-FFF2-40B4-BE49-F238E27FC236}">
              <a16:creationId xmlns:a16="http://schemas.microsoft.com/office/drawing/2014/main" id="{00000000-0008-0000-0000-000064040000}"/>
            </a:ext>
          </a:extLst>
        </xdr:cNvPr>
        <xdr:cNvSpPr txBox="1"/>
      </xdr:nvSpPr>
      <xdr:spPr>
        <a:xfrm>
          <a:off x="5255559" y="121653859"/>
          <a:ext cx="784412" cy="2311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50426</xdr:colOff>
      <xdr:row>252</xdr:row>
      <xdr:rowOff>179294</xdr:rowOff>
    </xdr:from>
    <xdr:to>
      <xdr:col>2</xdr:col>
      <xdr:colOff>840441</xdr:colOff>
      <xdr:row>252</xdr:row>
      <xdr:rowOff>341779</xdr:rowOff>
    </xdr:to>
    <xdr:sp macro="" textlink="" fLocksText="0">
      <xdr:nvSpPr>
        <xdr:cNvPr id="1125" name="Textfeld 1124">
          <a:extLst>
            <a:ext uri="{FF2B5EF4-FFF2-40B4-BE49-F238E27FC236}">
              <a16:creationId xmlns:a16="http://schemas.microsoft.com/office/drawing/2014/main" id="{00000000-0008-0000-0000-000065040000}"/>
            </a:ext>
          </a:extLst>
        </xdr:cNvPr>
        <xdr:cNvSpPr txBox="1"/>
      </xdr:nvSpPr>
      <xdr:spPr>
        <a:xfrm>
          <a:off x="6174441" y="129175809"/>
          <a:ext cx="790015" cy="1624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mc:AlternateContent xmlns:mc="http://schemas.openxmlformats.org/markup-compatibility/2006">
    <mc:Choice xmlns:a14="http://schemas.microsoft.com/office/drawing/2010/main" Requires="a14">
      <xdr:twoCellAnchor editAs="oneCell">
        <xdr:from>
          <xdr:col>2</xdr:col>
          <xdr:colOff>38100</xdr:colOff>
          <xdr:row>264</xdr:row>
          <xdr:rowOff>175260</xdr:rowOff>
        </xdr:from>
        <xdr:to>
          <xdr:col>2</xdr:col>
          <xdr:colOff>228600</xdr:colOff>
          <xdr:row>264</xdr:row>
          <xdr:rowOff>327660</xdr:rowOff>
        </xdr:to>
        <xdr:sp macro="" textlink="">
          <xdr:nvSpPr>
            <xdr:cNvPr id="1159" name="Check Box 85" hidden="1">
              <a:extLst>
                <a:ext uri="{63B3BB69-23CF-44E3-9099-C40C66FF867C}">
                  <a14:compatExt spid="_x0000_s110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xdr:colOff>
          <xdr:row>264</xdr:row>
          <xdr:rowOff>335280</xdr:rowOff>
        </xdr:from>
        <xdr:to>
          <xdr:col>2</xdr:col>
          <xdr:colOff>236220</xdr:colOff>
          <xdr:row>264</xdr:row>
          <xdr:rowOff>495300</xdr:rowOff>
        </xdr:to>
        <xdr:sp macro="" textlink="">
          <xdr:nvSpPr>
            <xdr:cNvPr id="1160" name="Check Box 86" hidden="1">
              <a:extLst>
                <a:ext uri="{63B3BB69-23CF-44E3-9099-C40C66FF867C}">
                  <a14:compatExt spid="_x0000_s111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266</xdr:row>
          <xdr:rowOff>1059180</xdr:rowOff>
        </xdr:from>
        <xdr:to>
          <xdr:col>2</xdr:col>
          <xdr:colOff>259080</xdr:colOff>
          <xdr:row>266</xdr:row>
          <xdr:rowOff>1226820</xdr:rowOff>
        </xdr:to>
        <xdr:sp macro="" textlink="">
          <xdr:nvSpPr>
            <xdr:cNvPr id="1161" name="Check Box 88" hidden="1">
              <a:extLst>
                <a:ext uri="{63B3BB69-23CF-44E3-9099-C40C66FF867C}">
                  <a14:compatExt spid="_x0000_s1112"/>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266</xdr:row>
          <xdr:rowOff>1264920</xdr:rowOff>
        </xdr:from>
        <xdr:to>
          <xdr:col>2</xdr:col>
          <xdr:colOff>266700</xdr:colOff>
          <xdr:row>266</xdr:row>
          <xdr:rowOff>1432560</xdr:rowOff>
        </xdr:to>
        <xdr:sp macro="" textlink="">
          <xdr:nvSpPr>
            <xdr:cNvPr id="1162" name="Check Box 89" hidden="1">
              <a:extLst>
                <a:ext uri="{63B3BB69-23CF-44E3-9099-C40C66FF867C}">
                  <a14:compatExt spid="_x0000_s1113"/>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67236</xdr:colOff>
      <xdr:row>266</xdr:row>
      <xdr:rowOff>261470</xdr:rowOff>
    </xdr:from>
    <xdr:to>
      <xdr:col>2</xdr:col>
      <xdr:colOff>2674471</xdr:colOff>
      <xdr:row>266</xdr:row>
      <xdr:rowOff>635000</xdr:rowOff>
    </xdr:to>
    <xdr:sp macro="" textlink="" fLocksText="0">
      <xdr:nvSpPr>
        <xdr:cNvPr id="1130" name="Textfeld 1129">
          <a:extLst>
            <a:ext uri="{FF2B5EF4-FFF2-40B4-BE49-F238E27FC236}">
              <a16:creationId xmlns:a16="http://schemas.microsoft.com/office/drawing/2014/main" id="{00000000-0008-0000-0000-00006A040000}"/>
            </a:ext>
          </a:extLst>
        </xdr:cNvPr>
        <xdr:cNvSpPr txBox="1"/>
      </xdr:nvSpPr>
      <xdr:spPr>
        <a:xfrm>
          <a:off x="6193118" y="142852588"/>
          <a:ext cx="2607235" cy="3735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mc:AlternateContent xmlns:mc="http://schemas.openxmlformats.org/markup-compatibility/2006">
    <mc:Choice xmlns:a14="http://schemas.microsoft.com/office/drawing/2010/main" Requires="a14">
      <xdr:twoCellAnchor editAs="oneCell">
        <xdr:from>
          <xdr:col>2</xdr:col>
          <xdr:colOff>45720</xdr:colOff>
          <xdr:row>268</xdr:row>
          <xdr:rowOff>365760</xdr:rowOff>
        </xdr:from>
        <xdr:to>
          <xdr:col>2</xdr:col>
          <xdr:colOff>236220</xdr:colOff>
          <xdr:row>268</xdr:row>
          <xdr:rowOff>518160</xdr:rowOff>
        </xdr:to>
        <xdr:sp macro="" textlink="">
          <xdr:nvSpPr>
            <xdr:cNvPr id="1163" name="Check Box 90" hidden="1">
              <a:extLst>
                <a:ext uri="{63B3BB69-23CF-44E3-9099-C40C66FF867C}">
                  <a14:compatExt spid="_x0000_s1114"/>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xdr:colOff>
          <xdr:row>268</xdr:row>
          <xdr:rowOff>190500</xdr:rowOff>
        </xdr:from>
        <xdr:to>
          <xdr:col>2</xdr:col>
          <xdr:colOff>236220</xdr:colOff>
          <xdr:row>268</xdr:row>
          <xdr:rowOff>350520</xdr:rowOff>
        </xdr:to>
        <xdr:sp macro="" textlink="">
          <xdr:nvSpPr>
            <xdr:cNvPr id="1164" name="Check Box 91" hidden="1">
              <a:extLst>
                <a:ext uri="{63B3BB69-23CF-44E3-9099-C40C66FF867C}">
                  <a14:compatExt spid="_x0000_s1115"/>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272</xdr:row>
          <xdr:rowOff>335280</xdr:rowOff>
        </xdr:from>
        <xdr:to>
          <xdr:col>2</xdr:col>
          <xdr:colOff>220980</xdr:colOff>
          <xdr:row>272</xdr:row>
          <xdr:rowOff>502920</xdr:rowOff>
        </xdr:to>
        <xdr:sp macro="" textlink="">
          <xdr:nvSpPr>
            <xdr:cNvPr id="1165" name="Check Box 92" hidden="1">
              <a:extLst>
                <a:ext uri="{63B3BB69-23CF-44E3-9099-C40C66FF867C}">
                  <a14:compatExt spid="_x0000_s1116"/>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272</xdr:row>
          <xdr:rowOff>182880</xdr:rowOff>
        </xdr:from>
        <xdr:to>
          <xdr:col>2</xdr:col>
          <xdr:colOff>220980</xdr:colOff>
          <xdr:row>272</xdr:row>
          <xdr:rowOff>342900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336</xdr:row>
          <xdr:rowOff>350520</xdr:rowOff>
        </xdr:from>
        <xdr:to>
          <xdr:col>2</xdr:col>
          <xdr:colOff>220980</xdr:colOff>
          <xdr:row>336</xdr:row>
          <xdr:rowOff>518160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336</xdr:row>
          <xdr:rowOff>190500</xdr:rowOff>
        </xdr:from>
        <xdr:to>
          <xdr:col>2</xdr:col>
          <xdr:colOff>220980</xdr:colOff>
          <xdr:row>336</xdr:row>
          <xdr:rowOff>350520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59765</xdr:colOff>
      <xdr:row>271</xdr:row>
      <xdr:rowOff>291353</xdr:rowOff>
    </xdr:from>
    <xdr:to>
      <xdr:col>2</xdr:col>
      <xdr:colOff>2689412</xdr:colOff>
      <xdr:row>271</xdr:row>
      <xdr:rowOff>821765</xdr:rowOff>
    </xdr:to>
    <xdr:sp macro="" textlink="" fLocksText="0">
      <xdr:nvSpPr>
        <xdr:cNvPr id="1137" name="Textfeld 1136">
          <a:extLst>
            <a:ext uri="{FF2B5EF4-FFF2-40B4-BE49-F238E27FC236}">
              <a16:creationId xmlns:a16="http://schemas.microsoft.com/office/drawing/2014/main" id="{00000000-0008-0000-0000-000071040000}"/>
            </a:ext>
          </a:extLst>
        </xdr:cNvPr>
        <xdr:cNvSpPr txBox="1"/>
      </xdr:nvSpPr>
      <xdr:spPr>
        <a:xfrm>
          <a:off x="6185647" y="153946412"/>
          <a:ext cx="2629647" cy="5304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82177</xdr:colOff>
      <xdr:row>274</xdr:row>
      <xdr:rowOff>246530</xdr:rowOff>
    </xdr:from>
    <xdr:to>
      <xdr:col>2</xdr:col>
      <xdr:colOff>2681942</xdr:colOff>
      <xdr:row>274</xdr:row>
      <xdr:rowOff>754530</xdr:rowOff>
    </xdr:to>
    <xdr:sp macro="" textlink="" fLocksText="0">
      <xdr:nvSpPr>
        <xdr:cNvPr id="1138" name="Textfeld 1137">
          <a:extLst>
            <a:ext uri="{FF2B5EF4-FFF2-40B4-BE49-F238E27FC236}">
              <a16:creationId xmlns:a16="http://schemas.microsoft.com/office/drawing/2014/main" id="{00000000-0008-0000-0000-000072040000}"/>
            </a:ext>
          </a:extLst>
        </xdr:cNvPr>
        <xdr:cNvSpPr txBox="1"/>
      </xdr:nvSpPr>
      <xdr:spPr>
        <a:xfrm>
          <a:off x="6208059" y="159586706"/>
          <a:ext cx="2599765" cy="50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59765</xdr:colOff>
      <xdr:row>280</xdr:row>
      <xdr:rowOff>238126</xdr:rowOff>
    </xdr:from>
    <xdr:to>
      <xdr:col>2</xdr:col>
      <xdr:colOff>2667000</xdr:colOff>
      <xdr:row>280</xdr:row>
      <xdr:rowOff>714376</xdr:rowOff>
    </xdr:to>
    <xdr:sp macro="" textlink="" fLocksText="0">
      <xdr:nvSpPr>
        <xdr:cNvPr id="1139" name="Textfeld 1138">
          <a:extLst>
            <a:ext uri="{FF2B5EF4-FFF2-40B4-BE49-F238E27FC236}">
              <a16:creationId xmlns:a16="http://schemas.microsoft.com/office/drawing/2014/main" id="{00000000-0008-0000-0000-000073040000}"/>
            </a:ext>
          </a:extLst>
        </xdr:cNvPr>
        <xdr:cNvSpPr txBox="1"/>
      </xdr:nvSpPr>
      <xdr:spPr>
        <a:xfrm>
          <a:off x="5242486" y="159956968"/>
          <a:ext cx="2607235"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67236</xdr:colOff>
      <xdr:row>283</xdr:row>
      <xdr:rowOff>485588</xdr:rowOff>
    </xdr:from>
    <xdr:to>
      <xdr:col>2</xdr:col>
      <xdr:colOff>1085569</xdr:colOff>
      <xdr:row>283</xdr:row>
      <xdr:rowOff>799352</xdr:rowOff>
    </xdr:to>
    <xdr:sp macro="" textlink="" fLocksText="0">
      <xdr:nvSpPr>
        <xdr:cNvPr id="1140" name="Textfeld 1139">
          <a:extLst>
            <a:ext uri="{FF2B5EF4-FFF2-40B4-BE49-F238E27FC236}">
              <a16:creationId xmlns:a16="http://schemas.microsoft.com/office/drawing/2014/main" id="{00000000-0008-0000-0000-000074040000}"/>
            </a:ext>
          </a:extLst>
        </xdr:cNvPr>
        <xdr:cNvSpPr txBox="1"/>
      </xdr:nvSpPr>
      <xdr:spPr>
        <a:xfrm>
          <a:off x="5249957" y="163293051"/>
          <a:ext cx="1018333" cy="3137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59765</xdr:colOff>
      <xdr:row>289</xdr:row>
      <xdr:rowOff>276413</xdr:rowOff>
    </xdr:from>
    <xdr:to>
      <xdr:col>2</xdr:col>
      <xdr:colOff>2592294</xdr:colOff>
      <xdr:row>289</xdr:row>
      <xdr:rowOff>770405</xdr:rowOff>
    </xdr:to>
    <xdr:sp macro="" textlink="" fLocksText="0">
      <xdr:nvSpPr>
        <xdr:cNvPr id="1142" name="Textfeld 1141">
          <a:extLst>
            <a:ext uri="{FF2B5EF4-FFF2-40B4-BE49-F238E27FC236}">
              <a16:creationId xmlns:a16="http://schemas.microsoft.com/office/drawing/2014/main" id="{00000000-0008-0000-0000-000076040000}"/>
            </a:ext>
          </a:extLst>
        </xdr:cNvPr>
        <xdr:cNvSpPr txBox="1"/>
      </xdr:nvSpPr>
      <xdr:spPr>
        <a:xfrm>
          <a:off x="5242486" y="173652424"/>
          <a:ext cx="2532529" cy="4939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82176</xdr:colOff>
      <xdr:row>310</xdr:row>
      <xdr:rowOff>182095</xdr:rowOff>
    </xdr:from>
    <xdr:to>
      <xdr:col>2</xdr:col>
      <xdr:colOff>2599765</xdr:colOff>
      <xdr:row>310</xdr:row>
      <xdr:rowOff>602316</xdr:rowOff>
    </xdr:to>
    <xdr:sp macro="" textlink="" fLocksText="0">
      <xdr:nvSpPr>
        <xdr:cNvPr id="1143" name="Textfeld 1142">
          <a:extLst>
            <a:ext uri="{FF2B5EF4-FFF2-40B4-BE49-F238E27FC236}">
              <a16:creationId xmlns:a16="http://schemas.microsoft.com/office/drawing/2014/main" id="{00000000-0008-0000-0000-000077040000}"/>
            </a:ext>
          </a:extLst>
        </xdr:cNvPr>
        <xdr:cNvSpPr txBox="1"/>
      </xdr:nvSpPr>
      <xdr:spPr>
        <a:xfrm>
          <a:off x="5264897" y="190864191"/>
          <a:ext cx="2517589" cy="4202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44824</xdr:colOff>
      <xdr:row>315</xdr:row>
      <xdr:rowOff>182096</xdr:rowOff>
    </xdr:from>
    <xdr:to>
      <xdr:col>2</xdr:col>
      <xdr:colOff>2659529</xdr:colOff>
      <xdr:row>315</xdr:row>
      <xdr:rowOff>525276</xdr:rowOff>
    </xdr:to>
    <xdr:sp macro="" textlink="" fLocksText="0">
      <xdr:nvSpPr>
        <xdr:cNvPr id="1144" name="Textfeld 1143">
          <a:extLst>
            <a:ext uri="{FF2B5EF4-FFF2-40B4-BE49-F238E27FC236}">
              <a16:creationId xmlns:a16="http://schemas.microsoft.com/office/drawing/2014/main" id="{00000000-0008-0000-0000-000078040000}"/>
            </a:ext>
          </a:extLst>
        </xdr:cNvPr>
        <xdr:cNvSpPr txBox="1"/>
      </xdr:nvSpPr>
      <xdr:spPr>
        <a:xfrm>
          <a:off x="5227545" y="195591673"/>
          <a:ext cx="2614705" cy="3431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67235</xdr:colOff>
      <xdr:row>315</xdr:row>
      <xdr:rowOff>854449</xdr:rowOff>
    </xdr:from>
    <xdr:to>
      <xdr:col>2</xdr:col>
      <xdr:colOff>2659529</xdr:colOff>
      <xdr:row>315</xdr:row>
      <xdr:rowOff>1176618</xdr:rowOff>
    </xdr:to>
    <xdr:sp macro="" textlink="" fLocksText="0">
      <xdr:nvSpPr>
        <xdr:cNvPr id="1145" name="Textfeld 1144">
          <a:extLst>
            <a:ext uri="{FF2B5EF4-FFF2-40B4-BE49-F238E27FC236}">
              <a16:creationId xmlns:a16="http://schemas.microsoft.com/office/drawing/2014/main" id="{00000000-0008-0000-0000-000079040000}"/>
            </a:ext>
          </a:extLst>
        </xdr:cNvPr>
        <xdr:cNvSpPr txBox="1"/>
      </xdr:nvSpPr>
      <xdr:spPr>
        <a:xfrm>
          <a:off x="5249956" y="196264026"/>
          <a:ext cx="2592294" cy="3221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49026</xdr:colOff>
      <xdr:row>334</xdr:row>
      <xdr:rowOff>161085</xdr:rowOff>
    </xdr:from>
    <xdr:to>
      <xdr:col>2</xdr:col>
      <xdr:colOff>2661398</xdr:colOff>
      <xdr:row>334</xdr:row>
      <xdr:rowOff>700368</xdr:rowOff>
    </xdr:to>
    <xdr:sp macro="" textlink="" fLocksText="0">
      <xdr:nvSpPr>
        <xdr:cNvPr id="1146" name="Textfeld 1145">
          <a:extLst>
            <a:ext uri="{FF2B5EF4-FFF2-40B4-BE49-F238E27FC236}">
              <a16:creationId xmlns:a16="http://schemas.microsoft.com/office/drawing/2014/main" id="{00000000-0008-0000-0000-00007A040000}"/>
            </a:ext>
          </a:extLst>
        </xdr:cNvPr>
        <xdr:cNvSpPr txBox="1"/>
      </xdr:nvSpPr>
      <xdr:spPr>
        <a:xfrm>
          <a:off x="5231747" y="218969945"/>
          <a:ext cx="2612372" cy="5392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82175</xdr:colOff>
      <xdr:row>335</xdr:row>
      <xdr:rowOff>217114</xdr:rowOff>
    </xdr:from>
    <xdr:to>
      <xdr:col>2</xdr:col>
      <xdr:colOff>2629646</xdr:colOff>
      <xdr:row>335</xdr:row>
      <xdr:rowOff>511269</xdr:rowOff>
    </xdr:to>
    <xdr:sp macro="" textlink="" fLocksText="0">
      <xdr:nvSpPr>
        <xdr:cNvPr id="1148" name="Textfeld 1147">
          <a:extLst>
            <a:ext uri="{FF2B5EF4-FFF2-40B4-BE49-F238E27FC236}">
              <a16:creationId xmlns:a16="http://schemas.microsoft.com/office/drawing/2014/main" id="{00000000-0008-0000-0000-00007C040000}"/>
            </a:ext>
          </a:extLst>
        </xdr:cNvPr>
        <xdr:cNvSpPr txBox="1"/>
      </xdr:nvSpPr>
      <xdr:spPr>
        <a:xfrm>
          <a:off x="5264896" y="220342665"/>
          <a:ext cx="2547471" cy="294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821765</xdr:colOff>
      <xdr:row>335</xdr:row>
      <xdr:rowOff>581306</xdr:rowOff>
    </xdr:from>
    <xdr:to>
      <xdr:col>2</xdr:col>
      <xdr:colOff>1501588</xdr:colOff>
      <xdr:row>335</xdr:row>
      <xdr:rowOff>861453</xdr:rowOff>
    </xdr:to>
    <xdr:sp macro="" textlink="" fLocksText="0">
      <xdr:nvSpPr>
        <xdr:cNvPr id="1149" name="Textfeld 1148">
          <a:extLst>
            <a:ext uri="{FF2B5EF4-FFF2-40B4-BE49-F238E27FC236}">
              <a16:creationId xmlns:a16="http://schemas.microsoft.com/office/drawing/2014/main" id="{00000000-0008-0000-0000-00007D040000}"/>
            </a:ext>
          </a:extLst>
        </xdr:cNvPr>
        <xdr:cNvSpPr txBox="1"/>
      </xdr:nvSpPr>
      <xdr:spPr>
        <a:xfrm>
          <a:off x="6004486" y="220706857"/>
          <a:ext cx="679823" cy="2801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44824</xdr:colOff>
      <xdr:row>333</xdr:row>
      <xdr:rowOff>224118</xdr:rowOff>
    </xdr:from>
    <xdr:to>
      <xdr:col>2</xdr:col>
      <xdr:colOff>2652059</xdr:colOff>
      <xdr:row>333</xdr:row>
      <xdr:rowOff>714375</xdr:rowOff>
    </xdr:to>
    <xdr:sp macro="" textlink="" fLocksText="0">
      <xdr:nvSpPr>
        <xdr:cNvPr id="1150" name="Textfeld 1149">
          <a:extLst>
            <a:ext uri="{FF2B5EF4-FFF2-40B4-BE49-F238E27FC236}">
              <a16:creationId xmlns:a16="http://schemas.microsoft.com/office/drawing/2014/main" id="{00000000-0008-0000-0000-00007E040000}"/>
            </a:ext>
          </a:extLst>
        </xdr:cNvPr>
        <xdr:cNvSpPr txBox="1"/>
      </xdr:nvSpPr>
      <xdr:spPr>
        <a:xfrm>
          <a:off x="5227545" y="217576214"/>
          <a:ext cx="2607235" cy="4902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1225176</xdr:colOff>
      <xdr:row>341</xdr:row>
      <xdr:rowOff>105056</xdr:rowOff>
    </xdr:from>
    <xdr:to>
      <xdr:col>2</xdr:col>
      <xdr:colOff>2607235</xdr:colOff>
      <xdr:row>341</xdr:row>
      <xdr:rowOff>336176</xdr:rowOff>
    </xdr:to>
    <xdr:sp macro="" textlink="" fLocksText="0">
      <xdr:nvSpPr>
        <xdr:cNvPr id="1151" name="Textfeld 1150">
          <a:extLst>
            <a:ext uri="{FF2B5EF4-FFF2-40B4-BE49-F238E27FC236}">
              <a16:creationId xmlns:a16="http://schemas.microsoft.com/office/drawing/2014/main" id="{00000000-0008-0000-0000-00007F040000}"/>
            </a:ext>
          </a:extLst>
        </xdr:cNvPr>
        <xdr:cNvSpPr txBox="1"/>
      </xdr:nvSpPr>
      <xdr:spPr>
        <a:xfrm>
          <a:off x="6407897" y="232367979"/>
          <a:ext cx="1382059" cy="2311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1016000</xdr:colOff>
      <xdr:row>341</xdr:row>
      <xdr:rowOff>441231</xdr:rowOff>
    </xdr:from>
    <xdr:to>
      <xdr:col>2</xdr:col>
      <xdr:colOff>2629647</xdr:colOff>
      <xdr:row>341</xdr:row>
      <xdr:rowOff>672354</xdr:rowOff>
    </xdr:to>
    <xdr:sp macro="" textlink="" fLocksText="0">
      <xdr:nvSpPr>
        <xdr:cNvPr id="1152" name="Textfeld 1151">
          <a:extLst>
            <a:ext uri="{FF2B5EF4-FFF2-40B4-BE49-F238E27FC236}">
              <a16:creationId xmlns:a16="http://schemas.microsoft.com/office/drawing/2014/main" id="{00000000-0008-0000-0000-000080040000}"/>
            </a:ext>
          </a:extLst>
        </xdr:cNvPr>
        <xdr:cNvSpPr txBox="1"/>
      </xdr:nvSpPr>
      <xdr:spPr>
        <a:xfrm>
          <a:off x="6198721" y="232704154"/>
          <a:ext cx="1613647" cy="2311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642471</xdr:colOff>
      <xdr:row>341</xdr:row>
      <xdr:rowOff>777409</xdr:rowOff>
    </xdr:from>
    <xdr:to>
      <xdr:col>2</xdr:col>
      <xdr:colOff>2592294</xdr:colOff>
      <xdr:row>341</xdr:row>
      <xdr:rowOff>994523</xdr:rowOff>
    </xdr:to>
    <xdr:sp macro="" textlink="" fLocksText="0">
      <xdr:nvSpPr>
        <xdr:cNvPr id="1153" name="Textfeld 1152">
          <a:extLst>
            <a:ext uri="{FF2B5EF4-FFF2-40B4-BE49-F238E27FC236}">
              <a16:creationId xmlns:a16="http://schemas.microsoft.com/office/drawing/2014/main" id="{00000000-0008-0000-0000-000081040000}"/>
            </a:ext>
          </a:extLst>
        </xdr:cNvPr>
        <xdr:cNvSpPr txBox="1"/>
      </xdr:nvSpPr>
      <xdr:spPr>
        <a:xfrm>
          <a:off x="5825192" y="233040332"/>
          <a:ext cx="1949823" cy="2171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44144</xdr:colOff>
      <xdr:row>342</xdr:row>
      <xdr:rowOff>196796</xdr:rowOff>
    </xdr:from>
    <xdr:to>
      <xdr:col>2</xdr:col>
      <xdr:colOff>2599085</xdr:colOff>
      <xdr:row>342</xdr:row>
      <xdr:rowOff>413911</xdr:rowOff>
    </xdr:to>
    <xdr:sp macro="" textlink="" fLocksText="0">
      <xdr:nvSpPr>
        <xdr:cNvPr id="1154" name="Textfeld 1153">
          <a:extLst>
            <a:ext uri="{FF2B5EF4-FFF2-40B4-BE49-F238E27FC236}">
              <a16:creationId xmlns:a16="http://schemas.microsoft.com/office/drawing/2014/main" id="{00000000-0008-0000-0000-000082040000}"/>
            </a:ext>
          </a:extLst>
        </xdr:cNvPr>
        <xdr:cNvSpPr txBox="1"/>
      </xdr:nvSpPr>
      <xdr:spPr>
        <a:xfrm>
          <a:off x="5378144" y="242135644"/>
          <a:ext cx="2554941" cy="2171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49243</xdr:colOff>
      <xdr:row>342</xdr:row>
      <xdr:rowOff>682217</xdr:rowOff>
    </xdr:from>
    <xdr:to>
      <xdr:col>2</xdr:col>
      <xdr:colOff>2626596</xdr:colOff>
      <xdr:row>342</xdr:row>
      <xdr:rowOff>899330</xdr:rowOff>
    </xdr:to>
    <xdr:sp macro="" textlink="" fLocksText="0">
      <xdr:nvSpPr>
        <xdr:cNvPr id="1155" name="Textfeld 1154">
          <a:extLst>
            <a:ext uri="{FF2B5EF4-FFF2-40B4-BE49-F238E27FC236}">
              <a16:creationId xmlns:a16="http://schemas.microsoft.com/office/drawing/2014/main" id="{00000000-0008-0000-0000-000083040000}"/>
            </a:ext>
          </a:extLst>
        </xdr:cNvPr>
        <xdr:cNvSpPr txBox="1"/>
      </xdr:nvSpPr>
      <xdr:spPr>
        <a:xfrm>
          <a:off x="5227195" y="241684983"/>
          <a:ext cx="2577353" cy="2171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36900</xdr:colOff>
      <xdr:row>342</xdr:row>
      <xdr:rowOff>1255668</xdr:rowOff>
    </xdr:from>
    <xdr:to>
      <xdr:col>2</xdr:col>
      <xdr:colOff>2606782</xdr:colOff>
      <xdr:row>342</xdr:row>
      <xdr:rowOff>1465778</xdr:rowOff>
    </xdr:to>
    <xdr:sp macro="" textlink="" fLocksText="0">
      <xdr:nvSpPr>
        <xdr:cNvPr id="1156" name="Textfeld 1155">
          <a:extLst>
            <a:ext uri="{FF2B5EF4-FFF2-40B4-BE49-F238E27FC236}">
              <a16:creationId xmlns:a16="http://schemas.microsoft.com/office/drawing/2014/main" id="{00000000-0008-0000-0000-000084040000}"/>
            </a:ext>
          </a:extLst>
        </xdr:cNvPr>
        <xdr:cNvSpPr txBox="1"/>
      </xdr:nvSpPr>
      <xdr:spPr>
        <a:xfrm>
          <a:off x="5370900" y="243194516"/>
          <a:ext cx="2569882" cy="210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27932</xdr:colOff>
      <xdr:row>342</xdr:row>
      <xdr:rowOff>1770920</xdr:rowOff>
    </xdr:from>
    <xdr:to>
      <xdr:col>2</xdr:col>
      <xdr:colOff>2575403</xdr:colOff>
      <xdr:row>342</xdr:row>
      <xdr:rowOff>1967021</xdr:rowOff>
    </xdr:to>
    <xdr:sp macro="" textlink="">
      <xdr:nvSpPr>
        <xdr:cNvPr id="1157" name="Textfeld 1156">
          <a:extLst>
            <a:ext uri="{FF2B5EF4-FFF2-40B4-BE49-F238E27FC236}">
              <a16:creationId xmlns:a16="http://schemas.microsoft.com/office/drawing/2014/main" id="{00000000-0008-0000-0000-000085040000}"/>
            </a:ext>
          </a:extLst>
        </xdr:cNvPr>
        <xdr:cNvSpPr txBox="1"/>
      </xdr:nvSpPr>
      <xdr:spPr>
        <a:xfrm>
          <a:off x="5361932" y="247467282"/>
          <a:ext cx="2547471" cy="1961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42346</xdr:colOff>
      <xdr:row>342</xdr:row>
      <xdr:rowOff>2298662</xdr:rowOff>
    </xdr:from>
    <xdr:to>
      <xdr:col>2</xdr:col>
      <xdr:colOff>2574875</xdr:colOff>
      <xdr:row>342</xdr:row>
      <xdr:rowOff>2501769</xdr:rowOff>
    </xdr:to>
    <xdr:sp macro="" textlink="">
      <xdr:nvSpPr>
        <xdr:cNvPr id="1158" name="Textfeld 1157">
          <a:extLst>
            <a:ext uri="{FF2B5EF4-FFF2-40B4-BE49-F238E27FC236}">
              <a16:creationId xmlns:a16="http://schemas.microsoft.com/office/drawing/2014/main" id="{00000000-0008-0000-0000-000086040000}"/>
            </a:ext>
          </a:extLst>
        </xdr:cNvPr>
        <xdr:cNvSpPr txBox="1"/>
      </xdr:nvSpPr>
      <xdr:spPr>
        <a:xfrm>
          <a:off x="5376346" y="247995024"/>
          <a:ext cx="2532529" cy="203107"/>
        </a:xfrm>
        <a:prstGeom prst="rect">
          <a:avLst/>
        </a:prstGeom>
        <a:solidFill>
          <a:schemeClr val="lt1"/>
        </a:solidFill>
        <a:ln w="9525" cmpd="sng">
          <a:solidFill>
            <a:schemeClr val="lt1">
              <a:shade val="50000"/>
            </a:schemeClr>
          </a:solidFill>
        </a:ln>
        <a:effectLst>
          <a:softEdge rad="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389</xdr:row>
          <xdr:rowOff>2125980</xdr:rowOff>
        </xdr:from>
        <xdr:to>
          <xdr:col>2</xdr:col>
          <xdr:colOff>228600</xdr:colOff>
          <xdr:row>389</xdr:row>
          <xdr:rowOff>2293620</xdr:rowOff>
        </xdr:to>
        <xdr:sp macro="" textlink="">
          <xdr:nvSpPr>
            <xdr:cNvPr id="1166" name="Check Box 96" hidden="1">
              <a:extLst>
                <a:ext uri="{63B3BB69-23CF-44E3-9099-C40C66FF867C}">
                  <a14:compatExt spid="_x0000_s1120"/>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389</xdr:row>
          <xdr:rowOff>1790700</xdr:rowOff>
        </xdr:from>
        <xdr:to>
          <xdr:col>2</xdr:col>
          <xdr:colOff>228600</xdr:colOff>
          <xdr:row>389</xdr:row>
          <xdr:rowOff>1950720</xdr:rowOff>
        </xdr:to>
        <xdr:sp macro="" textlink="">
          <xdr:nvSpPr>
            <xdr:cNvPr id="1167" name="Check Box 97" hidden="1">
              <a:extLst>
                <a:ext uri="{63B3BB69-23CF-44E3-9099-C40C66FF867C}">
                  <a14:compatExt spid="_x0000_s1121"/>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389</xdr:row>
          <xdr:rowOff>1965960</xdr:rowOff>
        </xdr:from>
        <xdr:to>
          <xdr:col>2</xdr:col>
          <xdr:colOff>228600</xdr:colOff>
          <xdr:row>389</xdr:row>
          <xdr:rowOff>2125980</xdr:rowOff>
        </xdr:to>
        <xdr:sp macro="" textlink="">
          <xdr:nvSpPr>
            <xdr:cNvPr id="1168" name="Check Box 98" hidden="1">
              <a:extLst>
                <a:ext uri="{63B3BB69-23CF-44E3-9099-C40C66FF867C}">
                  <a14:compatExt spid="_x0000_s1122"/>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2</xdr:col>
      <xdr:colOff>70036</xdr:colOff>
      <xdr:row>389</xdr:row>
      <xdr:rowOff>238124</xdr:rowOff>
    </xdr:from>
    <xdr:ext cx="2423272" cy="264560"/>
    <xdr:sp macro="" textlink="" fLocksText="0">
      <xdr:nvSpPr>
        <xdr:cNvPr id="1174" name="Textfeld 1173">
          <a:extLst>
            <a:ext uri="{FF2B5EF4-FFF2-40B4-BE49-F238E27FC236}">
              <a16:creationId xmlns:a16="http://schemas.microsoft.com/office/drawing/2014/main" id="{00000000-0008-0000-0000-000096040000}"/>
            </a:ext>
          </a:extLst>
        </xdr:cNvPr>
        <xdr:cNvSpPr txBox="1"/>
      </xdr:nvSpPr>
      <xdr:spPr>
        <a:xfrm>
          <a:off x="5252757" y="268738069"/>
          <a:ext cx="2423272" cy="264560"/>
        </a:xfrm>
        <a:prstGeom prst="rect">
          <a:avLst/>
        </a:prstGeom>
        <a:noFill/>
        <a:ln>
          <a:solidFill>
            <a:schemeClr val="bg1">
              <a:lumMod val="85000"/>
            </a:schemeClr>
          </a:solidFill>
        </a:ln>
        <a:effectLst>
          <a:softEdge rad="0"/>
        </a:effectLst>
        <a:scene3d>
          <a:camera prst="orthographicFront"/>
          <a:lightRig rig="balanced" dir="t"/>
        </a:scene3d>
        <a:sp3d prstMaterial="matte"/>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de-DE" sz="1100"/>
        </a:p>
      </xdr:txBody>
    </xdr:sp>
    <xdr:clientData fLocksWithSheet="0"/>
  </xdr:oneCellAnchor>
  <xdr:oneCellAnchor>
    <xdr:from>
      <xdr:col>2</xdr:col>
      <xdr:colOff>115523</xdr:colOff>
      <xdr:row>389</xdr:row>
      <xdr:rowOff>1097356</xdr:rowOff>
    </xdr:from>
    <xdr:ext cx="980516" cy="217114"/>
    <xdr:sp macro="" textlink="" fLocksText="0">
      <xdr:nvSpPr>
        <xdr:cNvPr id="1175" name="Textfeld 1174">
          <a:extLst>
            <a:ext uri="{FF2B5EF4-FFF2-40B4-BE49-F238E27FC236}">
              <a16:creationId xmlns:a16="http://schemas.microsoft.com/office/drawing/2014/main" id="{00000000-0008-0000-0000-000097040000}"/>
            </a:ext>
          </a:extLst>
        </xdr:cNvPr>
        <xdr:cNvSpPr txBox="1"/>
      </xdr:nvSpPr>
      <xdr:spPr>
        <a:xfrm>
          <a:off x="5449523" y="280551235"/>
          <a:ext cx="980516" cy="217114"/>
        </a:xfrm>
        <a:prstGeom prst="rect">
          <a:avLst/>
        </a:prstGeom>
        <a:noFill/>
        <a:ln>
          <a:solidFill>
            <a:schemeClr val="bg1">
              <a:lumMod val="8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de-DE" sz="1100"/>
        </a:p>
      </xdr:txBody>
    </xdr:sp>
    <xdr:clientData fLocksWithSheet="0"/>
  </xdr:oneCellAnchor>
  <mc:AlternateContent xmlns:mc="http://schemas.openxmlformats.org/markup-compatibility/2006">
    <mc:Choice xmlns:a14="http://schemas.microsoft.com/office/drawing/2010/main" Requires="a14">
      <xdr:twoCellAnchor editAs="oneCell">
        <xdr:from>
          <xdr:col>2</xdr:col>
          <xdr:colOff>22860</xdr:colOff>
          <xdr:row>392</xdr:row>
          <xdr:rowOff>175260</xdr:rowOff>
        </xdr:from>
        <xdr:to>
          <xdr:col>2</xdr:col>
          <xdr:colOff>213360</xdr:colOff>
          <xdr:row>392</xdr:row>
          <xdr:rowOff>335280</xdr:rowOff>
        </xdr:to>
        <xdr:sp macro="" textlink="">
          <xdr:nvSpPr>
            <xdr:cNvPr id="1169" name="Check Box 99" hidden="1">
              <a:extLst>
                <a:ext uri="{63B3BB69-23CF-44E3-9099-C40C66FF867C}">
                  <a14:compatExt spid="_x0000_s1123"/>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392</xdr:row>
          <xdr:rowOff>342900</xdr:rowOff>
        </xdr:from>
        <xdr:to>
          <xdr:col>2</xdr:col>
          <xdr:colOff>213360</xdr:colOff>
          <xdr:row>392</xdr:row>
          <xdr:rowOff>502920</xdr:rowOff>
        </xdr:to>
        <xdr:sp macro="" textlink="">
          <xdr:nvSpPr>
            <xdr:cNvPr id="1170" name="Check Box 100" hidden="1">
              <a:extLst>
                <a:ext uri="{63B3BB69-23CF-44E3-9099-C40C66FF867C}">
                  <a14:compatExt spid="_x0000_s1124"/>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77040</xdr:colOff>
      <xdr:row>393</xdr:row>
      <xdr:rowOff>210110</xdr:rowOff>
    </xdr:from>
    <xdr:to>
      <xdr:col>2</xdr:col>
      <xdr:colOff>2423272</xdr:colOff>
      <xdr:row>393</xdr:row>
      <xdr:rowOff>714375</xdr:rowOff>
    </xdr:to>
    <xdr:sp macro="" textlink="" fLocksText="0">
      <xdr:nvSpPr>
        <xdr:cNvPr id="1178" name="Textfeld 1177">
          <a:extLst>
            <a:ext uri="{FF2B5EF4-FFF2-40B4-BE49-F238E27FC236}">
              <a16:creationId xmlns:a16="http://schemas.microsoft.com/office/drawing/2014/main" id="{00000000-0008-0000-0000-00009A040000}"/>
            </a:ext>
          </a:extLst>
        </xdr:cNvPr>
        <xdr:cNvSpPr txBox="1"/>
      </xdr:nvSpPr>
      <xdr:spPr>
        <a:xfrm>
          <a:off x="5259761" y="275699724"/>
          <a:ext cx="2346232" cy="504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mc:AlternateContent xmlns:mc="http://schemas.openxmlformats.org/markup-compatibility/2006">
    <mc:Choice xmlns:a14="http://schemas.microsoft.com/office/drawing/2010/main" Requires="a14">
      <xdr:twoCellAnchor editAs="oneCell">
        <xdr:from>
          <xdr:col>2</xdr:col>
          <xdr:colOff>7620</xdr:colOff>
          <xdr:row>397</xdr:row>
          <xdr:rowOff>1630680</xdr:rowOff>
        </xdr:from>
        <xdr:to>
          <xdr:col>2</xdr:col>
          <xdr:colOff>312420</xdr:colOff>
          <xdr:row>397</xdr:row>
          <xdr:rowOff>1783080</xdr:rowOff>
        </xdr:to>
        <xdr:sp macro="" textlink="">
          <xdr:nvSpPr>
            <xdr:cNvPr id="1171" name="Check Box 101" hidden="1">
              <a:extLst>
                <a:ext uri="{63B3BB69-23CF-44E3-9099-C40C66FF867C}">
                  <a14:compatExt spid="_x0000_s1125"/>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397</xdr:row>
          <xdr:rowOff>1447800</xdr:rowOff>
        </xdr:from>
        <xdr:to>
          <xdr:col>2</xdr:col>
          <xdr:colOff>434340</xdr:colOff>
          <xdr:row>397</xdr:row>
          <xdr:rowOff>1600200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398</xdr:row>
          <xdr:rowOff>175260</xdr:rowOff>
        </xdr:from>
        <xdr:to>
          <xdr:col>2</xdr:col>
          <xdr:colOff>213360</xdr:colOff>
          <xdr:row>398</xdr:row>
          <xdr:rowOff>335280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398</xdr:row>
          <xdr:rowOff>342900</xdr:rowOff>
        </xdr:from>
        <xdr:to>
          <xdr:col>2</xdr:col>
          <xdr:colOff>213360</xdr:colOff>
          <xdr:row>398</xdr:row>
          <xdr:rowOff>518160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399</xdr:row>
          <xdr:rowOff>175260</xdr:rowOff>
        </xdr:from>
        <xdr:to>
          <xdr:col>2</xdr:col>
          <xdr:colOff>213360</xdr:colOff>
          <xdr:row>399</xdr:row>
          <xdr:rowOff>335280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399</xdr:row>
          <xdr:rowOff>342900</xdr:rowOff>
        </xdr:from>
        <xdr:to>
          <xdr:col>2</xdr:col>
          <xdr:colOff>213360</xdr:colOff>
          <xdr:row>399</xdr:row>
          <xdr:rowOff>518160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465709</xdr:colOff>
      <xdr:row>396</xdr:row>
      <xdr:rowOff>320713</xdr:rowOff>
    </xdr:from>
    <xdr:to>
      <xdr:col>2</xdr:col>
      <xdr:colOff>1537271</xdr:colOff>
      <xdr:row>396</xdr:row>
      <xdr:rowOff>537826</xdr:rowOff>
    </xdr:to>
    <xdr:sp macro="" textlink="" fLocksText="0">
      <xdr:nvSpPr>
        <xdr:cNvPr id="1181" name="Textfeld 1180">
          <a:extLst>
            <a:ext uri="{FF2B5EF4-FFF2-40B4-BE49-F238E27FC236}">
              <a16:creationId xmlns:a16="http://schemas.microsoft.com/office/drawing/2014/main" id="{00000000-0008-0000-0000-00009D040000}"/>
            </a:ext>
          </a:extLst>
        </xdr:cNvPr>
        <xdr:cNvSpPr txBox="1"/>
      </xdr:nvSpPr>
      <xdr:spPr>
        <a:xfrm>
          <a:off x="5799709" y="291681804"/>
          <a:ext cx="1071562" cy="2171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698910</xdr:colOff>
      <xdr:row>396</xdr:row>
      <xdr:rowOff>686290</xdr:rowOff>
    </xdr:from>
    <xdr:to>
      <xdr:col>2</xdr:col>
      <xdr:colOff>1539351</xdr:colOff>
      <xdr:row>396</xdr:row>
      <xdr:rowOff>889396</xdr:rowOff>
    </xdr:to>
    <xdr:sp macro="" textlink="" fLocksText="0">
      <xdr:nvSpPr>
        <xdr:cNvPr id="1182" name="Textfeld 1181">
          <a:extLst>
            <a:ext uri="{FF2B5EF4-FFF2-40B4-BE49-F238E27FC236}">
              <a16:creationId xmlns:a16="http://schemas.microsoft.com/office/drawing/2014/main" id="{00000000-0008-0000-0000-00009E040000}"/>
            </a:ext>
          </a:extLst>
        </xdr:cNvPr>
        <xdr:cNvSpPr txBox="1"/>
      </xdr:nvSpPr>
      <xdr:spPr>
        <a:xfrm>
          <a:off x="6032910" y="292047381"/>
          <a:ext cx="840441" cy="2031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732542</xdr:colOff>
      <xdr:row>396</xdr:row>
      <xdr:rowOff>1032937</xdr:rowOff>
    </xdr:from>
    <xdr:to>
      <xdr:col>2</xdr:col>
      <xdr:colOff>1783093</xdr:colOff>
      <xdr:row>396</xdr:row>
      <xdr:rowOff>1257054</xdr:rowOff>
    </xdr:to>
    <xdr:sp macro="" textlink="" fLocksText="0">
      <xdr:nvSpPr>
        <xdr:cNvPr id="1183" name="Textfeld 1182">
          <a:extLst>
            <a:ext uri="{FF2B5EF4-FFF2-40B4-BE49-F238E27FC236}">
              <a16:creationId xmlns:a16="http://schemas.microsoft.com/office/drawing/2014/main" id="{00000000-0008-0000-0000-00009F040000}"/>
            </a:ext>
          </a:extLst>
        </xdr:cNvPr>
        <xdr:cNvSpPr txBox="1"/>
      </xdr:nvSpPr>
      <xdr:spPr>
        <a:xfrm>
          <a:off x="6066542" y="292394028"/>
          <a:ext cx="1050551" cy="224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oneCellAnchor>
    <xdr:from>
      <xdr:col>2</xdr:col>
      <xdr:colOff>483253</xdr:colOff>
      <xdr:row>397</xdr:row>
      <xdr:rowOff>441232</xdr:rowOff>
    </xdr:from>
    <xdr:ext cx="945497" cy="245128"/>
    <xdr:sp macro="" textlink="" fLocksText="0">
      <xdr:nvSpPr>
        <xdr:cNvPr id="1132" name="Textfeld 1131">
          <a:extLst>
            <a:ext uri="{FF2B5EF4-FFF2-40B4-BE49-F238E27FC236}">
              <a16:creationId xmlns:a16="http://schemas.microsoft.com/office/drawing/2014/main" id="{00000000-0008-0000-0000-00006C040000}"/>
            </a:ext>
          </a:extLst>
        </xdr:cNvPr>
        <xdr:cNvSpPr txBox="1"/>
      </xdr:nvSpPr>
      <xdr:spPr>
        <a:xfrm>
          <a:off x="5665974" y="281120570"/>
          <a:ext cx="945497" cy="245128"/>
        </a:xfrm>
        <a:prstGeom prst="rect">
          <a:avLst/>
        </a:prstGeom>
        <a:noFill/>
        <a:ln>
          <a:solidFill>
            <a:schemeClr val="bg1">
              <a:lumMod val="8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de-DE" sz="1100"/>
        </a:p>
      </xdr:txBody>
    </xdr:sp>
    <xdr:clientData fLocksWithSheet="0"/>
  </xdr:oneCellAnchor>
  <xdr:twoCellAnchor>
    <xdr:from>
      <xdr:col>2</xdr:col>
      <xdr:colOff>714304</xdr:colOff>
      <xdr:row>397</xdr:row>
      <xdr:rowOff>855071</xdr:rowOff>
    </xdr:from>
    <xdr:to>
      <xdr:col>2</xdr:col>
      <xdr:colOff>1561749</xdr:colOff>
      <xdr:row>397</xdr:row>
      <xdr:rowOff>1079188</xdr:rowOff>
    </xdr:to>
    <xdr:sp macro="" textlink="" fLocksText="0">
      <xdr:nvSpPr>
        <xdr:cNvPr id="1133" name="Textfeld 1132">
          <a:extLst>
            <a:ext uri="{FF2B5EF4-FFF2-40B4-BE49-F238E27FC236}">
              <a16:creationId xmlns:a16="http://schemas.microsoft.com/office/drawing/2014/main" id="{00000000-0008-0000-0000-00006D040000}"/>
            </a:ext>
          </a:extLst>
        </xdr:cNvPr>
        <xdr:cNvSpPr txBox="1"/>
      </xdr:nvSpPr>
      <xdr:spPr>
        <a:xfrm>
          <a:off x="6048304" y="293547738"/>
          <a:ext cx="847445" cy="224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mc:AlternateContent xmlns:mc="http://schemas.openxmlformats.org/markup-compatibility/2006">
    <mc:Choice xmlns:a14="http://schemas.microsoft.com/office/drawing/2010/main" Requires="a14">
      <xdr:twoCellAnchor editAs="oneCell">
        <xdr:from>
          <xdr:col>2</xdr:col>
          <xdr:colOff>22860</xdr:colOff>
          <xdr:row>406</xdr:row>
          <xdr:rowOff>175260</xdr:rowOff>
        </xdr:from>
        <xdr:to>
          <xdr:col>2</xdr:col>
          <xdr:colOff>213360</xdr:colOff>
          <xdr:row>406</xdr:row>
          <xdr:rowOff>335280</xdr:rowOff>
        </xdr:to>
        <xdr:sp macro="" textlink="">
          <xdr:nvSpPr>
            <xdr:cNvPr id="1172" name="Check Box 108" hidden="1">
              <a:extLst>
                <a:ext uri="{63B3BB69-23CF-44E3-9099-C40C66FF867C}">
                  <a14:compatExt spid="_x0000_s113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406</xdr:row>
          <xdr:rowOff>342900</xdr:rowOff>
        </xdr:from>
        <xdr:to>
          <xdr:col>2</xdr:col>
          <xdr:colOff>220980</xdr:colOff>
          <xdr:row>406</xdr:row>
          <xdr:rowOff>510540</xdr:rowOff>
        </xdr:to>
        <xdr:sp macro="" textlink="">
          <xdr:nvSpPr>
            <xdr:cNvPr id="1173" name="Check Box 109" hidden="1">
              <a:extLst>
                <a:ext uri="{63B3BB69-23CF-44E3-9099-C40C66FF867C}">
                  <a14:compatExt spid="_x0000_s113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249</xdr:row>
          <xdr:rowOff>518160</xdr:rowOff>
        </xdr:from>
        <xdr:to>
          <xdr:col>2</xdr:col>
          <xdr:colOff>198120</xdr:colOff>
          <xdr:row>249</xdr:row>
          <xdr:rowOff>678180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56029</xdr:colOff>
      <xdr:row>402</xdr:row>
      <xdr:rowOff>196104</xdr:rowOff>
    </xdr:from>
    <xdr:to>
      <xdr:col>2</xdr:col>
      <xdr:colOff>2535330</xdr:colOff>
      <xdr:row>402</xdr:row>
      <xdr:rowOff>511270</xdr:rowOff>
    </xdr:to>
    <xdr:sp macro="" textlink="" fLocksText="0">
      <xdr:nvSpPr>
        <xdr:cNvPr id="1184" name="Textfeld 1183">
          <a:extLst>
            <a:ext uri="{FF2B5EF4-FFF2-40B4-BE49-F238E27FC236}">
              <a16:creationId xmlns:a16="http://schemas.microsoft.com/office/drawing/2014/main" id="{00000000-0008-0000-0000-0000A0040000}"/>
            </a:ext>
          </a:extLst>
        </xdr:cNvPr>
        <xdr:cNvSpPr txBox="1"/>
      </xdr:nvSpPr>
      <xdr:spPr>
        <a:xfrm>
          <a:off x="5238750" y="275286508"/>
          <a:ext cx="2479301" cy="3151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49025</xdr:colOff>
      <xdr:row>432</xdr:row>
      <xdr:rowOff>217114</xdr:rowOff>
    </xdr:from>
    <xdr:to>
      <xdr:col>2</xdr:col>
      <xdr:colOff>2612371</xdr:colOff>
      <xdr:row>432</xdr:row>
      <xdr:rowOff>805423</xdr:rowOff>
    </xdr:to>
    <xdr:sp macro="" textlink="" fLocksText="0">
      <xdr:nvSpPr>
        <xdr:cNvPr id="1185" name="Textfeld 1184">
          <a:extLst>
            <a:ext uri="{FF2B5EF4-FFF2-40B4-BE49-F238E27FC236}">
              <a16:creationId xmlns:a16="http://schemas.microsoft.com/office/drawing/2014/main" id="{00000000-0008-0000-0000-0000A1040000}"/>
            </a:ext>
          </a:extLst>
        </xdr:cNvPr>
        <xdr:cNvSpPr txBox="1"/>
      </xdr:nvSpPr>
      <xdr:spPr>
        <a:xfrm>
          <a:off x="5231746" y="290638566"/>
          <a:ext cx="2563346" cy="5883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42023</xdr:colOff>
      <xdr:row>445</xdr:row>
      <xdr:rowOff>294154</xdr:rowOff>
    </xdr:from>
    <xdr:to>
      <xdr:col>2</xdr:col>
      <xdr:colOff>644339</xdr:colOff>
      <xdr:row>445</xdr:row>
      <xdr:rowOff>525274</xdr:rowOff>
    </xdr:to>
    <xdr:sp macro="" textlink="" fLocksText="0">
      <xdr:nvSpPr>
        <xdr:cNvPr id="1186" name="Textfeld 1185">
          <a:extLst>
            <a:ext uri="{FF2B5EF4-FFF2-40B4-BE49-F238E27FC236}">
              <a16:creationId xmlns:a16="http://schemas.microsoft.com/office/drawing/2014/main" id="{00000000-0008-0000-0000-0000A2040000}"/>
            </a:ext>
          </a:extLst>
        </xdr:cNvPr>
        <xdr:cNvSpPr txBox="1"/>
      </xdr:nvSpPr>
      <xdr:spPr>
        <a:xfrm>
          <a:off x="5224744" y="304260717"/>
          <a:ext cx="602316" cy="2311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63034</xdr:colOff>
      <xdr:row>446</xdr:row>
      <xdr:rowOff>308162</xdr:rowOff>
    </xdr:from>
    <xdr:to>
      <xdr:col>2</xdr:col>
      <xdr:colOff>630330</xdr:colOff>
      <xdr:row>446</xdr:row>
      <xdr:rowOff>567298</xdr:rowOff>
    </xdr:to>
    <xdr:sp macro="" textlink="" fLocksText="0">
      <xdr:nvSpPr>
        <xdr:cNvPr id="1187" name="Textfeld 1186">
          <a:extLst>
            <a:ext uri="{FF2B5EF4-FFF2-40B4-BE49-F238E27FC236}">
              <a16:creationId xmlns:a16="http://schemas.microsoft.com/office/drawing/2014/main" id="{00000000-0008-0000-0000-0000A3040000}"/>
            </a:ext>
          </a:extLst>
        </xdr:cNvPr>
        <xdr:cNvSpPr txBox="1"/>
      </xdr:nvSpPr>
      <xdr:spPr>
        <a:xfrm>
          <a:off x="5245755" y="305430331"/>
          <a:ext cx="567296" cy="2591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70036</xdr:colOff>
      <xdr:row>447</xdr:row>
      <xdr:rowOff>252132</xdr:rowOff>
    </xdr:from>
    <xdr:to>
      <xdr:col>2</xdr:col>
      <xdr:colOff>644338</xdr:colOff>
      <xdr:row>447</xdr:row>
      <xdr:rowOff>511268</xdr:rowOff>
    </xdr:to>
    <xdr:sp macro="" textlink="" fLocksText="0">
      <xdr:nvSpPr>
        <xdr:cNvPr id="1188" name="Textfeld 1187">
          <a:extLst>
            <a:ext uri="{FF2B5EF4-FFF2-40B4-BE49-F238E27FC236}">
              <a16:creationId xmlns:a16="http://schemas.microsoft.com/office/drawing/2014/main" id="{00000000-0008-0000-0000-0000A4040000}"/>
            </a:ext>
          </a:extLst>
        </xdr:cNvPr>
        <xdr:cNvSpPr txBox="1"/>
      </xdr:nvSpPr>
      <xdr:spPr>
        <a:xfrm>
          <a:off x="5252757" y="307804577"/>
          <a:ext cx="574302" cy="2591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56029</xdr:colOff>
      <xdr:row>448</xdr:row>
      <xdr:rowOff>273143</xdr:rowOff>
    </xdr:from>
    <xdr:to>
      <xdr:col>2</xdr:col>
      <xdr:colOff>686360</xdr:colOff>
      <xdr:row>448</xdr:row>
      <xdr:rowOff>476250</xdr:rowOff>
    </xdr:to>
    <xdr:sp macro="" textlink="" fLocksText="0">
      <xdr:nvSpPr>
        <xdr:cNvPr id="1189" name="Textfeld 1188">
          <a:extLst>
            <a:ext uri="{FF2B5EF4-FFF2-40B4-BE49-F238E27FC236}">
              <a16:creationId xmlns:a16="http://schemas.microsoft.com/office/drawing/2014/main" id="{00000000-0008-0000-0000-0000A5040000}"/>
            </a:ext>
          </a:extLst>
        </xdr:cNvPr>
        <xdr:cNvSpPr txBox="1"/>
      </xdr:nvSpPr>
      <xdr:spPr>
        <a:xfrm>
          <a:off x="5238750" y="310101783"/>
          <a:ext cx="630331" cy="203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49026</xdr:colOff>
      <xdr:row>449</xdr:row>
      <xdr:rowOff>273144</xdr:rowOff>
    </xdr:from>
    <xdr:to>
      <xdr:col>2</xdr:col>
      <xdr:colOff>700368</xdr:colOff>
      <xdr:row>449</xdr:row>
      <xdr:rowOff>490258</xdr:rowOff>
    </xdr:to>
    <xdr:sp macro="" textlink="" fLocksText="0">
      <xdr:nvSpPr>
        <xdr:cNvPr id="1190" name="Textfeld 1189">
          <a:extLst>
            <a:ext uri="{FF2B5EF4-FFF2-40B4-BE49-F238E27FC236}">
              <a16:creationId xmlns:a16="http://schemas.microsoft.com/office/drawing/2014/main" id="{00000000-0008-0000-0000-0000A6040000}"/>
            </a:ext>
          </a:extLst>
        </xdr:cNvPr>
        <xdr:cNvSpPr txBox="1"/>
      </xdr:nvSpPr>
      <xdr:spPr>
        <a:xfrm>
          <a:off x="5231747" y="311075295"/>
          <a:ext cx="651342" cy="2171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63033</xdr:colOff>
      <xdr:row>450</xdr:row>
      <xdr:rowOff>273143</xdr:rowOff>
    </xdr:from>
    <xdr:to>
      <xdr:col>2</xdr:col>
      <xdr:colOff>700367</xdr:colOff>
      <xdr:row>450</xdr:row>
      <xdr:rowOff>497261</xdr:rowOff>
    </xdr:to>
    <xdr:sp macro="" textlink="" fLocksText="0">
      <xdr:nvSpPr>
        <xdr:cNvPr id="1191" name="Textfeld 1190">
          <a:extLst>
            <a:ext uri="{FF2B5EF4-FFF2-40B4-BE49-F238E27FC236}">
              <a16:creationId xmlns:a16="http://schemas.microsoft.com/office/drawing/2014/main" id="{00000000-0008-0000-0000-0000A7040000}"/>
            </a:ext>
          </a:extLst>
        </xdr:cNvPr>
        <xdr:cNvSpPr txBox="1"/>
      </xdr:nvSpPr>
      <xdr:spPr>
        <a:xfrm>
          <a:off x="5245754" y="312048805"/>
          <a:ext cx="637334" cy="2241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63034</xdr:colOff>
      <xdr:row>501</xdr:row>
      <xdr:rowOff>161085</xdr:rowOff>
    </xdr:from>
    <xdr:to>
      <xdr:col>2</xdr:col>
      <xdr:colOff>2521324</xdr:colOff>
      <xdr:row>501</xdr:row>
      <xdr:rowOff>469246</xdr:rowOff>
    </xdr:to>
    <xdr:sp macro="" textlink="" fLocksText="0">
      <xdr:nvSpPr>
        <xdr:cNvPr id="1176" name="Textfeld 1175">
          <a:extLst>
            <a:ext uri="{FF2B5EF4-FFF2-40B4-BE49-F238E27FC236}">
              <a16:creationId xmlns:a16="http://schemas.microsoft.com/office/drawing/2014/main" id="{00000000-0008-0000-0000-000098040000}"/>
            </a:ext>
          </a:extLst>
        </xdr:cNvPr>
        <xdr:cNvSpPr txBox="1"/>
      </xdr:nvSpPr>
      <xdr:spPr>
        <a:xfrm>
          <a:off x="5245755" y="360381177"/>
          <a:ext cx="2458290" cy="3081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70036</xdr:colOff>
      <xdr:row>501</xdr:row>
      <xdr:rowOff>700425</xdr:rowOff>
    </xdr:from>
    <xdr:to>
      <xdr:col>2</xdr:col>
      <xdr:colOff>2535330</xdr:colOff>
      <xdr:row>501</xdr:row>
      <xdr:rowOff>954425</xdr:rowOff>
    </xdr:to>
    <xdr:sp macro="" textlink="" fLocksText="0">
      <xdr:nvSpPr>
        <xdr:cNvPr id="1177" name="Textfeld 1176">
          <a:extLst>
            <a:ext uri="{FF2B5EF4-FFF2-40B4-BE49-F238E27FC236}">
              <a16:creationId xmlns:a16="http://schemas.microsoft.com/office/drawing/2014/main" id="{00000000-0008-0000-0000-000099040000}"/>
            </a:ext>
          </a:extLst>
        </xdr:cNvPr>
        <xdr:cNvSpPr txBox="1"/>
      </xdr:nvSpPr>
      <xdr:spPr>
        <a:xfrm>
          <a:off x="5404036" y="382608667"/>
          <a:ext cx="2465294" cy="25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49026</xdr:colOff>
      <xdr:row>526</xdr:row>
      <xdr:rowOff>182095</xdr:rowOff>
    </xdr:from>
    <xdr:to>
      <xdr:col>2</xdr:col>
      <xdr:colOff>2528327</xdr:colOff>
      <xdr:row>526</xdr:row>
      <xdr:rowOff>609320</xdr:rowOff>
    </xdr:to>
    <xdr:sp macro="" textlink="" fLocksText="0">
      <xdr:nvSpPr>
        <xdr:cNvPr id="1180" name="Textfeld 1179">
          <a:extLst>
            <a:ext uri="{FF2B5EF4-FFF2-40B4-BE49-F238E27FC236}">
              <a16:creationId xmlns:a16="http://schemas.microsoft.com/office/drawing/2014/main" id="{00000000-0008-0000-0000-00009C040000}"/>
            </a:ext>
          </a:extLst>
        </xdr:cNvPr>
        <xdr:cNvSpPr txBox="1"/>
      </xdr:nvSpPr>
      <xdr:spPr>
        <a:xfrm>
          <a:off x="5231747" y="379298106"/>
          <a:ext cx="2479301" cy="427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56030</xdr:colOff>
      <xdr:row>534</xdr:row>
      <xdr:rowOff>217114</xdr:rowOff>
    </xdr:from>
    <xdr:to>
      <xdr:col>2</xdr:col>
      <xdr:colOff>2612372</xdr:colOff>
      <xdr:row>534</xdr:row>
      <xdr:rowOff>490257</xdr:rowOff>
    </xdr:to>
    <xdr:sp macro="" textlink="" fLocksText="0">
      <xdr:nvSpPr>
        <xdr:cNvPr id="1135" name="Textfeld 1134">
          <a:extLst>
            <a:ext uri="{FF2B5EF4-FFF2-40B4-BE49-F238E27FC236}">
              <a16:creationId xmlns:a16="http://schemas.microsoft.com/office/drawing/2014/main" id="{00000000-0008-0000-0000-00006F040000}"/>
            </a:ext>
          </a:extLst>
        </xdr:cNvPr>
        <xdr:cNvSpPr txBox="1"/>
      </xdr:nvSpPr>
      <xdr:spPr>
        <a:xfrm>
          <a:off x="5238751" y="384074614"/>
          <a:ext cx="2556342" cy="2731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49025</xdr:colOff>
      <xdr:row>534</xdr:row>
      <xdr:rowOff>905484</xdr:rowOff>
    </xdr:from>
    <xdr:to>
      <xdr:col>2</xdr:col>
      <xdr:colOff>2542334</xdr:colOff>
      <xdr:row>534</xdr:row>
      <xdr:rowOff>1171624</xdr:rowOff>
    </xdr:to>
    <xdr:sp macro="" textlink="" fLocksText="0">
      <xdr:nvSpPr>
        <xdr:cNvPr id="1136" name="Textfeld 1135">
          <a:extLst>
            <a:ext uri="{FF2B5EF4-FFF2-40B4-BE49-F238E27FC236}">
              <a16:creationId xmlns:a16="http://schemas.microsoft.com/office/drawing/2014/main" id="{00000000-0008-0000-0000-000070040000}"/>
            </a:ext>
          </a:extLst>
        </xdr:cNvPr>
        <xdr:cNvSpPr txBox="1"/>
      </xdr:nvSpPr>
      <xdr:spPr>
        <a:xfrm>
          <a:off x="5383025" y="408229120"/>
          <a:ext cx="2493309" cy="266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56028</xdr:colOff>
      <xdr:row>537</xdr:row>
      <xdr:rowOff>182096</xdr:rowOff>
    </xdr:from>
    <xdr:to>
      <xdr:col>2</xdr:col>
      <xdr:colOff>2451285</xdr:colOff>
      <xdr:row>537</xdr:row>
      <xdr:rowOff>497261</xdr:rowOff>
    </xdr:to>
    <xdr:sp macro="" textlink="" fLocksText="0">
      <xdr:nvSpPr>
        <xdr:cNvPr id="1192" name="Textfeld 1191">
          <a:extLst>
            <a:ext uri="{FF2B5EF4-FFF2-40B4-BE49-F238E27FC236}">
              <a16:creationId xmlns:a16="http://schemas.microsoft.com/office/drawing/2014/main" id="{00000000-0008-0000-0000-0000A8040000}"/>
            </a:ext>
          </a:extLst>
        </xdr:cNvPr>
        <xdr:cNvSpPr txBox="1"/>
      </xdr:nvSpPr>
      <xdr:spPr>
        <a:xfrm>
          <a:off x="5238749" y="388584982"/>
          <a:ext cx="2395257" cy="3151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mc:AlternateContent xmlns:mc="http://schemas.openxmlformats.org/markup-compatibility/2006">
    <mc:Choice xmlns:a14="http://schemas.microsoft.com/office/drawing/2010/main" Requires="a14">
      <xdr:twoCellAnchor editAs="oneCell">
        <xdr:from>
          <xdr:col>2</xdr:col>
          <xdr:colOff>22860</xdr:colOff>
          <xdr:row>591</xdr:row>
          <xdr:rowOff>198120</xdr:rowOff>
        </xdr:from>
        <xdr:to>
          <xdr:col>2</xdr:col>
          <xdr:colOff>213360</xdr:colOff>
          <xdr:row>591</xdr:row>
          <xdr:rowOff>365760</xdr:rowOff>
        </xdr:to>
        <xdr:sp macro="" textlink="">
          <xdr:nvSpPr>
            <xdr:cNvPr id="1179" name="Check Box 119" hidden="1">
              <a:extLst>
                <a:ext uri="{63B3BB69-23CF-44E3-9099-C40C66FF867C}">
                  <a14:compatExt spid="_x0000_s1143"/>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591</xdr:row>
          <xdr:rowOff>38100</xdr:rowOff>
        </xdr:from>
        <xdr:to>
          <xdr:col>2</xdr:col>
          <xdr:colOff>213360</xdr:colOff>
          <xdr:row>591</xdr:row>
          <xdr:rowOff>198120</xdr:rowOff>
        </xdr:to>
        <xdr:sp macro="" textlink="">
          <xdr:nvSpPr>
            <xdr:cNvPr id="1193" name="Check Box 120" hidden="1">
              <a:extLst>
                <a:ext uri="{63B3BB69-23CF-44E3-9099-C40C66FF867C}">
                  <a14:compatExt spid="_x0000_s1144"/>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xdr:col>
      <xdr:colOff>60798</xdr:colOff>
      <xdr:row>548</xdr:row>
      <xdr:rowOff>202660</xdr:rowOff>
    </xdr:from>
    <xdr:to>
      <xdr:col>2</xdr:col>
      <xdr:colOff>2512979</xdr:colOff>
      <xdr:row>548</xdr:row>
      <xdr:rowOff>466117</xdr:rowOff>
    </xdr:to>
    <xdr:sp macro="" textlink="" fLocksText="0">
      <xdr:nvSpPr>
        <xdr:cNvPr id="1194" name="Textfeld 1193">
          <a:extLst>
            <a:ext uri="{FF2B5EF4-FFF2-40B4-BE49-F238E27FC236}">
              <a16:creationId xmlns:a16="http://schemas.microsoft.com/office/drawing/2014/main" id="{00000000-0008-0000-0000-0000AA040000}"/>
            </a:ext>
          </a:extLst>
        </xdr:cNvPr>
        <xdr:cNvSpPr txBox="1"/>
      </xdr:nvSpPr>
      <xdr:spPr>
        <a:xfrm>
          <a:off x="5238750" y="414408431"/>
          <a:ext cx="2452181" cy="2634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60798</xdr:colOff>
      <xdr:row>549</xdr:row>
      <xdr:rowOff>222925</xdr:rowOff>
    </xdr:from>
    <xdr:to>
      <xdr:col>2</xdr:col>
      <xdr:colOff>2563644</xdr:colOff>
      <xdr:row>549</xdr:row>
      <xdr:rowOff>516782</xdr:rowOff>
    </xdr:to>
    <xdr:sp macro="" textlink="" fLocksText="0">
      <xdr:nvSpPr>
        <xdr:cNvPr id="1195" name="Textfeld 1194">
          <a:extLst>
            <a:ext uri="{FF2B5EF4-FFF2-40B4-BE49-F238E27FC236}">
              <a16:creationId xmlns:a16="http://schemas.microsoft.com/office/drawing/2014/main" id="{00000000-0008-0000-0000-0000AB040000}"/>
            </a:ext>
          </a:extLst>
        </xdr:cNvPr>
        <xdr:cNvSpPr txBox="1"/>
      </xdr:nvSpPr>
      <xdr:spPr>
        <a:xfrm>
          <a:off x="5238750" y="415036675"/>
          <a:ext cx="2502846" cy="293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oneCellAnchor>
    <xdr:from>
      <xdr:col>2</xdr:col>
      <xdr:colOff>60798</xdr:colOff>
      <xdr:row>552</xdr:row>
      <xdr:rowOff>253324</xdr:rowOff>
    </xdr:from>
    <xdr:ext cx="2452181" cy="264560"/>
    <xdr:sp macro="" textlink="" fLocksText="0">
      <xdr:nvSpPr>
        <xdr:cNvPr id="1196" name="Textfeld 1195">
          <a:extLst>
            <a:ext uri="{FF2B5EF4-FFF2-40B4-BE49-F238E27FC236}">
              <a16:creationId xmlns:a16="http://schemas.microsoft.com/office/drawing/2014/main" id="{00000000-0008-0000-0000-0000AC040000}"/>
            </a:ext>
          </a:extLst>
        </xdr:cNvPr>
        <xdr:cNvSpPr txBox="1"/>
      </xdr:nvSpPr>
      <xdr:spPr>
        <a:xfrm>
          <a:off x="5238750" y="416110771"/>
          <a:ext cx="2452181" cy="264560"/>
        </a:xfrm>
        <a:prstGeom prst="rect">
          <a:avLst/>
        </a:prstGeom>
        <a:noFill/>
        <a:ln>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de-DE" sz="1100">
            <a:ln>
              <a:noFill/>
            </a:ln>
          </a:endParaRPr>
        </a:p>
      </xdr:txBody>
    </xdr:sp>
    <xdr:clientData fLocksWithSheet="0"/>
  </xdr:oneCellAnchor>
  <xdr:twoCellAnchor>
    <xdr:from>
      <xdr:col>2</xdr:col>
      <xdr:colOff>70931</xdr:colOff>
      <xdr:row>557</xdr:row>
      <xdr:rowOff>222926</xdr:rowOff>
    </xdr:from>
    <xdr:to>
      <xdr:col>2</xdr:col>
      <xdr:colOff>2583910</xdr:colOff>
      <xdr:row>557</xdr:row>
      <xdr:rowOff>537048</xdr:rowOff>
    </xdr:to>
    <xdr:sp macro="" textlink="" fLocksText="0">
      <xdr:nvSpPr>
        <xdr:cNvPr id="1197" name="Textfeld 1196">
          <a:extLst>
            <a:ext uri="{FF2B5EF4-FFF2-40B4-BE49-F238E27FC236}">
              <a16:creationId xmlns:a16="http://schemas.microsoft.com/office/drawing/2014/main" id="{00000000-0008-0000-0000-0000AD040000}"/>
            </a:ext>
          </a:extLst>
        </xdr:cNvPr>
        <xdr:cNvSpPr txBox="1"/>
      </xdr:nvSpPr>
      <xdr:spPr>
        <a:xfrm>
          <a:off x="5248883" y="418086703"/>
          <a:ext cx="2512979" cy="3141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70931</xdr:colOff>
      <xdr:row>558</xdr:row>
      <xdr:rowOff>222926</xdr:rowOff>
    </xdr:from>
    <xdr:to>
      <xdr:col>2</xdr:col>
      <xdr:colOff>2563644</xdr:colOff>
      <xdr:row>558</xdr:row>
      <xdr:rowOff>648511</xdr:rowOff>
    </xdr:to>
    <xdr:sp macro="" textlink="" fLocksText="0">
      <xdr:nvSpPr>
        <xdr:cNvPr id="1198" name="Textfeld 1197">
          <a:extLst>
            <a:ext uri="{FF2B5EF4-FFF2-40B4-BE49-F238E27FC236}">
              <a16:creationId xmlns:a16="http://schemas.microsoft.com/office/drawing/2014/main" id="{00000000-0008-0000-0000-0000AE040000}"/>
            </a:ext>
          </a:extLst>
        </xdr:cNvPr>
        <xdr:cNvSpPr txBox="1"/>
      </xdr:nvSpPr>
      <xdr:spPr>
        <a:xfrm>
          <a:off x="5248883" y="418725080"/>
          <a:ext cx="2492713" cy="4255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101330</xdr:colOff>
      <xdr:row>559</xdr:row>
      <xdr:rowOff>283724</xdr:rowOff>
    </xdr:from>
    <xdr:to>
      <xdr:col>2</xdr:col>
      <xdr:colOff>2523112</xdr:colOff>
      <xdr:row>559</xdr:row>
      <xdr:rowOff>678910</xdr:rowOff>
    </xdr:to>
    <xdr:sp macro="" textlink="" fLocksText="0">
      <xdr:nvSpPr>
        <xdr:cNvPr id="1199" name="Textfeld 1198">
          <a:extLst>
            <a:ext uri="{FF2B5EF4-FFF2-40B4-BE49-F238E27FC236}">
              <a16:creationId xmlns:a16="http://schemas.microsoft.com/office/drawing/2014/main" id="{00000000-0008-0000-0000-0000AF040000}"/>
            </a:ext>
          </a:extLst>
        </xdr:cNvPr>
        <xdr:cNvSpPr txBox="1"/>
      </xdr:nvSpPr>
      <xdr:spPr>
        <a:xfrm>
          <a:off x="5279282" y="419596517"/>
          <a:ext cx="2421782" cy="3951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91197</xdr:colOff>
      <xdr:row>562</xdr:row>
      <xdr:rowOff>263458</xdr:rowOff>
    </xdr:from>
    <xdr:to>
      <xdr:col>2</xdr:col>
      <xdr:colOff>2553511</xdr:colOff>
      <xdr:row>562</xdr:row>
      <xdr:rowOff>922101</xdr:rowOff>
    </xdr:to>
    <xdr:sp macro="" textlink="" fLocksText="0">
      <xdr:nvSpPr>
        <xdr:cNvPr id="1200" name="Textfeld 1199">
          <a:extLst>
            <a:ext uri="{FF2B5EF4-FFF2-40B4-BE49-F238E27FC236}">
              <a16:creationId xmlns:a16="http://schemas.microsoft.com/office/drawing/2014/main" id="{00000000-0008-0000-0000-0000B0040000}"/>
            </a:ext>
          </a:extLst>
        </xdr:cNvPr>
        <xdr:cNvSpPr txBox="1"/>
      </xdr:nvSpPr>
      <xdr:spPr>
        <a:xfrm>
          <a:off x="5269149" y="421197527"/>
          <a:ext cx="2462314" cy="6586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70931</xdr:colOff>
      <xdr:row>563</xdr:row>
      <xdr:rowOff>233059</xdr:rowOff>
    </xdr:from>
    <xdr:to>
      <xdr:col>2</xdr:col>
      <xdr:colOff>2594043</xdr:colOff>
      <xdr:row>563</xdr:row>
      <xdr:rowOff>648510</xdr:rowOff>
    </xdr:to>
    <xdr:sp macro="" textlink="" fLocksText="0">
      <xdr:nvSpPr>
        <xdr:cNvPr id="1201" name="Textfeld 1200">
          <a:extLst>
            <a:ext uri="{FF2B5EF4-FFF2-40B4-BE49-F238E27FC236}">
              <a16:creationId xmlns:a16="http://schemas.microsoft.com/office/drawing/2014/main" id="{00000000-0008-0000-0000-0000B1040000}"/>
            </a:ext>
          </a:extLst>
        </xdr:cNvPr>
        <xdr:cNvSpPr txBox="1"/>
      </xdr:nvSpPr>
      <xdr:spPr>
        <a:xfrm>
          <a:off x="5248883" y="423274788"/>
          <a:ext cx="2523112" cy="4154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101330</xdr:colOff>
      <xdr:row>564</xdr:row>
      <xdr:rowOff>364788</xdr:rowOff>
    </xdr:from>
    <xdr:to>
      <xdr:col>2</xdr:col>
      <xdr:colOff>2563644</xdr:colOff>
      <xdr:row>564</xdr:row>
      <xdr:rowOff>901835</xdr:rowOff>
    </xdr:to>
    <xdr:sp macro="" textlink="" fLocksText="0">
      <xdr:nvSpPr>
        <xdr:cNvPr id="1202" name="Textfeld 1201">
          <a:extLst>
            <a:ext uri="{FF2B5EF4-FFF2-40B4-BE49-F238E27FC236}">
              <a16:creationId xmlns:a16="http://schemas.microsoft.com/office/drawing/2014/main" id="{00000000-0008-0000-0000-0000B2040000}"/>
            </a:ext>
          </a:extLst>
        </xdr:cNvPr>
        <xdr:cNvSpPr txBox="1"/>
      </xdr:nvSpPr>
      <xdr:spPr>
        <a:xfrm>
          <a:off x="5279282" y="424541410"/>
          <a:ext cx="2462314" cy="5370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twoCellAnchor>
    <xdr:from>
      <xdr:col>2</xdr:col>
      <xdr:colOff>81064</xdr:colOff>
      <xdr:row>571</xdr:row>
      <xdr:rowOff>253325</xdr:rowOff>
    </xdr:from>
    <xdr:to>
      <xdr:col>2</xdr:col>
      <xdr:colOff>2583910</xdr:colOff>
      <xdr:row>571</xdr:row>
      <xdr:rowOff>1651676</xdr:rowOff>
    </xdr:to>
    <xdr:sp macro="" textlink="" fLocksText="0">
      <xdr:nvSpPr>
        <xdr:cNvPr id="1203" name="Textfeld 1202">
          <a:extLst>
            <a:ext uri="{FF2B5EF4-FFF2-40B4-BE49-F238E27FC236}">
              <a16:creationId xmlns:a16="http://schemas.microsoft.com/office/drawing/2014/main" id="{00000000-0008-0000-0000-0000B3040000}"/>
            </a:ext>
          </a:extLst>
        </xdr:cNvPr>
        <xdr:cNvSpPr txBox="1"/>
      </xdr:nvSpPr>
      <xdr:spPr>
        <a:xfrm>
          <a:off x="5259016" y="429759894"/>
          <a:ext cx="2502846" cy="13983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9525</xdr:rowOff>
    </xdr:from>
    <xdr:to>
      <xdr:col>7</xdr:col>
      <xdr:colOff>666750</xdr:colOff>
      <xdr:row>23</xdr:row>
      <xdr:rowOff>133351</xdr:rowOff>
    </xdr:to>
    <xdr:pic>
      <xdr:nvPicPr>
        <xdr:cNvPr id="2" name="Picture 6" descr="Florian Ludwigsburg 12 (AB-Einsatzleitu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38225"/>
          <a:ext cx="6000750" cy="3933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161924</xdr:rowOff>
    </xdr:from>
    <xdr:to>
      <xdr:col>7</xdr:col>
      <xdr:colOff>685800</xdr:colOff>
      <xdr:row>47</xdr:row>
      <xdr:rowOff>104775</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0" y="5000624"/>
          <a:ext cx="6019800" cy="4514851"/>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1A161-A4BA-4D3F-A3F8-E2C2FC417D34}">
  <sheetPr>
    <pageSetUpPr fitToPage="1"/>
  </sheetPr>
  <dimension ref="A1:J611"/>
  <sheetViews>
    <sheetView tabSelected="1" zoomScale="94" zoomScaleNormal="94" workbookViewId="0">
      <selection activeCell="C549" sqref="C549"/>
    </sheetView>
  </sheetViews>
  <sheetFormatPr baseColWidth="10" defaultRowHeight="14.4" x14ac:dyDescent="0.3"/>
  <cols>
    <col min="1" max="1" width="15.88671875" style="131" customWidth="1"/>
    <col min="2" max="2" width="61.88671875" customWidth="1"/>
    <col min="3" max="3" width="40.5546875" customWidth="1"/>
    <col min="4" max="4" width="14.88671875" style="61" customWidth="1"/>
  </cols>
  <sheetData>
    <row r="1" spans="1:10" ht="21" x14ac:dyDescent="0.3">
      <c r="A1" s="121" t="s">
        <v>825</v>
      </c>
      <c r="B1" s="109"/>
      <c r="C1" s="109"/>
      <c r="D1" s="110"/>
      <c r="E1" s="111"/>
      <c r="F1" s="111"/>
      <c r="G1" s="111"/>
      <c r="H1" s="111"/>
      <c r="I1" s="111"/>
      <c r="J1" s="111"/>
    </row>
    <row r="2" spans="1:10" ht="12.75" customHeight="1" x14ac:dyDescent="0.3">
      <c r="A2" s="122"/>
      <c r="B2" s="112"/>
      <c r="C2" s="112"/>
      <c r="D2" s="113"/>
      <c r="E2" s="111"/>
      <c r="F2" s="111"/>
      <c r="G2" s="111"/>
      <c r="H2" s="111"/>
      <c r="I2" s="111"/>
      <c r="J2" s="111"/>
    </row>
    <row r="3" spans="1:10" x14ac:dyDescent="0.3">
      <c r="A3" s="123" t="s">
        <v>826</v>
      </c>
      <c r="B3" s="114"/>
      <c r="C3" s="114"/>
      <c r="D3" s="115"/>
      <c r="E3" s="111"/>
      <c r="F3" s="111"/>
      <c r="G3" s="111"/>
      <c r="H3" s="111"/>
      <c r="I3" s="111"/>
      <c r="J3" s="111"/>
    </row>
    <row r="4" spans="1:10" x14ac:dyDescent="0.3">
      <c r="A4" s="123"/>
      <c r="B4" s="114"/>
      <c r="C4" s="114"/>
      <c r="D4" s="115"/>
      <c r="E4" s="111"/>
      <c r="F4" s="111"/>
      <c r="G4" s="111"/>
      <c r="H4" s="111"/>
      <c r="I4" s="111"/>
      <c r="J4" s="111"/>
    </row>
    <row r="5" spans="1:10" ht="15" customHeight="1" x14ac:dyDescent="0.3">
      <c r="A5" s="197" t="s">
        <v>1089</v>
      </c>
      <c r="B5" s="197"/>
      <c r="C5" s="197"/>
      <c r="D5" s="117"/>
      <c r="E5" s="117"/>
      <c r="F5" s="117"/>
      <c r="G5" s="117"/>
      <c r="H5" s="117"/>
      <c r="I5" s="117"/>
      <c r="J5" s="117"/>
    </row>
    <row r="6" spans="1:10" ht="15" customHeight="1" x14ac:dyDescent="0.3">
      <c r="A6" s="124"/>
      <c r="B6" s="116"/>
      <c r="C6" s="116"/>
      <c r="D6" s="117"/>
      <c r="E6" s="117"/>
      <c r="F6" s="117"/>
      <c r="G6" s="117"/>
      <c r="H6" s="117"/>
      <c r="I6" s="117"/>
      <c r="J6" s="117"/>
    </row>
    <row r="7" spans="1:10" ht="15" customHeight="1" x14ac:dyDescent="0.3">
      <c r="A7" s="125" t="s">
        <v>1029</v>
      </c>
      <c r="B7" s="119"/>
      <c r="C7" s="119"/>
      <c r="D7" s="117"/>
      <c r="E7" s="117"/>
      <c r="F7" s="117"/>
      <c r="G7" s="117"/>
      <c r="H7" s="117"/>
      <c r="I7" s="117"/>
      <c r="J7" s="117"/>
    </row>
    <row r="8" spans="1:10" ht="30.75" customHeight="1" x14ac:dyDescent="0.3">
      <c r="A8" s="198" t="s">
        <v>1028</v>
      </c>
      <c r="B8" s="198"/>
      <c r="C8" s="198"/>
      <c r="D8" s="117"/>
      <c r="E8" s="117"/>
      <c r="F8" s="117"/>
      <c r="G8" s="117"/>
      <c r="H8" s="117"/>
      <c r="I8" s="117"/>
      <c r="J8" s="117"/>
    </row>
    <row r="9" spans="1:10" ht="9" customHeight="1" x14ac:dyDescent="0.3">
      <c r="A9" s="126"/>
      <c r="B9" s="118"/>
      <c r="C9" s="118"/>
      <c r="D9" s="117"/>
      <c r="E9" s="117"/>
      <c r="F9" s="117"/>
      <c r="G9" s="117"/>
      <c r="H9" s="117"/>
      <c r="I9" s="117"/>
      <c r="J9" s="117"/>
    </row>
    <row r="10" spans="1:10" ht="28.95" customHeight="1" x14ac:dyDescent="0.3">
      <c r="A10" s="198" t="s">
        <v>1030</v>
      </c>
      <c r="B10" s="198"/>
      <c r="C10" s="198"/>
      <c r="D10" s="117"/>
      <c r="E10" s="117"/>
      <c r="F10" s="117"/>
      <c r="G10" s="117"/>
      <c r="H10" s="117"/>
      <c r="I10" s="117"/>
      <c r="J10" s="117"/>
    </row>
    <row r="11" spans="1:10" ht="9" customHeight="1" x14ac:dyDescent="0.3">
      <c r="A11" s="126"/>
      <c r="B11" s="118"/>
      <c r="C11" s="118"/>
      <c r="D11" s="117"/>
      <c r="E11" s="117"/>
      <c r="F11" s="117"/>
      <c r="G11" s="117"/>
      <c r="H11" s="117"/>
      <c r="I11" s="117"/>
      <c r="J11" s="117"/>
    </row>
    <row r="12" spans="1:10" ht="15" customHeight="1" x14ac:dyDescent="0.3">
      <c r="A12" s="199" t="s">
        <v>871</v>
      </c>
      <c r="B12" s="199"/>
      <c r="C12" s="199"/>
      <c r="D12" s="117"/>
      <c r="E12" s="117"/>
      <c r="F12" s="117"/>
      <c r="G12" s="117"/>
      <c r="H12" s="117"/>
      <c r="I12" s="117"/>
      <c r="J12" s="117"/>
    </row>
    <row r="13" spans="1:10" ht="9" customHeight="1" x14ac:dyDescent="0.3">
      <c r="A13" s="126"/>
      <c r="B13" s="118"/>
      <c r="C13" s="118"/>
      <c r="D13" s="117"/>
      <c r="E13" s="117"/>
      <c r="F13" s="117"/>
      <c r="G13" s="117"/>
      <c r="H13" s="117"/>
      <c r="I13" s="117"/>
      <c r="J13" s="117"/>
    </row>
    <row r="14" spans="1:10" ht="30" customHeight="1" x14ac:dyDescent="0.3">
      <c r="A14" s="200" t="s">
        <v>1090</v>
      </c>
      <c r="B14" s="200"/>
      <c r="C14" s="200"/>
      <c r="D14" s="117"/>
      <c r="E14" s="117"/>
      <c r="F14" s="117"/>
      <c r="G14" s="117"/>
      <c r="H14" s="117"/>
      <c r="I14" s="117"/>
      <c r="J14" s="117"/>
    </row>
    <row r="15" spans="1:10" ht="15" customHeight="1" x14ac:dyDescent="0.3">
      <c r="A15" s="124"/>
      <c r="B15" s="116"/>
      <c r="C15" s="116"/>
      <c r="D15" s="117"/>
      <c r="E15" s="117"/>
      <c r="F15" s="117"/>
      <c r="G15" s="117"/>
      <c r="H15" s="117"/>
      <c r="I15" s="117"/>
      <c r="J15" s="117"/>
    </row>
    <row r="16" spans="1:10" s="30" customFormat="1" ht="22.5" customHeight="1" thickBot="1" x14ac:dyDescent="0.45">
      <c r="A16" s="127" t="s">
        <v>0</v>
      </c>
      <c r="D16" s="53"/>
    </row>
    <row r="17" spans="1:4" ht="28.2" thickBot="1" x14ac:dyDescent="0.35">
      <c r="A17" s="128" t="s">
        <v>1</v>
      </c>
      <c r="B17" s="1" t="s">
        <v>2</v>
      </c>
      <c r="C17" s="2" t="s">
        <v>83</v>
      </c>
      <c r="D17" s="48" t="s">
        <v>3</v>
      </c>
    </row>
    <row r="18" spans="1:4" ht="18" customHeight="1" x14ac:dyDescent="0.3">
      <c r="A18" s="159" t="s">
        <v>5</v>
      </c>
      <c r="B18" s="160"/>
      <c r="C18" s="160"/>
      <c r="D18" s="160"/>
    </row>
    <row r="19" spans="1:4" ht="18" customHeight="1" x14ac:dyDescent="0.3">
      <c r="A19" s="14" t="s">
        <v>6</v>
      </c>
      <c r="B19" s="152" t="s">
        <v>4</v>
      </c>
      <c r="C19" s="152"/>
      <c r="D19" s="152"/>
    </row>
    <row r="20" spans="1:4" ht="27.75" customHeight="1" x14ac:dyDescent="0.3">
      <c r="A20" s="4" t="s">
        <v>10</v>
      </c>
      <c r="B20" s="5" t="s">
        <v>7</v>
      </c>
      <c r="C20" s="9"/>
      <c r="D20" s="54"/>
    </row>
    <row r="21" spans="1:4" ht="130.94999999999999" customHeight="1" x14ac:dyDescent="0.3">
      <c r="A21" s="4" t="s">
        <v>11</v>
      </c>
      <c r="B21" s="5" t="s">
        <v>915</v>
      </c>
      <c r="C21" s="43" t="s">
        <v>885</v>
      </c>
      <c r="D21" s="54"/>
    </row>
    <row r="22" spans="1:4" ht="27.6" x14ac:dyDescent="0.3">
      <c r="A22" s="4" t="s">
        <v>12</v>
      </c>
      <c r="B22" s="3" t="s">
        <v>1003</v>
      </c>
      <c r="C22" s="9"/>
      <c r="D22" s="55"/>
    </row>
    <row r="23" spans="1:4" ht="27" customHeight="1" x14ac:dyDescent="0.3">
      <c r="A23" s="4" t="s">
        <v>13</v>
      </c>
      <c r="B23" s="3" t="s">
        <v>8</v>
      </c>
      <c r="C23" s="9"/>
      <c r="D23" s="54"/>
    </row>
    <row r="24" spans="1:4" ht="82.8" x14ac:dyDescent="0.3">
      <c r="A24" s="4" t="s">
        <v>14</v>
      </c>
      <c r="B24" s="3" t="s">
        <v>9</v>
      </c>
      <c r="C24" s="43" t="s">
        <v>886</v>
      </c>
      <c r="D24" s="54"/>
    </row>
    <row r="25" spans="1:4" ht="77.25" customHeight="1" x14ac:dyDescent="0.3">
      <c r="A25" s="4" t="s">
        <v>15</v>
      </c>
      <c r="B25" s="5" t="s">
        <v>18</v>
      </c>
      <c r="C25" s="43" t="s">
        <v>887</v>
      </c>
      <c r="D25" s="54"/>
    </row>
    <row r="26" spans="1:4" ht="27.6" x14ac:dyDescent="0.3">
      <c r="A26" s="4" t="s">
        <v>16</v>
      </c>
      <c r="B26" s="3" t="s">
        <v>19</v>
      </c>
      <c r="C26" s="9"/>
      <c r="D26" s="54"/>
    </row>
    <row r="27" spans="1:4" ht="43.5" customHeight="1" x14ac:dyDescent="0.3">
      <c r="A27" s="8" t="s">
        <v>17</v>
      </c>
      <c r="B27" s="10" t="s">
        <v>20</v>
      </c>
      <c r="C27" s="11"/>
      <c r="D27" s="56"/>
    </row>
    <row r="28" spans="1:4" ht="27" customHeight="1" x14ac:dyDescent="0.3">
      <c r="A28" s="4" t="s">
        <v>23</v>
      </c>
      <c r="B28" s="5" t="s">
        <v>1100</v>
      </c>
      <c r="C28" s="44"/>
      <c r="D28" s="54"/>
    </row>
    <row r="29" spans="1:4" ht="18" customHeight="1" x14ac:dyDescent="0.3">
      <c r="A29" s="149" t="s">
        <v>84</v>
      </c>
      <c r="B29" s="150"/>
      <c r="C29" s="151"/>
      <c r="D29" s="49">
        <f>D22</f>
        <v>0</v>
      </c>
    </row>
    <row r="30" spans="1:4" ht="18" customHeight="1" x14ac:dyDescent="0.3">
      <c r="A30" s="21" t="s">
        <v>37</v>
      </c>
      <c r="B30" s="176" t="s">
        <v>21</v>
      </c>
      <c r="C30" s="177"/>
      <c r="D30" s="177"/>
    </row>
    <row r="31" spans="1:4" ht="21.75" customHeight="1" x14ac:dyDescent="0.3">
      <c r="A31" s="4" t="s">
        <v>28</v>
      </c>
      <c r="B31" s="13" t="s">
        <v>839</v>
      </c>
      <c r="C31" s="44"/>
      <c r="D31" s="55"/>
    </row>
    <row r="32" spans="1:4" ht="43.5" customHeight="1" x14ac:dyDescent="0.3">
      <c r="A32" s="4" t="s">
        <v>29</v>
      </c>
      <c r="B32" s="5" t="s">
        <v>24</v>
      </c>
      <c r="C32" s="46" t="s">
        <v>888</v>
      </c>
      <c r="D32" s="50"/>
    </row>
    <row r="33" spans="1:4" ht="69.599999999999994" customHeight="1" x14ac:dyDescent="0.3">
      <c r="A33" s="36" t="s">
        <v>30</v>
      </c>
      <c r="B33" s="35" t="s">
        <v>1101</v>
      </c>
      <c r="C33" s="45"/>
      <c r="D33" s="51"/>
    </row>
    <row r="34" spans="1:4" ht="51" customHeight="1" x14ac:dyDescent="0.3">
      <c r="A34" s="4" t="s">
        <v>31</v>
      </c>
      <c r="B34" s="5" t="s">
        <v>25</v>
      </c>
      <c r="C34" s="47" t="s">
        <v>889</v>
      </c>
      <c r="D34" s="50"/>
    </row>
    <row r="35" spans="1:4" ht="142.19999999999999" customHeight="1" x14ac:dyDescent="0.3">
      <c r="A35" s="36" t="s">
        <v>32</v>
      </c>
      <c r="B35" s="35" t="s">
        <v>1097</v>
      </c>
      <c r="C35" s="47" t="s">
        <v>891</v>
      </c>
      <c r="D35" s="50"/>
    </row>
    <row r="36" spans="1:4" ht="56.25" customHeight="1" x14ac:dyDescent="0.3">
      <c r="A36" s="36" t="s">
        <v>33</v>
      </c>
      <c r="B36" s="5" t="s">
        <v>1098</v>
      </c>
      <c r="C36" s="47" t="s">
        <v>890</v>
      </c>
      <c r="D36" s="50"/>
    </row>
    <row r="37" spans="1:4" ht="41.4" x14ac:dyDescent="0.3">
      <c r="A37" s="4" t="s">
        <v>34</v>
      </c>
      <c r="B37" s="5" t="s">
        <v>26</v>
      </c>
      <c r="C37" s="9"/>
      <c r="D37" s="55"/>
    </row>
    <row r="38" spans="1:4" ht="27.6" x14ac:dyDescent="0.3">
      <c r="A38" s="4" t="s">
        <v>35</v>
      </c>
      <c r="B38" s="5" t="s">
        <v>27</v>
      </c>
      <c r="C38" s="9"/>
      <c r="D38" s="55"/>
    </row>
    <row r="39" spans="1:4" ht="27.6" x14ac:dyDescent="0.3">
      <c r="A39" s="4" t="s">
        <v>36</v>
      </c>
      <c r="B39" s="5" t="s">
        <v>22</v>
      </c>
      <c r="C39" s="9"/>
      <c r="D39" s="55"/>
    </row>
    <row r="40" spans="1:4" ht="102" customHeight="1" x14ac:dyDescent="0.3">
      <c r="A40" s="4" t="s">
        <v>38</v>
      </c>
      <c r="B40" s="5" t="s">
        <v>44</v>
      </c>
      <c r="C40" s="47" t="s">
        <v>892</v>
      </c>
      <c r="D40" s="55"/>
    </row>
    <row r="41" spans="1:4" ht="27.6" x14ac:dyDescent="0.3">
      <c r="A41" s="4" t="s">
        <v>39</v>
      </c>
      <c r="B41" s="3" t="s">
        <v>45</v>
      </c>
      <c r="C41" s="9"/>
      <c r="D41" s="55"/>
    </row>
    <row r="42" spans="1:4" ht="21.75" customHeight="1" x14ac:dyDescent="0.3">
      <c r="A42" s="4" t="s">
        <v>40</v>
      </c>
      <c r="B42" s="13" t="s">
        <v>46</v>
      </c>
      <c r="C42" s="44"/>
      <c r="D42" s="55"/>
    </row>
    <row r="43" spans="1:4" ht="21.75" customHeight="1" x14ac:dyDescent="0.3">
      <c r="A43" s="4" t="s">
        <v>41</v>
      </c>
      <c r="B43" s="13" t="s">
        <v>47</v>
      </c>
      <c r="C43" s="44"/>
      <c r="D43" s="55"/>
    </row>
    <row r="44" spans="1:4" ht="18" customHeight="1" x14ac:dyDescent="0.3">
      <c r="A44" s="149" t="s">
        <v>85</v>
      </c>
      <c r="B44" s="150"/>
      <c r="C44" s="151"/>
      <c r="D44" s="49">
        <f>SUM(D31:D43)</f>
        <v>0</v>
      </c>
    </row>
    <row r="45" spans="1:4" ht="18" customHeight="1" x14ac:dyDescent="0.3">
      <c r="A45" s="129" t="s">
        <v>43</v>
      </c>
      <c r="B45" s="174" t="s">
        <v>42</v>
      </c>
      <c r="C45" s="174"/>
      <c r="D45" s="174"/>
    </row>
    <row r="46" spans="1:4" ht="73.5" customHeight="1" x14ac:dyDescent="0.3">
      <c r="A46" s="4" t="s">
        <v>52</v>
      </c>
      <c r="B46" s="5" t="s">
        <v>48</v>
      </c>
      <c r="C46" s="47" t="s">
        <v>893</v>
      </c>
      <c r="D46" s="55"/>
    </row>
    <row r="47" spans="1:4" ht="82.8" x14ac:dyDescent="0.3">
      <c r="A47" s="39" t="s">
        <v>53</v>
      </c>
      <c r="B47" s="5" t="s">
        <v>49</v>
      </c>
      <c r="C47" s="46" t="s">
        <v>884</v>
      </c>
      <c r="D47" s="54"/>
    </row>
    <row r="48" spans="1:4" ht="82.8" x14ac:dyDescent="0.3">
      <c r="A48" s="39" t="s">
        <v>54</v>
      </c>
      <c r="B48" s="7" t="s">
        <v>50</v>
      </c>
      <c r="C48" s="46" t="s">
        <v>1001</v>
      </c>
      <c r="D48" s="54"/>
    </row>
    <row r="49" spans="1:4" ht="82.8" x14ac:dyDescent="0.3">
      <c r="A49" s="39" t="s">
        <v>55</v>
      </c>
      <c r="B49" s="7" t="s">
        <v>51</v>
      </c>
      <c r="C49" s="47" t="s">
        <v>894</v>
      </c>
      <c r="D49" s="54"/>
    </row>
    <row r="50" spans="1:4" ht="110.4" x14ac:dyDescent="0.3">
      <c r="A50" s="39" t="s">
        <v>57</v>
      </c>
      <c r="B50" s="7" t="s">
        <v>56</v>
      </c>
      <c r="C50" s="47" t="s">
        <v>895</v>
      </c>
      <c r="D50" s="54"/>
    </row>
    <row r="51" spans="1:4" ht="70.95" customHeight="1" x14ac:dyDescent="0.3">
      <c r="A51" s="4" t="s">
        <v>59</v>
      </c>
      <c r="B51" s="5" t="s">
        <v>841</v>
      </c>
      <c r="C51" s="44"/>
      <c r="D51" s="55"/>
    </row>
    <row r="52" spans="1:4" ht="41.4" x14ac:dyDescent="0.3">
      <c r="A52" s="4" t="s">
        <v>60</v>
      </c>
      <c r="B52" s="7" t="s">
        <v>58</v>
      </c>
      <c r="C52" s="44"/>
      <c r="D52" s="55"/>
    </row>
    <row r="53" spans="1:4" ht="27.6" x14ac:dyDescent="0.3">
      <c r="A53" s="4" t="s">
        <v>61</v>
      </c>
      <c r="B53" s="7" t="s">
        <v>1107</v>
      </c>
      <c r="C53" s="44"/>
      <c r="D53" s="55"/>
    </row>
    <row r="54" spans="1:4" ht="96.6" x14ac:dyDescent="0.3">
      <c r="A54" s="4" t="s">
        <v>62</v>
      </c>
      <c r="B54" s="7" t="s">
        <v>1158</v>
      </c>
      <c r="C54" s="44"/>
      <c r="D54" s="55"/>
    </row>
    <row r="55" spans="1:4" ht="26.25" customHeight="1" x14ac:dyDescent="0.3">
      <c r="A55" s="4" t="s">
        <v>68</v>
      </c>
      <c r="B55" s="13" t="s">
        <v>63</v>
      </c>
      <c r="C55" s="44"/>
      <c r="D55" s="55"/>
    </row>
    <row r="56" spans="1:4" ht="21.75" customHeight="1" x14ac:dyDescent="0.3">
      <c r="A56" s="4" t="s">
        <v>69</v>
      </c>
      <c r="B56" s="13" t="s">
        <v>64</v>
      </c>
      <c r="C56" s="44"/>
      <c r="D56" s="55"/>
    </row>
    <row r="57" spans="1:4" ht="21" customHeight="1" x14ac:dyDescent="0.3">
      <c r="A57" s="4" t="s">
        <v>70</v>
      </c>
      <c r="B57" s="5" t="s">
        <v>65</v>
      </c>
      <c r="C57" s="44"/>
      <c r="D57" s="55"/>
    </row>
    <row r="58" spans="1:4" ht="21.75" customHeight="1" x14ac:dyDescent="0.3">
      <c r="A58" s="4" t="s">
        <v>71</v>
      </c>
      <c r="B58" s="13" t="s">
        <v>66</v>
      </c>
      <c r="C58" s="44"/>
      <c r="D58" s="55"/>
    </row>
    <row r="59" spans="1:4" ht="41.4" x14ac:dyDescent="0.3">
      <c r="A59" s="4" t="s">
        <v>72</v>
      </c>
      <c r="B59" s="7" t="s">
        <v>67</v>
      </c>
      <c r="C59" s="44"/>
      <c r="D59" s="55"/>
    </row>
    <row r="60" spans="1:4" ht="21.75" customHeight="1" x14ac:dyDescent="0.3">
      <c r="A60" s="4" t="s">
        <v>74</v>
      </c>
      <c r="B60" s="13" t="s">
        <v>73</v>
      </c>
      <c r="C60" s="44"/>
      <c r="D60" s="55"/>
    </row>
    <row r="61" spans="1:4" ht="136.19999999999999" customHeight="1" x14ac:dyDescent="0.3">
      <c r="A61" s="4" t="s">
        <v>75</v>
      </c>
      <c r="B61" s="5" t="s">
        <v>861</v>
      </c>
      <c r="C61" s="47" t="s">
        <v>883</v>
      </c>
      <c r="D61" s="55"/>
    </row>
    <row r="62" spans="1:4" ht="21.75" customHeight="1" x14ac:dyDescent="0.3">
      <c r="A62" s="4" t="s">
        <v>76</v>
      </c>
      <c r="B62" s="13" t="s">
        <v>77</v>
      </c>
      <c r="C62" s="44"/>
      <c r="D62" s="55"/>
    </row>
    <row r="63" spans="1:4" ht="27.6" x14ac:dyDescent="0.3">
      <c r="A63" s="4" t="s">
        <v>79</v>
      </c>
      <c r="B63" s="5" t="s">
        <v>1102</v>
      </c>
      <c r="C63" s="44"/>
      <c r="D63" s="55"/>
    </row>
    <row r="64" spans="1:4" ht="21.75" customHeight="1" x14ac:dyDescent="0.3">
      <c r="A64" s="4" t="s">
        <v>80</v>
      </c>
      <c r="B64" s="13" t="s">
        <v>78</v>
      </c>
      <c r="C64" s="44"/>
      <c r="D64" s="55"/>
    </row>
    <row r="65" spans="1:4" ht="18" customHeight="1" x14ac:dyDescent="0.3">
      <c r="A65" s="149" t="s">
        <v>86</v>
      </c>
      <c r="B65" s="150"/>
      <c r="C65" s="151"/>
      <c r="D65" s="49">
        <f>SUM(D46:D64)</f>
        <v>0</v>
      </c>
    </row>
    <row r="66" spans="1:4" x14ac:dyDescent="0.3">
      <c r="A66" s="17" t="s">
        <v>82</v>
      </c>
      <c r="B66" s="175" t="s">
        <v>81</v>
      </c>
      <c r="C66" s="175"/>
      <c r="D66" s="175"/>
    </row>
    <row r="67" spans="1:4" ht="27.75" customHeight="1" x14ac:dyDescent="0.3">
      <c r="A67" s="4" t="s">
        <v>92</v>
      </c>
      <c r="B67" s="5" t="s">
        <v>91</v>
      </c>
      <c r="C67" s="15"/>
      <c r="D67" s="65"/>
    </row>
    <row r="68" spans="1:4" ht="38.25" customHeight="1" x14ac:dyDescent="0.3">
      <c r="A68" s="4" t="s">
        <v>93</v>
      </c>
      <c r="B68" s="5" t="s">
        <v>87</v>
      </c>
      <c r="C68" s="47" t="s">
        <v>1004</v>
      </c>
      <c r="D68" s="55"/>
    </row>
    <row r="69" spans="1:4" ht="21.75" customHeight="1" x14ac:dyDescent="0.3">
      <c r="A69" s="4" t="s">
        <v>94</v>
      </c>
      <c r="B69" s="5" t="s">
        <v>88</v>
      </c>
      <c r="C69" s="44"/>
      <c r="D69" s="55"/>
    </row>
    <row r="70" spans="1:4" ht="41.4" x14ac:dyDescent="0.3">
      <c r="A70" s="4" t="s">
        <v>95</v>
      </c>
      <c r="B70" s="5" t="s">
        <v>1159</v>
      </c>
      <c r="C70" s="67" t="s">
        <v>882</v>
      </c>
      <c r="D70" s="55"/>
    </row>
    <row r="71" spans="1:4" ht="27.6" x14ac:dyDescent="0.3">
      <c r="A71" s="4" t="s">
        <v>96</v>
      </c>
      <c r="B71" s="5" t="s">
        <v>89</v>
      </c>
      <c r="C71" s="9"/>
      <c r="D71" s="55"/>
    </row>
    <row r="72" spans="1:4" ht="53.25" customHeight="1" x14ac:dyDescent="0.3">
      <c r="A72" s="4" t="s">
        <v>97</v>
      </c>
      <c r="B72" s="5" t="s">
        <v>90</v>
      </c>
      <c r="C72" s="9"/>
      <c r="D72" s="55"/>
    </row>
    <row r="73" spans="1:4" ht="28.5" customHeight="1" x14ac:dyDescent="0.3">
      <c r="A73" s="4" t="s">
        <v>98</v>
      </c>
      <c r="B73" s="5" t="s">
        <v>102</v>
      </c>
      <c r="C73" s="9"/>
      <c r="D73" s="55"/>
    </row>
    <row r="74" spans="1:4" ht="92.25" customHeight="1" x14ac:dyDescent="0.3">
      <c r="A74" s="4" t="s">
        <v>99</v>
      </c>
      <c r="B74" s="5" t="s">
        <v>103</v>
      </c>
      <c r="C74" s="9"/>
      <c r="D74" s="55"/>
    </row>
    <row r="75" spans="1:4" ht="27.6" x14ac:dyDescent="0.3">
      <c r="A75" s="4" t="s">
        <v>100</v>
      </c>
      <c r="B75" s="5" t="s">
        <v>104</v>
      </c>
      <c r="C75" s="9"/>
      <c r="D75" s="55"/>
    </row>
    <row r="76" spans="1:4" ht="18" customHeight="1" x14ac:dyDescent="0.3">
      <c r="A76" s="4" t="s">
        <v>101</v>
      </c>
      <c r="B76" s="5" t="s">
        <v>105</v>
      </c>
      <c r="C76" s="9"/>
      <c r="D76" s="55"/>
    </row>
    <row r="77" spans="1:4" ht="27.6" x14ac:dyDescent="0.3">
      <c r="A77" s="4" t="s">
        <v>106</v>
      </c>
      <c r="B77" s="5" t="s">
        <v>1103</v>
      </c>
      <c r="C77" s="9"/>
      <c r="D77" s="55"/>
    </row>
    <row r="78" spans="1:4" ht="41.4" x14ac:dyDescent="0.3">
      <c r="A78" s="8" t="s">
        <v>108</v>
      </c>
      <c r="B78" s="5" t="s">
        <v>1104</v>
      </c>
      <c r="C78" s="11"/>
      <c r="D78" s="66"/>
    </row>
    <row r="79" spans="1:4" ht="21.75" customHeight="1" x14ac:dyDescent="0.3">
      <c r="A79" s="4" t="s">
        <v>107</v>
      </c>
      <c r="B79" s="5" t="s">
        <v>1105</v>
      </c>
      <c r="C79" s="9"/>
      <c r="D79" s="55"/>
    </row>
    <row r="80" spans="1:4" ht="18" customHeight="1" x14ac:dyDescent="0.3">
      <c r="A80" s="149" t="s">
        <v>111</v>
      </c>
      <c r="B80" s="150"/>
      <c r="C80" s="151"/>
      <c r="D80" s="49">
        <f>SUM(D67:D79)</f>
        <v>0</v>
      </c>
    </row>
    <row r="81" spans="1:4" ht="18" customHeight="1" x14ac:dyDescent="0.3">
      <c r="A81" s="17" t="s">
        <v>109</v>
      </c>
      <c r="B81" s="175" t="s">
        <v>110</v>
      </c>
      <c r="C81" s="175"/>
      <c r="D81" s="175"/>
    </row>
    <row r="82" spans="1:4" ht="108" customHeight="1" x14ac:dyDescent="0.3">
      <c r="A82" s="4" t="s">
        <v>112</v>
      </c>
      <c r="B82" s="5" t="s">
        <v>1108</v>
      </c>
      <c r="C82" s="47" t="s">
        <v>1160</v>
      </c>
      <c r="D82" s="55"/>
    </row>
    <row r="83" spans="1:4" ht="30" customHeight="1" x14ac:dyDescent="0.3">
      <c r="A83" s="4" t="s">
        <v>113</v>
      </c>
      <c r="B83" s="5" t="s">
        <v>130</v>
      </c>
      <c r="C83" s="71" t="s">
        <v>879</v>
      </c>
      <c r="D83" s="55"/>
    </row>
    <row r="84" spans="1:4" ht="21.75" customHeight="1" x14ac:dyDescent="0.3">
      <c r="A84" s="4" t="s">
        <v>114</v>
      </c>
      <c r="B84" s="5" t="s">
        <v>131</v>
      </c>
      <c r="C84" s="71" t="s">
        <v>880</v>
      </c>
      <c r="D84" s="55"/>
    </row>
    <row r="85" spans="1:4" ht="21.75" customHeight="1" x14ac:dyDescent="0.3">
      <c r="A85" s="4" t="s">
        <v>115</v>
      </c>
      <c r="B85" s="5" t="s">
        <v>132</v>
      </c>
      <c r="C85" s="71" t="s">
        <v>880</v>
      </c>
      <c r="D85" s="55"/>
    </row>
    <row r="86" spans="1:4" ht="27.6" x14ac:dyDescent="0.3">
      <c r="A86" s="4" t="s">
        <v>116</v>
      </c>
      <c r="B86" s="5" t="s">
        <v>133</v>
      </c>
      <c r="C86" s="71" t="s">
        <v>881</v>
      </c>
      <c r="D86" s="55"/>
    </row>
    <row r="87" spans="1:4" ht="27.6" x14ac:dyDescent="0.3">
      <c r="A87" s="4" t="s">
        <v>117</v>
      </c>
      <c r="B87" s="5" t="s">
        <v>134</v>
      </c>
      <c r="C87" s="71" t="s">
        <v>881</v>
      </c>
      <c r="D87" s="55"/>
    </row>
    <row r="88" spans="1:4" ht="27.6" x14ac:dyDescent="0.3">
      <c r="A88" s="4" t="s">
        <v>118</v>
      </c>
      <c r="B88" s="3" t="s">
        <v>135</v>
      </c>
      <c r="C88" s="71" t="s">
        <v>881</v>
      </c>
      <c r="D88" s="55"/>
    </row>
    <row r="89" spans="1:4" ht="41.4" x14ac:dyDescent="0.3">
      <c r="A89" s="6" t="s">
        <v>119</v>
      </c>
      <c r="B89" s="19" t="s">
        <v>136</v>
      </c>
      <c r="C89" s="69"/>
      <c r="D89" s="55"/>
    </row>
    <row r="90" spans="1:4" ht="28.5" customHeight="1" x14ac:dyDescent="0.3">
      <c r="A90" s="4" t="s">
        <v>120</v>
      </c>
      <c r="B90" s="5" t="s">
        <v>137</v>
      </c>
      <c r="C90" s="70"/>
      <c r="D90" s="55"/>
    </row>
    <row r="91" spans="1:4" ht="27.6" x14ac:dyDescent="0.3">
      <c r="A91" s="4" t="s">
        <v>121</v>
      </c>
      <c r="B91" s="7" t="s">
        <v>138</v>
      </c>
      <c r="C91" s="44"/>
      <c r="D91" s="68"/>
    </row>
    <row r="92" spans="1:4" ht="18" customHeight="1" x14ac:dyDescent="0.3">
      <c r="A92" s="149" t="s">
        <v>127</v>
      </c>
      <c r="B92" s="150"/>
      <c r="C92" s="151"/>
      <c r="D92" s="49">
        <f>SUM(D82:D91)</f>
        <v>0</v>
      </c>
    </row>
    <row r="93" spans="1:4" x14ac:dyDescent="0.3">
      <c r="A93" s="21" t="s">
        <v>122</v>
      </c>
      <c r="B93" s="152" t="s">
        <v>123</v>
      </c>
      <c r="C93" s="152"/>
      <c r="D93" s="152"/>
    </row>
    <row r="94" spans="1:4" ht="82.8" x14ac:dyDescent="0.3">
      <c r="A94" s="4" t="s">
        <v>124</v>
      </c>
      <c r="B94" s="18" t="s">
        <v>896</v>
      </c>
      <c r="C94" s="20"/>
      <c r="D94" s="68"/>
    </row>
    <row r="95" spans="1:4" ht="41.4" x14ac:dyDescent="0.3">
      <c r="A95" s="4" t="s">
        <v>125</v>
      </c>
      <c r="B95" s="33" t="s">
        <v>1109</v>
      </c>
      <c r="C95" s="20"/>
      <c r="D95" s="68"/>
    </row>
    <row r="96" spans="1:4" ht="18" customHeight="1" x14ac:dyDescent="0.3">
      <c r="A96" s="149" t="s">
        <v>126</v>
      </c>
      <c r="B96" s="150"/>
      <c r="C96" s="151"/>
      <c r="D96" s="52">
        <f>SUM(D94:D95)</f>
        <v>0</v>
      </c>
    </row>
    <row r="97" spans="1:4" ht="18" customHeight="1" x14ac:dyDescent="0.3">
      <c r="A97" s="21" t="s">
        <v>128</v>
      </c>
      <c r="B97" s="152" t="s">
        <v>129</v>
      </c>
      <c r="C97" s="152"/>
      <c r="D97" s="152"/>
    </row>
    <row r="98" spans="1:4" ht="21.75" customHeight="1" x14ac:dyDescent="0.3">
      <c r="A98" s="4" t="s">
        <v>145</v>
      </c>
      <c r="B98" s="5" t="s">
        <v>139</v>
      </c>
      <c r="C98" s="22"/>
      <c r="D98" s="72"/>
    </row>
    <row r="99" spans="1:4" ht="69" x14ac:dyDescent="0.3">
      <c r="A99" s="38" t="s">
        <v>146</v>
      </c>
      <c r="B99" s="7" t="s">
        <v>140</v>
      </c>
      <c r="C99" s="47" t="s">
        <v>877</v>
      </c>
      <c r="D99" s="12"/>
    </row>
    <row r="100" spans="1:4" ht="21.75" customHeight="1" x14ac:dyDescent="0.3">
      <c r="A100" s="4" t="s">
        <v>147</v>
      </c>
      <c r="B100" s="5" t="s">
        <v>142</v>
      </c>
      <c r="C100" s="22"/>
      <c r="D100" s="72"/>
    </row>
    <row r="101" spans="1:4" ht="21.75" customHeight="1" x14ac:dyDescent="0.3">
      <c r="A101" s="4" t="s">
        <v>148</v>
      </c>
      <c r="B101" s="5" t="s">
        <v>143</v>
      </c>
      <c r="C101" s="22"/>
      <c r="D101" s="72"/>
    </row>
    <row r="102" spans="1:4" ht="21.75" customHeight="1" x14ac:dyDescent="0.3">
      <c r="A102" s="4" t="s">
        <v>149</v>
      </c>
      <c r="B102" s="5" t="s">
        <v>144</v>
      </c>
      <c r="C102" s="22"/>
      <c r="D102" s="72"/>
    </row>
    <row r="103" spans="1:4" ht="21.75" customHeight="1" x14ac:dyDescent="0.3">
      <c r="A103" s="4" t="s">
        <v>150</v>
      </c>
      <c r="B103" s="5" t="s">
        <v>141</v>
      </c>
      <c r="C103" s="22"/>
      <c r="D103" s="72"/>
    </row>
    <row r="104" spans="1:4" ht="130.5" customHeight="1" x14ac:dyDescent="0.3">
      <c r="A104" s="38" t="s">
        <v>151</v>
      </c>
      <c r="B104" s="5" t="s">
        <v>163</v>
      </c>
      <c r="C104" s="47" t="s">
        <v>878</v>
      </c>
      <c r="D104" s="57"/>
    </row>
    <row r="105" spans="1:4" ht="21.75" customHeight="1" x14ac:dyDescent="0.3">
      <c r="A105" s="4" t="s">
        <v>152</v>
      </c>
      <c r="B105" s="5" t="s">
        <v>164</v>
      </c>
      <c r="C105" s="22"/>
      <c r="D105" s="72"/>
    </row>
    <row r="106" spans="1:4" ht="27.6" x14ac:dyDescent="0.3">
      <c r="A106" s="4" t="s">
        <v>153</v>
      </c>
      <c r="B106" s="5" t="s">
        <v>165</v>
      </c>
      <c r="C106" s="22"/>
      <c r="D106" s="72"/>
    </row>
    <row r="107" spans="1:4" ht="27.6" x14ac:dyDescent="0.3">
      <c r="A107" s="4" t="s">
        <v>154</v>
      </c>
      <c r="B107" s="5" t="s">
        <v>166</v>
      </c>
      <c r="C107" s="22"/>
      <c r="D107" s="72"/>
    </row>
    <row r="108" spans="1:4" ht="41.25" customHeight="1" x14ac:dyDescent="0.3">
      <c r="A108" s="4" t="s">
        <v>155</v>
      </c>
      <c r="B108" s="5" t="s">
        <v>167</v>
      </c>
      <c r="C108" s="22"/>
      <c r="D108" s="72"/>
    </row>
    <row r="109" spans="1:4" ht="39.75" customHeight="1" x14ac:dyDescent="0.3">
      <c r="A109" s="4" t="s">
        <v>156</v>
      </c>
      <c r="B109" s="5" t="s">
        <v>169</v>
      </c>
      <c r="C109" s="22"/>
      <c r="D109" s="72"/>
    </row>
    <row r="110" spans="1:4" ht="31.5" customHeight="1" x14ac:dyDescent="0.3">
      <c r="A110" s="4" t="s">
        <v>157</v>
      </c>
      <c r="B110" s="26" t="s">
        <v>168</v>
      </c>
      <c r="C110" s="22"/>
      <c r="D110" s="72"/>
    </row>
    <row r="111" spans="1:4" ht="70.2" customHeight="1" x14ac:dyDescent="0.3">
      <c r="A111" s="4" t="s">
        <v>158</v>
      </c>
      <c r="B111" s="5" t="s">
        <v>170</v>
      </c>
      <c r="C111" s="22"/>
      <c r="D111" s="72"/>
    </row>
    <row r="112" spans="1:4" ht="21.75" customHeight="1" x14ac:dyDescent="0.3">
      <c r="A112" s="4" t="s">
        <v>159</v>
      </c>
      <c r="B112" s="5" t="s">
        <v>171</v>
      </c>
      <c r="C112" s="22"/>
      <c r="D112" s="72"/>
    </row>
    <row r="113" spans="1:4" ht="18" customHeight="1" x14ac:dyDescent="0.3">
      <c r="A113" s="149" t="s">
        <v>160</v>
      </c>
      <c r="B113" s="150"/>
      <c r="C113" s="151"/>
      <c r="D113" s="49">
        <f>SUM(D98:D112)</f>
        <v>0</v>
      </c>
    </row>
    <row r="114" spans="1:4" ht="18" customHeight="1" x14ac:dyDescent="0.3">
      <c r="A114" s="21" t="s">
        <v>161</v>
      </c>
      <c r="B114" s="152" t="s">
        <v>162</v>
      </c>
      <c r="C114" s="152"/>
      <c r="D114" s="152"/>
    </row>
    <row r="115" spans="1:4" ht="21.75" customHeight="1" x14ac:dyDescent="0.3">
      <c r="A115" s="4" t="s">
        <v>176</v>
      </c>
      <c r="B115" s="5" t="s">
        <v>172</v>
      </c>
      <c r="C115" s="22"/>
      <c r="D115" s="72"/>
    </row>
    <row r="116" spans="1:4" ht="21.75" customHeight="1" x14ac:dyDescent="0.3">
      <c r="A116" s="4" t="s">
        <v>177</v>
      </c>
      <c r="B116" s="5" t="s">
        <v>173</v>
      </c>
      <c r="C116" s="22"/>
      <c r="D116" s="72"/>
    </row>
    <row r="117" spans="1:4" ht="27.75" customHeight="1" x14ac:dyDescent="0.3">
      <c r="A117" s="4" t="s">
        <v>178</v>
      </c>
      <c r="B117" s="5" t="s">
        <v>174</v>
      </c>
      <c r="C117" s="22"/>
      <c r="D117" s="72"/>
    </row>
    <row r="118" spans="1:4" ht="21.75" customHeight="1" x14ac:dyDescent="0.3">
      <c r="A118" s="4" t="s">
        <v>179</v>
      </c>
      <c r="B118" s="5" t="s">
        <v>175</v>
      </c>
      <c r="C118" s="22"/>
      <c r="D118" s="72"/>
    </row>
    <row r="119" spans="1:4" ht="18" customHeight="1" x14ac:dyDescent="0.3">
      <c r="A119" s="149" t="s">
        <v>180</v>
      </c>
      <c r="B119" s="150"/>
      <c r="C119" s="151"/>
      <c r="D119" s="49">
        <f>SUM(D115:D118)</f>
        <v>0</v>
      </c>
    </row>
    <row r="120" spans="1:4" ht="18" customHeight="1" x14ac:dyDescent="0.3">
      <c r="A120" s="21" t="s">
        <v>181</v>
      </c>
      <c r="B120" s="152" t="s">
        <v>182</v>
      </c>
      <c r="C120" s="152"/>
      <c r="D120" s="152"/>
    </row>
    <row r="121" spans="1:4" s="16" customFormat="1" ht="139.19999999999999" customHeight="1" x14ac:dyDescent="0.3">
      <c r="A121" s="4" t="s">
        <v>185</v>
      </c>
      <c r="B121" s="5" t="s">
        <v>183</v>
      </c>
      <c r="C121" s="47" t="s">
        <v>1106</v>
      </c>
      <c r="D121" s="73"/>
    </row>
    <row r="122" spans="1:4" s="16" customFormat="1" ht="58.2" customHeight="1" x14ac:dyDescent="0.3">
      <c r="A122" s="8" t="s">
        <v>186</v>
      </c>
      <c r="B122" s="10" t="s">
        <v>184</v>
      </c>
      <c r="C122" s="27"/>
      <c r="D122" s="74"/>
    </row>
    <row r="123" spans="1:4" s="16" customFormat="1" ht="68.25" customHeight="1" x14ac:dyDescent="0.3">
      <c r="A123" s="166" t="s">
        <v>801</v>
      </c>
      <c r="B123" s="10" t="s">
        <v>800</v>
      </c>
      <c r="C123" s="76"/>
      <c r="D123" s="168"/>
    </row>
    <row r="124" spans="1:4" s="16" customFormat="1" ht="57" customHeight="1" x14ac:dyDescent="0.3">
      <c r="A124" s="178"/>
      <c r="B124" s="34" t="s">
        <v>865</v>
      </c>
      <c r="C124" s="146" t="s">
        <v>868</v>
      </c>
      <c r="D124" s="179"/>
    </row>
    <row r="125" spans="1:4" s="16" customFormat="1" ht="43.2" customHeight="1" x14ac:dyDescent="0.3">
      <c r="A125" s="167"/>
      <c r="B125" s="28" t="s">
        <v>866</v>
      </c>
      <c r="C125" s="147" t="s">
        <v>867</v>
      </c>
      <c r="D125" s="169"/>
    </row>
    <row r="126" spans="1:4" s="16" customFormat="1" ht="41.4" x14ac:dyDescent="0.3">
      <c r="A126" s="6" t="s">
        <v>187</v>
      </c>
      <c r="B126" s="28" t="s">
        <v>190</v>
      </c>
      <c r="C126" s="29"/>
      <c r="D126" s="75"/>
    </row>
    <row r="127" spans="1:4" ht="21.75" customHeight="1" x14ac:dyDescent="0.3">
      <c r="A127" s="4" t="s">
        <v>188</v>
      </c>
      <c r="B127" s="5" t="s">
        <v>191</v>
      </c>
      <c r="C127" s="22"/>
      <c r="D127" s="72"/>
    </row>
    <row r="128" spans="1:4" ht="27" customHeight="1" x14ac:dyDescent="0.3">
      <c r="A128" s="4" t="s">
        <v>189</v>
      </c>
      <c r="B128" s="5" t="s">
        <v>192</v>
      </c>
      <c r="C128" s="22"/>
      <c r="D128" s="72"/>
    </row>
    <row r="129" spans="1:4" s="16" customFormat="1" ht="52.5" customHeight="1" x14ac:dyDescent="0.3">
      <c r="A129" s="4" t="s">
        <v>194</v>
      </c>
      <c r="B129" s="5" t="s">
        <v>193</v>
      </c>
      <c r="C129" s="23"/>
      <c r="D129" s="73"/>
    </row>
    <row r="130" spans="1:4" ht="21.75" customHeight="1" x14ac:dyDescent="0.3">
      <c r="A130" s="4" t="s">
        <v>195</v>
      </c>
      <c r="B130" s="5" t="s">
        <v>198</v>
      </c>
      <c r="C130" s="22"/>
      <c r="D130" s="72"/>
    </row>
    <row r="131" spans="1:4" s="16" customFormat="1" ht="27.6" x14ac:dyDescent="0.3">
      <c r="A131" s="4" t="s">
        <v>196</v>
      </c>
      <c r="B131" s="5" t="s">
        <v>199</v>
      </c>
      <c r="C131" s="23"/>
      <c r="D131" s="73"/>
    </row>
    <row r="132" spans="1:4" s="16" customFormat="1" ht="18" customHeight="1" x14ac:dyDescent="0.3">
      <c r="A132" s="4" t="s">
        <v>197</v>
      </c>
      <c r="B132" s="13" t="s">
        <v>200</v>
      </c>
      <c r="C132" s="23"/>
      <c r="D132" s="73"/>
    </row>
    <row r="133" spans="1:4" s="16" customFormat="1" ht="27.6" x14ac:dyDescent="0.3">
      <c r="A133" s="4" t="s">
        <v>201</v>
      </c>
      <c r="B133" s="5" t="s">
        <v>207</v>
      </c>
      <c r="C133" s="23"/>
      <c r="D133" s="73"/>
    </row>
    <row r="134" spans="1:4" s="16" customFormat="1" ht="27.6" x14ac:dyDescent="0.3">
      <c r="A134" s="4" t="s">
        <v>202</v>
      </c>
      <c r="B134" s="5" t="s">
        <v>208</v>
      </c>
      <c r="C134" s="23"/>
      <c r="D134" s="73"/>
    </row>
    <row r="135" spans="1:4" ht="21.75" customHeight="1" x14ac:dyDescent="0.3">
      <c r="A135" s="4" t="s">
        <v>203</v>
      </c>
      <c r="B135" s="5" t="s">
        <v>209</v>
      </c>
      <c r="C135" s="22"/>
      <c r="D135" s="72"/>
    </row>
    <row r="136" spans="1:4" ht="21.75" customHeight="1" x14ac:dyDescent="0.3">
      <c r="A136" s="4" t="s">
        <v>204</v>
      </c>
      <c r="B136" s="5" t="s">
        <v>210</v>
      </c>
      <c r="C136" s="22"/>
      <c r="D136" s="72"/>
    </row>
    <row r="137" spans="1:4" ht="21.75" customHeight="1" x14ac:dyDescent="0.3">
      <c r="A137" s="4" t="s">
        <v>205</v>
      </c>
      <c r="B137" s="5" t="s">
        <v>211</v>
      </c>
      <c r="C137" s="22"/>
      <c r="D137" s="72"/>
    </row>
    <row r="138" spans="1:4" s="16" customFormat="1" ht="27.6" x14ac:dyDescent="0.3">
      <c r="A138" s="4" t="s">
        <v>206</v>
      </c>
      <c r="B138" s="5" t="s">
        <v>212</v>
      </c>
      <c r="C138" s="23"/>
      <c r="D138" s="73"/>
    </row>
    <row r="139" spans="1:4" s="16" customFormat="1" ht="41.4" x14ac:dyDescent="0.3">
      <c r="A139" s="4" t="s">
        <v>213</v>
      </c>
      <c r="B139" s="5" t="s">
        <v>869</v>
      </c>
      <c r="C139" s="81" t="s">
        <v>1002</v>
      </c>
      <c r="D139" s="73"/>
    </row>
    <row r="140" spans="1:4" s="16" customFormat="1" ht="29.25" customHeight="1" x14ac:dyDescent="0.3">
      <c r="A140" s="4" t="s">
        <v>215</v>
      </c>
      <c r="B140" s="5" t="s">
        <v>870</v>
      </c>
      <c r="C140" s="23"/>
      <c r="D140" s="73"/>
    </row>
    <row r="141" spans="1:4" s="16" customFormat="1" ht="46.8" customHeight="1" x14ac:dyDescent="0.3">
      <c r="A141" s="4" t="s">
        <v>216</v>
      </c>
      <c r="B141" s="5" t="s">
        <v>214</v>
      </c>
      <c r="C141" s="23"/>
      <c r="D141" s="73"/>
    </row>
    <row r="142" spans="1:4" s="16" customFormat="1" ht="36.75" customHeight="1" x14ac:dyDescent="0.3">
      <c r="A142" s="4" t="s">
        <v>217</v>
      </c>
      <c r="B142" s="5" t="s">
        <v>218</v>
      </c>
      <c r="C142" s="23"/>
      <c r="D142" s="73"/>
    </row>
    <row r="143" spans="1:4" ht="21.75" customHeight="1" x14ac:dyDescent="0.3">
      <c r="A143" s="4" t="s">
        <v>219</v>
      </c>
      <c r="B143" s="5" t="s">
        <v>225</v>
      </c>
      <c r="C143" s="22"/>
      <c r="D143" s="72"/>
    </row>
    <row r="144" spans="1:4" ht="21.75" customHeight="1" x14ac:dyDescent="0.3">
      <c r="A144" s="4" t="s">
        <v>220</v>
      </c>
      <c r="B144" s="5" t="s">
        <v>226</v>
      </c>
      <c r="C144" s="22"/>
      <c r="D144" s="72"/>
    </row>
    <row r="145" spans="1:4" ht="21.75" customHeight="1" x14ac:dyDescent="0.3">
      <c r="A145" s="4" t="s">
        <v>221</v>
      </c>
      <c r="B145" s="5" t="s">
        <v>227</v>
      </c>
      <c r="C145" s="22"/>
      <c r="D145" s="72"/>
    </row>
    <row r="146" spans="1:4" ht="21.75" customHeight="1" x14ac:dyDescent="0.3">
      <c r="A146" s="4" t="s">
        <v>222</v>
      </c>
      <c r="B146" s="5" t="s">
        <v>228</v>
      </c>
      <c r="C146" s="22"/>
      <c r="D146" s="72"/>
    </row>
    <row r="147" spans="1:4" ht="21.75" customHeight="1" x14ac:dyDescent="0.3">
      <c r="A147" s="4" t="s">
        <v>223</v>
      </c>
      <c r="B147" s="5" t="s">
        <v>229</v>
      </c>
      <c r="C147" s="22"/>
      <c r="D147" s="72"/>
    </row>
    <row r="148" spans="1:4" ht="21.75" customHeight="1" x14ac:dyDescent="0.3">
      <c r="A148" s="4" t="s">
        <v>224</v>
      </c>
      <c r="B148" s="5" t="s">
        <v>230</v>
      </c>
      <c r="C148" s="22"/>
      <c r="D148" s="72"/>
    </row>
    <row r="149" spans="1:4" ht="18" customHeight="1" x14ac:dyDescent="0.3">
      <c r="A149" s="149" t="s">
        <v>231</v>
      </c>
      <c r="B149" s="150"/>
      <c r="C149" s="151"/>
      <c r="D149" s="49">
        <f>SUM(D121:D148)</f>
        <v>0</v>
      </c>
    </row>
    <row r="150" spans="1:4" ht="18" customHeight="1" x14ac:dyDescent="0.3">
      <c r="A150" s="21" t="s">
        <v>232</v>
      </c>
      <c r="B150" s="152" t="s">
        <v>233</v>
      </c>
      <c r="C150" s="152"/>
      <c r="D150" s="152"/>
    </row>
    <row r="151" spans="1:4" s="16" customFormat="1" ht="45" customHeight="1" x14ac:dyDescent="0.3">
      <c r="A151" s="4" t="s">
        <v>234</v>
      </c>
      <c r="B151" s="5" t="s">
        <v>842</v>
      </c>
      <c r="C151" s="23"/>
      <c r="D151" s="58"/>
    </row>
    <row r="152" spans="1:4" s="16" customFormat="1" ht="69" x14ac:dyDescent="0.3">
      <c r="A152" s="4" t="s">
        <v>235</v>
      </c>
      <c r="B152" s="5" t="s">
        <v>875</v>
      </c>
      <c r="C152" s="47" t="s">
        <v>872</v>
      </c>
      <c r="D152" s="58"/>
    </row>
    <row r="153" spans="1:4" s="16" customFormat="1" ht="90.6" customHeight="1" x14ac:dyDescent="0.3">
      <c r="A153" s="4" t="s">
        <v>236</v>
      </c>
      <c r="B153" s="5" t="s">
        <v>876</v>
      </c>
      <c r="C153" s="47" t="s">
        <v>873</v>
      </c>
      <c r="D153" s="58"/>
    </row>
    <row r="154" spans="1:4" s="16" customFormat="1" ht="105" customHeight="1" x14ac:dyDescent="0.3">
      <c r="A154" s="4" t="s">
        <v>237</v>
      </c>
      <c r="B154" s="5" t="s">
        <v>914</v>
      </c>
      <c r="C154" s="47" t="s">
        <v>873</v>
      </c>
      <c r="D154" s="58"/>
    </row>
    <row r="155" spans="1:4" s="16" customFormat="1" ht="69" x14ac:dyDescent="0.3">
      <c r="A155" s="4" t="s">
        <v>238</v>
      </c>
      <c r="B155" s="5" t="s">
        <v>897</v>
      </c>
      <c r="C155" s="47" t="s">
        <v>874</v>
      </c>
      <c r="D155" s="58"/>
    </row>
    <row r="156" spans="1:4" s="16" customFormat="1" ht="52.5" customHeight="1" x14ac:dyDescent="0.3">
      <c r="A156" s="4" t="s">
        <v>239</v>
      </c>
      <c r="B156" s="5" t="s">
        <v>898</v>
      </c>
      <c r="C156" s="47" t="s">
        <v>872</v>
      </c>
      <c r="D156" s="58"/>
    </row>
    <row r="157" spans="1:4" s="16" customFormat="1" ht="66" customHeight="1" x14ac:dyDescent="0.3">
      <c r="A157" s="4" t="s">
        <v>240</v>
      </c>
      <c r="B157" s="5" t="s">
        <v>899</v>
      </c>
      <c r="C157" s="47" t="s">
        <v>873</v>
      </c>
      <c r="D157" s="59"/>
    </row>
    <row r="158" spans="1:4" s="16" customFormat="1" ht="71.400000000000006" customHeight="1" x14ac:dyDescent="0.3">
      <c r="A158" s="4" t="s">
        <v>798</v>
      </c>
      <c r="B158" s="5" t="s">
        <v>799</v>
      </c>
      <c r="C158" s="45"/>
      <c r="D158" s="139"/>
    </row>
    <row r="159" spans="1:4" s="16" customFormat="1" ht="68.25" customHeight="1" x14ac:dyDescent="0.3">
      <c r="A159" s="4" t="s">
        <v>797</v>
      </c>
      <c r="B159" s="5" t="s">
        <v>1152</v>
      </c>
      <c r="C159" s="47" t="s">
        <v>900</v>
      </c>
      <c r="D159" s="73"/>
    </row>
    <row r="160" spans="1:4" s="16" customFormat="1" ht="78" customHeight="1" x14ac:dyDescent="0.3">
      <c r="A160" s="4" t="s">
        <v>241</v>
      </c>
      <c r="B160" s="5" t="s">
        <v>901</v>
      </c>
      <c r="C160" s="47" t="s">
        <v>874</v>
      </c>
      <c r="D160" s="73"/>
    </row>
    <row r="161" spans="1:4" s="16" customFormat="1" ht="82.8" x14ac:dyDescent="0.3">
      <c r="A161" s="4" t="s">
        <v>242</v>
      </c>
      <c r="B161" s="5" t="s">
        <v>902</v>
      </c>
      <c r="C161" s="47" t="s">
        <v>873</v>
      </c>
      <c r="D161" s="73"/>
    </row>
    <row r="162" spans="1:4" ht="21.75" customHeight="1" x14ac:dyDescent="0.3">
      <c r="A162" s="4" t="s">
        <v>243</v>
      </c>
      <c r="B162" s="5" t="s">
        <v>244</v>
      </c>
      <c r="C162" s="22"/>
      <c r="D162" s="72"/>
    </row>
    <row r="163" spans="1:4" s="16" customFormat="1" ht="53.25" customHeight="1" x14ac:dyDescent="0.3">
      <c r="A163" s="4" t="s">
        <v>245</v>
      </c>
      <c r="B163" s="5" t="s">
        <v>250</v>
      </c>
      <c r="C163" s="47" t="s">
        <v>903</v>
      </c>
      <c r="D163" s="58"/>
    </row>
    <row r="164" spans="1:4" s="16" customFormat="1" ht="69" x14ac:dyDescent="0.3">
      <c r="A164" s="38" t="s">
        <v>246</v>
      </c>
      <c r="B164" s="5" t="s">
        <v>251</v>
      </c>
      <c r="C164" s="47" t="s">
        <v>1000</v>
      </c>
      <c r="D164" s="58"/>
    </row>
    <row r="165" spans="1:4" s="16" customFormat="1" ht="67.5" customHeight="1" x14ac:dyDescent="0.3">
      <c r="A165" s="38" t="s">
        <v>247</v>
      </c>
      <c r="B165" s="5" t="s">
        <v>252</v>
      </c>
      <c r="C165" s="47" t="s">
        <v>999</v>
      </c>
      <c r="D165" s="58"/>
    </row>
    <row r="166" spans="1:4" s="16" customFormat="1" ht="27.6" x14ac:dyDescent="0.3">
      <c r="A166" s="4" t="s">
        <v>248</v>
      </c>
      <c r="B166" s="5" t="s">
        <v>253</v>
      </c>
      <c r="C166" s="23"/>
      <c r="D166" s="73"/>
    </row>
    <row r="167" spans="1:4" s="16" customFormat="1" ht="82.8" x14ac:dyDescent="0.3">
      <c r="A167" s="4" t="s">
        <v>249</v>
      </c>
      <c r="B167" s="5" t="s">
        <v>904</v>
      </c>
      <c r="C167" s="47" t="s">
        <v>872</v>
      </c>
      <c r="D167" s="73"/>
    </row>
    <row r="168" spans="1:4" s="16" customFormat="1" ht="41.4" x14ac:dyDescent="0.3">
      <c r="A168" s="4" t="s">
        <v>254</v>
      </c>
      <c r="B168" s="5" t="s">
        <v>255</v>
      </c>
      <c r="C168" s="23"/>
      <c r="D168" s="73"/>
    </row>
    <row r="169" spans="1:4" ht="18" customHeight="1" x14ac:dyDescent="0.3">
      <c r="A169" s="149" t="s">
        <v>256</v>
      </c>
      <c r="B169" s="150"/>
      <c r="C169" s="151"/>
      <c r="D169" s="49">
        <f>SUM(D151:D168)</f>
        <v>0</v>
      </c>
    </row>
    <row r="170" spans="1:4" ht="18" customHeight="1" x14ac:dyDescent="0.3">
      <c r="A170" s="21" t="s">
        <v>257</v>
      </c>
      <c r="B170" s="152" t="s">
        <v>258</v>
      </c>
      <c r="C170" s="152"/>
      <c r="D170" s="152"/>
    </row>
    <row r="171" spans="1:4" s="16" customFormat="1" ht="96" customHeight="1" x14ac:dyDescent="0.3">
      <c r="A171" s="4" t="s">
        <v>259</v>
      </c>
      <c r="B171" s="5" t="s">
        <v>260</v>
      </c>
      <c r="C171" s="47" t="s">
        <v>905</v>
      </c>
      <c r="D171" s="73"/>
    </row>
    <row r="172" spans="1:4" s="16" customFormat="1" ht="27.6" x14ac:dyDescent="0.3">
      <c r="A172" s="4" t="s">
        <v>261</v>
      </c>
      <c r="B172" s="5" t="s">
        <v>265</v>
      </c>
      <c r="C172" s="23"/>
      <c r="D172" s="73"/>
    </row>
    <row r="173" spans="1:4" s="16" customFormat="1" ht="46.2" customHeight="1" x14ac:dyDescent="0.3">
      <c r="A173" s="4" t="s">
        <v>262</v>
      </c>
      <c r="B173" s="5" t="s">
        <v>266</v>
      </c>
      <c r="C173" s="47" t="s">
        <v>906</v>
      </c>
      <c r="D173" s="73"/>
    </row>
    <row r="174" spans="1:4" ht="21.75" customHeight="1" x14ac:dyDescent="0.3">
      <c r="A174" s="4" t="s">
        <v>263</v>
      </c>
      <c r="B174" s="5" t="s">
        <v>267</v>
      </c>
      <c r="C174" s="22"/>
      <c r="D174" s="72"/>
    </row>
    <row r="175" spans="1:4" s="16" customFormat="1" ht="27.6" x14ac:dyDescent="0.3">
      <c r="A175" s="4" t="s">
        <v>264</v>
      </c>
      <c r="B175" s="5" t="s">
        <v>268</v>
      </c>
      <c r="C175" s="23"/>
      <c r="D175" s="73"/>
    </row>
    <row r="176" spans="1:4" ht="29.25" customHeight="1" x14ac:dyDescent="0.3">
      <c r="A176" s="4" t="s">
        <v>269</v>
      </c>
      <c r="B176" s="5" t="s">
        <v>279</v>
      </c>
      <c r="C176" s="22"/>
      <c r="D176" s="72"/>
    </row>
    <row r="177" spans="1:4" s="16" customFormat="1" ht="27.6" x14ac:dyDescent="0.3">
      <c r="A177" s="4" t="s">
        <v>270</v>
      </c>
      <c r="B177" s="5" t="s">
        <v>280</v>
      </c>
      <c r="C177" s="23"/>
      <c r="D177" s="73"/>
    </row>
    <row r="178" spans="1:4" s="16" customFormat="1" ht="27.6" x14ac:dyDescent="0.3">
      <c r="A178" s="4" t="s">
        <v>271</v>
      </c>
      <c r="B178" s="5" t="s">
        <v>281</v>
      </c>
      <c r="C178" s="23"/>
      <c r="D178" s="73"/>
    </row>
    <row r="179" spans="1:4" ht="21.75" customHeight="1" x14ac:dyDescent="0.3">
      <c r="A179" s="4" t="s">
        <v>272</v>
      </c>
      <c r="B179" s="5" t="s">
        <v>282</v>
      </c>
      <c r="C179" s="22"/>
      <c r="D179" s="72"/>
    </row>
    <row r="180" spans="1:4" s="16" customFormat="1" ht="27.6" x14ac:dyDescent="0.3">
      <c r="A180" s="4" t="s">
        <v>273</v>
      </c>
      <c r="B180" s="5" t="s">
        <v>283</v>
      </c>
      <c r="C180" s="23"/>
      <c r="D180" s="73"/>
    </row>
    <row r="181" spans="1:4" s="16" customFormat="1" ht="27" customHeight="1" x14ac:dyDescent="0.3">
      <c r="A181" s="4" t="s">
        <v>274</v>
      </c>
      <c r="B181" s="5" t="s">
        <v>284</v>
      </c>
      <c r="C181" s="23"/>
      <c r="D181" s="73"/>
    </row>
    <row r="182" spans="1:4" s="16" customFormat="1" ht="27.75" customHeight="1" x14ac:dyDescent="0.3">
      <c r="A182" s="4" t="s">
        <v>275</v>
      </c>
      <c r="B182" s="5" t="s">
        <v>285</v>
      </c>
      <c r="C182" s="23"/>
      <c r="D182" s="73"/>
    </row>
    <row r="183" spans="1:4" ht="27.75" customHeight="1" x14ac:dyDescent="0.3">
      <c r="A183" s="4" t="s">
        <v>276</v>
      </c>
      <c r="B183" s="5" t="s">
        <v>286</v>
      </c>
      <c r="C183" s="22"/>
      <c r="D183" s="72"/>
    </row>
    <row r="184" spans="1:4" s="16" customFormat="1" ht="82.8" x14ac:dyDescent="0.3">
      <c r="A184" s="4" t="s">
        <v>277</v>
      </c>
      <c r="B184" s="5" t="s">
        <v>287</v>
      </c>
      <c r="C184" s="47" t="s">
        <v>907</v>
      </c>
      <c r="D184" s="73"/>
    </row>
    <row r="185" spans="1:4" s="16" customFormat="1" ht="27.6" x14ac:dyDescent="0.3">
      <c r="A185" s="4" t="s">
        <v>278</v>
      </c>
      <c r="B185" s="5" t="s">
        <v>288</v>
      </c>
      <c r="C185" s="23"/>
      <c r="D185" s="73"/>
    </row>
    <row r="186" spans="1:4" ht="18" customHeight="1" x14ac:dyDescent="0.3">
      <c r="A186" s="149" t="s">
        <v>1153</v>
      </c>
      <c r="B186" s="150"/>
      <c r="C186" s="151"/>
      <c r="D186" s="49">
        <f>SUM(D171:D185)</f>
        <v>0</v>
      </c>
    </row>
    <row r="187" spans="1:4" ht="18" customHeight="1" x14ac:dyDescent="0.3">
      <c r="A187" s="21" t="s">
        <v>289</v>
      </c>
      <c r="B187" s="152" t="s">
        <v>290</v>
      </c>
      <c r="C187" s="152"/>
      <c r="D187" s="152"/>
    </row>
    <row r="188" spans="1:4" ht="21.75" customHeight="1" x14ac:dyDescent="0.3">
      <c r="A188" s="4" t="s">
        <v>291</v>
      </c>
      <c r="B188" s="5" t="s">
        <v>303</v>
      </c>
      <c r="C188" s="22"/>
      <c r="D188" s="72"/>
    </row>
    <row r="189" spans="1:4" ht="21.75" customHeight="1" x14ac:dyDescent="0.3">
      <c r="A189" s="4" t="s">
        <v>292</v>
      </c>
      <c r="B189" s="5" t="s">
        <v>304</v>
      </c>
      <c r="C189" s="22"/>
      <c r="D189" s="72"/>
    </row>
    <row r="190" spans="1:4" ht="21.75" customHeight="1" x14ac:dyDescent="0.3">
      <c r="A190" s="4" t="s">
        <v>293</v>
      </c>
      <c r="B190" s="5" t="s">
        <v>305</v>
      </c>
      <c r="C190" s="22"/>
      <c r="D190" s="72"/>
    </row>
    <row r="191" spans="1:4" ht="21.75" customHeight="1" x14ac:dyDescent="0.3">
      <c r="A191" s="4" t="s">
        <v>294</v>
      </c>
      <c r="B191" s="5" t="s">
        <v>306</v>
      </c>
      <c r="C191" s="22"/>
      <c r="D191" s="72"/>
    </row>
    <row r="192" spans="1:4" ht="21.75" customHeight="1" x14ac:dyDescent="0.3">
      <c r="A192" s="4" t="s">
        <v>295</v>
      </c>
      <c r="B192" s="5" t="s">
        <v>307</v>
      </c>
      <c r="C192" s="22"/>
      <c r="D192" s="72"/>
    </row>
    <row r="193" spans="1:4" ht="21.75" customHeight="1" x14ac:dyDescent="0.3">
      <c r="A193" s="4" t="s">
        <v>296</v>
      </c>
      <c r="B193" s="5" t="s">
        <v>308</v>
      </c>
      <c r="C193" s="22"/>
      <c r="D193" s="72"/>
    </row>
    <row r="194" spans="1:4" ht="21.75" customHeight="1" x14ac:dyDescent="0.3">
      <c r="A194" s="4" t="s">
        <v>297</v>
      </c>
      <c r="B194" s="5" t="s">
        <v>309</v>
      </c>
      <c r="C194" s="22"/>
      <c r="D194" s="72"/>
    </row>
    <row r="195" spans="1:4" s="16" customFormat="1" ht="27.6" x14ac:dyDescent="0.3">
      <c r="A195" s="4" t="s">
        <v>298</v>
      </c>
      <c r="B195" s="5" t="s">
        <v>310</v>
      </c>
      <c r="C195" s="23"/>
      <c r="D195" s="73"/>
    </row>
    <row r="196" spans="1:4" s="16" customFormat="1" ht="78.75" customHeight="1" x14ac:dyDescent="0.3">
      <c r="A196" s="4" t="s">
        <v>299</v>
      </c>
      <c r="B196" s="5" t="s">
        <v>908</v>
      </c>
      <c r="C196" s="23"/>
      <c r="D196" s="73"/>
    </row>
    <row r="197" spans="1:4" ht="27.75" customHeight="1" x14ac:dyDescent="0.3">
      <c r="A197" s="4" t="s">
        <v>300</v>
      </c>
      <c r="B197" s="5" t="s">
        <v>311</v>
      </c>
      <c r="C197" s="22"/>
      <c r="D197" s="72"/>
    </row>
    <row r="198" spans="1:4" ht="21.75" customHeight="1" x14ac:dyDescent="0.3">
      <c r="A198" s="4" t="s">
        <v>301</v>
      </c>
      <c r="B198" s="5" t="s">
        <v>312</v>
      </c>
      <c r="C198" s="22"/>
      <c r="D198" s="72"/>
    </row>
    <row r="199" spans="1:4" s="16" customFormat="1" ht="27.6" x14ac:dyDescent="0.3">
      <c r="A199" s="4" t="s">
        <v>302</v>
      </c>
      <c r="B199" s="5" t="s">
        <v>313</v>
      </c>
      <c r="C199" s="23"/>
      <c r="D199" s="73"/>
    </row>
    <row r="200" spans="1:4" ht="18" customHeight="1" x14ac:dyDescent="0.3">
      <c r="A200" s="149" t="s">
        <v>314</v>
      </c>
      <c r="B200" s="150"/>
      <c r="C200" s="151"/>
      <c r="D200" s="49">
        <f>SUM(D188:D199)</f>
        <v>0</v>
      </c>
    </row>
    <row r="201" spans="1:4" ht="18" customHeight="1" x14ac:dyDescent="0.3">
      <c r="A201" s="21" t="s">
        <v>315</v>
      </c>
      <c r="B201" s="152" t="s">
        <v>316</v>
      </c>
      <c r="C201" s="152"/>
      <c r="D201" s="152"/>
    </row>
    <row r="202" spans="1:4" ht="21.75" customHeight="1" x14ac:dyDescent="0.3">
      <c r="A202" s="4" t="s">
        <v>317</v>
      </c>
      <c r="B202" s="5" t="s">
        <v>327</v>
      </c>
      <c r="C202" s="22"/>
      <c r="D202" s="72"/>
    </row>
    <row r="203" spans="1:4" s="16" customFormat="1" ht="41.4" x14ac:dyDescent="0.3">
      <c r="A203" s="4" t="s">
        <v>318</v>
      </c>
      <c r="B203" s="35" t="s">
        <v>802</v>
      </c>
      <c r="C203" s="23"/>
      <c r="D203" s="73"/>
    </row>
    <row r="204" spans="1:4" ht="21.75" customHeight="1" x14ac:dyDescent="0.3">
      <c r="A204" s="4" t="s">
        <v>319</v>
      </c>
      <c r="B204" s="5" t="s">
        <v>328</v>
      </c>
      <c r="C204" s="22"/>
      <c r="D204" s="72"/>
    </row>
    <row r="205" spans="1:4" s="16" customFormat="1" ht="27.6" x14ac:dyDescent="0.3">
      <c r="A205" s="4" t="s">
        <v>320</v>
      </c>
      <c r="B205" s="5" t="s">
        <v>329</v>
      </c>
      <c r="C205" s="23"/>
      <c r="D205" s="73"/>
    </row>
    <row r="206" spans="1:4" ht="21.75" customHeight="1" x14ac:dyDescent="0.3">
      <c r="A206" s="4" t="s">
        <v>321</v>
      </c>
      <c r="B206" s="5" t="s">
        <v>330</v>
      </c>
      <c r="C206" s="22"/>
      <c r="D206" s="72"/>
    </row>
    <row r="207" spans="1:4" ht="21.75" customHeight="1" x14ac:dyDescent="0.3">
      <c r="A207" s="4" t="s">
        <v>322</v>
      </c>
      <c r="B207" s="5" t="s">
        <v>331</v>
      </c>
      <c r="C207" s="22"/>
      <c r="D207" s="72"/>
    </row>
    <row r="208" spans="1:4" ht="21.75" customHeight="1" x14ac:dyDescent="0.3">
      <c r="A208" s="4" t="s">
        <v>323</v>
      </c>
      <c r="B208" s="5" t="s">
        <v>332</v>
      </c>
      <c r="C208" s="22"/>
      <c r="D208" s="72"/>
    </row>
    <row r="209" spans="1:4" ht="21.75" customHeight="1" x14ac:dyDescent="0.3">
      <c r="A209" s="4" t="s">
        <v>324</v>
      </c>
      <c r="B209" s="5" t="s">
        <v>333</v>
      </c>
      <c r="C209" s="22"/>
      <c r="D209" s="72"/>
    </row>
    <row r="210" spans="1:4" s="16" customFormat="1" ht="27.75" customHeight="1" x14ac:dyDescent="0.3">
      <c r="A210" s="4" t="s">
        <v>325</v>
      </c>
      <c r="B210" s="5" t="s">
        <v>334</v>
      </c>
      <c r="C210" s="23"/>
      <c r="D210" s="73"/>
    </row>
    <row r="211" spans="1:4" s="16" customFormat="1" ht="70.95" customHeight="1" x14ac:dyDescent="0.3">
      <c r="A211" s="4" t="s">
        <v>326</v>
      </c>
      <c r="B211" s="5" t="s">
        <v>910</v>
      </c>
      <c r="C211" s="47" t="s">
        <v>909</v>
      </c>
      <c r="D211" s="73"/>
    </row>
    <row r="212" spans="1:4" ht="18" customHeight="1" x14ac:dyDescent="0.3">
      <c r="A212" s="149" t="s">
        <v>335</v>
      </c>
      <c r="B212" s="150"/>
      <c r="C212" s="151"/>
      <c r="D212" s="49">
        <f>SUM(D202:D211)</f>
        <v>0</v>
      </c>
    </row>
    <row r="213" spans="1:4" ht="18" customHeight="1" x14ac:dyDescent="0.3">
      <c r="A213" s="21" t="s">
        <v>336</v>
      </c>
      <c r="B213" s="152" t="s">
        <v>337</v>
      </c>
      <c r="C213" s="152"/>
      <c r="D213" s="152"/>
    </row>
    <row r="214" spans="1:4" ht="21.75" customHeight="1" x14ac:dyDescent="0.3">
      <c r="A214" s="4" t="s">
        <v>338</v>
      </c>
      <c r="B214" s="5" t="s">
        <v>343</v>
      </c>
      <c r="C214" s="22"/>
      <c r="D214" s="72"/>
    </row>
    <row r="215" spans="1:4" ht="21.75" customHeight="1" x14ac:dyDescent="0.3">
      <c r="A215" s="4" t="s">
        <v>339</v>
      </c>
      <c r="B215" s="5" t="s">
        <v>344</v>
      </c>
      <c r="C215" s="22"/>
      <c r="D215" s="72"/>
    </row>
    <row r="216" spans="1:4" s="16" customFormat="1" ht="27.6" x14ac:dyDescent="0.3">
      <c r="A216" s="4" t="s">
        <v>340</v>
      </c>
      <c r="B216" s="5" t="s">
        <v>345</v>
      </c>
      <c r="C216" s="23"/>
      <c r="D216" s="73"/>
    </row>
    <row r="217" spans="1:4" s="16" customFormat="1" ht="27.6" x14ac:dyDescent="0.3">
      <c r="A217" s="4" t="s">
        <v>341</v>
      </c>
      <c r="B217" s="5" t="s">
        <v>346</v>
      </c>
      <c r="C217" s="23"/>
      <c r="D217" s="73"/>
    </row>
    <row r="218" spans="1:4" ht="21.75" customHeight="1" x14ac:dyDescent="0.3">
      <c r="A218" s="4" t="s">
        <v>342</v>
      </c>
      <c r="B218" s="5" t="s">
        <v>347</v>
      </c>
      <c r="C218" s="22"/>
      <c r="D218" s="72"/>
    </row>
    <row r="219" spans="1:4" ht="18" customHeight="1" x14ac:dyDescent="0.3">
      <c r="A219" s="149" t="s">
        <v>348</v>
      </c>
      <c r="B219" s="150"/>
      <c r="C219" s="151"/>
      <c r="D219" s="49">
        <f>SUM(D214:D218)</f>
        <v>0</v>
      </c>
    </row>
    <row r="220" spans="1:4" ht="18" customHeight="1" x14ac:dyDescent="0.3">
      <c r="A220" s="21" t="s">
        <v>349</v>
      </c>
      <c r="B220" s="152" t="s">
        <v>350</v>
      </c>
      <c r="C220" s="152"/>
      <c r="D220" s="152"/>
    </row>
    <row r="221" spans="1:4" ht="21.75" customHeight="1" x14ac:dyDescent="0.3">
      <c r="A221" s="4" t="s">
        <v>351</v>
      </c>
      <c r="B221" s="5" t="s">
        <v>361</v>
      </c>
      <c r="C221" s="22"/>
      <c r="D221" s="72"/>
    </row>
    <row r="222" spans="1:4" ht="21.75" customHeight="1" x14ac:dyDescent="0.3">
      <c r="A222" s="4" t="s">
        <v>352</v>
      </c>
      <c r="B222" s="5" t="s">
        <v>362</v>
      </c>
      <c r="C222" s="22"/>
      <c r="D222" s="57"/>
    </row>
    <row r="223" spans="1:4" ht="21.75" customHeight="1" x14ac:dyDescent="0.3">
      <c r="A223" s="4" t="s">
        <v>353</v>
      </c>
      <c r="B223" s="5" t="s">
        <v>363</v>
      </c>
      <c r="C223" s="22"/>
      <c r="D223" s="57"/>
    </row>
    <row r="224" spans="1:4" ht="21.75" customHeight="1" x14ac:dyDescent="0.3">
      <c r="A224" s="4" t="s">
        <v>354</v>
      </c>
      <c r="B224" s="5" t="s">
        <v>364</v>
      </c>
      <c r="C224" s="22"/>
      <c r="D224" s="72"/>
    </row>
    <row r="225" spans="1:4" ht="21.75" customHeight="1" x14ac:dyDescent="0.3">
      <c r="A225" s="4" t="s">
        <v>355</v>
      </c>
      <c r="B225" s="5" t="s">
        <v>365</v>
      </c>
      <c r="C225" s="22"/>
      <c r="D225" s="72"/>
    </row>
    <row r="226" spans="1:4" ht="21.75" customHeight="1" x14ac:dyDescent="0.3">
      <c r="A226" s="4" t="s">
        <v>356</v>
      </c>
      <c r="B226" s="5" t="s">
        <v>366</v>
      </c>
      <c r="C226" s="22"/>
      <c r="D226" s="72"/>
    </row>
    <row r="227" spans="1:4" s="16" customFormat="1" ht="27.6" x14ac:dyDescent="0.3">
      <c r="A227" s="4" t="s">
        <v>357</v>
      </c>
      <c r="B227" s="5" t="s">
        <v>367</v>
      </c>
      <c r="C227" s="23"/>
      <c r="D227" s="73"/>
    </row>
    <row r="228" spans="1:4" ht="21.75" customHeight="1" x14ac:dyDescent="0.3">
      <c r="A228" s="4" t="s">
        <v>358</v>
      </c>
      <c r="B228" s="5" t="s">
        <v>368</v>
      </c>
      <c r="C228" s="22"/>
      <c r="D228" s="72"/>
    </row>
    <row r="229" spans="1:4" s="16" customFormat="1" ht="27.6" x14ac:dyDescent="0.3">
      <c r="A229" s="4" t="s">
        <v>359</v>
      </c>
      <c r="B229" s="5" t="s">
        <v>369</v>
      </c>
      <c r="C229" s="23"/>
      <c r="D229" s="73"/>
    </row>
    <row r="230" spans="1:4" s="16" customFormat="1" ht="85.95" customHeight="1" x14ac:dyDescent="0.3">
      <c r="A230" s="4" t="s">
        <v>360</v>
      </c>
      <c r="B230" s="5" t="s">
        <v>911</v>
      </c>
      <c r="C230" s="23"/>
      <c r="D230" s="73"/>
    </row>
    <row r="231" spans="1:4" s="16" customFormat="1" ht="58.95" customHeight="1" x14ac:dyDescent="0.3">
      <c r="A231" s="4" t="s">
        <v>803</v>
      </c>
      <c r="B231" s="35" t="s">
        <v>912</v>
      </c>
      <c r="C231" s="23"/>
      <c r="D231" s="73"/>
    </row>
    <row r="232" spans="1:4" ht="18" customHeight="1" x14ac:dyDescent="0.3">
      <c r="A232" s="170" t="s">
        <v>913</v>
      </c>
      <c r="B232" s="171"/>
      <c r="C232" s="172"/>
      <c r="D232" s="49">
        <f>SUM(D221:D231)</f>
        <v>0</v>
      </c>
    </row>
    <row r="233" spans="1:4" ht="18" customHeight="1" x14ac:dyDescent="0.3">
      <c r="A233" s="21" t="s">
        <v>370</v>
      </c>
      <c r="B233" s="152" t="s">
        <v>371</v>
      </c>
      <c r="C233" s="152"/>
      <c r="D233" s="152"/>
    </row>
    <row r="234" spans="1:4" s="16" customFormat="1" ht="108" customHeight="1" x14ac:dyDescent="0.3">
      <c r="A234" s="38" t="s">
        <v>372</v>
      </c>
      <c r="B234" s="35" t="s">
        <v>843</v>
      </c>
      <c r="C234" s="47" t="s">
        <v>916</v>
      </c>
      <c r="D234" s="58"/>
    </row>
    <row r="235" spans="1:4" s="16" customFormat="1" ht="210.75" customHeight="1" x14ac:dyDescent="0.3">
      <c r="A235" s="38" t="s">
        <v>373</v>
      </c>
      <c r="B235" s="5" t="s">
        <v>844</v>
      </c>
      <c r="C235" s="47" t="s">
        <v>917</v>
      </c>
      <c r="D235" s="58"/>
    </row>
    <row r="236" spans="1:4" s="16" customFormat="1" ht="194.25" customHeight="1" x14ac:dyDescent="0.3">
      <c r="A236" s="38" t="s">
        <v>374</v>
      </c>
      <c r="B236" s="5" t="s">
        <v>859</v>
      </c>
      <c r="C236" s="47" t="s">
        <v>918</v>
      </c>
      <c r="D236" s="58"/>
    </row>
    <row r="237" spans="1:4" s="16" customFormat="1" ht="156" customHeight="1" x14ac:dyDescent="0.3">
      <c r="A237" s="39" t="s">
        <v>375</v>
      </c>
      <c r="B237" s="5" t="s">
        <v>860</v>
      </c>
      <c r="C237" s="47" t="s">
        <v>921</v>
      </c>
      <c r="D237" s="58"/>
    </row>
    <row r="238" spans="1:4" s="16" customFormat="1" ht="105" customHeight="1" x14ac:dyDescent="0.3">
      <c r="A238" s="38" t="s">
        <v>376</v>
      </c>
      <c r="B238" s="5" t="s">
        <v>377</v>
      </c>
      <c r="C238" s="47" t="s">
        <v>919</v>
      </c>
      <c r="D238" s="58"/>
    </row>
    <row r="239" spans="1:4" s="16" customFormat="1" ht="109.8" customHeight="1" x14ac:dyDescent="0.3">
      <c r="A239" s="38" t="s">
        <v>378</v>
      </c>
      <c r="B239" s="5" t="s">
        <v>379</v>
      </c>
      <c r="C239" s="47" t="s">
        <v>920</v>
      </c>
      <c r="D239" s="58"/>
    </row>
    <row r="240" spans="1:4" s="16" customFormat="1" ht="100.8" customHeight="1" x14ac:dyDescent="0.3">
      <c r="A240" s="38" t="s">
        <v>380</v>
      </c>
      <c r="B240" s="5" t="s">
        <v>381</v>
      </c>
      <c r="C240" s="47" t="s">
        <v>922</v>
      </c>
      <c r="D240" s="58"/>
    </row>
    <row r="241" spans="1:4" ht="18" customHeight="1" x14ac:dyDescent="0.3">
      <c r="A241" s="149" t="s">
        <v>382</v>
      </c>
      <c r="B241" s="150"/>
      <c r="C241" s="151"/>
      <c r="D241" s="49" t="s">
        <v>923</v>
      </c>
    </row>
    <row r="242" spans="1:4" ht="18" customHeight="1" x14ac:dyDescent="0.3">
      <c r="A242" s="163" t="s">
        <v>384</v>
      </c>
      <c r="B242" s="164"/>
      <c r="C242" s="165"/>
      <c r="D242" s="94">
        <f>D29+D44+D65+D80+D92+D96+D113+D119+D149+D169+D186+D200+D212+D219+D232</f>
        <v>0</v>
      </c>
    </row>
    <row r="243" spans="1:4" ht="10.5" customHeight="1" x14ac:dyDescent="0.3">
      <c r="A243" s="92"/>
      <c r="B243" s="92"/>
      <c r="C243" s="92"/>
      <c r="D243" s="93"/>
    </row>
    <row r="244" spans="1:4" s="30" customFormat="1" ht="21.6" thickBot="1" x14ac:dyDescent="0.45">
      <c r="A244" s="173" t="s">
        <v>804</v>
      </c>
      <c r="B244" s="173"/>
      <c r="C244" s="173"/>
      <c r="D244" s="173"/>
    </row>
    <row r="245" spans="1:4" ht="18" customHeight="1" x14ac:dyDescent="0.3">
      <c r="A245" s="159" t="s">
        <v>383</v>
      </c>
      <c r="B245" s="160"/>
      <c r="C245" s="160"/>
      <c r="D245" s="160"/>
    </row>
    <row r="246" spans="1:4" ht="18" customHeight="1" x14ac:dyDescent="0.3">
      <c r="A246" s="14" t="s">
        <v>385</v>
      </c>
      <c r="B246" s="152" t="s">
        <v>4</v>
      </c>
      <c r="C246" s="152"/>
      <c r="D246" s="152"/>
    </row>
    <row r="247" spans="1:4" s="16" customFormat="1" ht="331.2" x14ac:dyDescent="0.3">
      <c r="A247" s="4" t="s">
        <v>386</v>
      </c>
      <c r="B247" s="5" t="s">
        <v>387</v>
      </c>
      <c r="C247" s="23"/>
      <c r="D247" s="59"/>
    </row>
    <row r="248" spans="1:4" s="16" customFormat="1" ht="41.4" x14ac:dyDescent="0.3">
      <c r="A248" s="4" t="s">
        <v>388</v>
      </c>
      <c r="B248" s="5" t="s">
        <v>389</v>
      </c>
      <c r="C248" s="23"/>
      <c r="D248" s="59"/>
    </row>
    <row r="249" spans="1:4" s="16" customFormat="1" ht="158.4" customHeight="1" x14ac:dyDescent="0.3">
      <c r="A249" s="4" t="s">
        <v>390</v>
      </c>
      <c r="B249" s="5" t="s">
        <v>391</v>
      </c>
      <c r="C249" s="23"/>
      <c r="D249" s="59"/>
    </row>
    <row r="250" spans="1:4" s="16" customFormat="1" ht="105.75" customHeight="1" x14ac:dyDescent="0.3">
      <c r="A250" s="4" t="s">
        <v>392</v>
      </c>
      <c r="B250" s="5" t="s">
        <v>924</v>
      </c>
      <c r="C250" s="47" t="s">
        <v>1005</v>
      </c>
      <c r="D250" s="73"/>
    </row>
    <row r="251" spans="1:4" s="16" customFormat="1" ht="55.5" customHeight="1" x14ac:dyDescent="0.3">
      <c r="A251" s="4" t="s">
        <v>393</v>
      </c>
      <c r="B251" s="5" t="s">
        <v>395</v>
      </c>
      <c r="C251" s="47" t="s">
        <v>927</v>
      </c>
      <c r="D251" s="59"/>
    </row>
    <row r="252" spans="1:4" s="16" customFormat="1" ht="104.4" customHeight="1" x14ac:dyDescent="0.3">
      <c r="A252" s="38" t="s">
        <v>394</v>
      </c>
      <c r="B252" s="5" t="s">
        <v>397</v>
      </c>
      <c r="C252" s="47" t="s">
        <v>926</v>
      </c>
      <c r="D252" s="59"/>
    </row>
    <row r="253" spans="1:4" s="16" customFormat="1" ht="36" customHeight="1" x14ac:dyDescent="0.3">
      <c r="A253" s="4" t="s">
        <v>396</v>
      </c>
      <c r="B253" s="5" t="s">
        <v>399</v>
      </c>
      <c r="C253" s="47" t="s">
        <v>928</v>
      </c>
      <c r="D253" s="59"/>
    </row>
    <row r="254" spans="1:4" s="16" customFormat="1" ht="39.75" customHeight="1" x14ac:dyDescent="0.3">
      <c r="A254" s="4" t="s">
        <v>398</v>
      </c>
      <c r="B254" s="5" t="s">
        <v>401</v>
      </c>
      <c r="C254" s="47" t="s">
        <v>1006</v>
      </c>
      <c r="D254" s="59"/>
    </row>
    <row r="255" spans="1:4" s="16" customFormat="1" ht="41.4" customHeight="1" x14ac:dyDescent="0.3">
      <c r="A255" s="4" t="s">
        <v>400</v>
      </c>
      <c r="B255" s="5" t="s">
        <v>402</v>
      </c>
      <c r="C255" s="47" t="s">
        <v>1007</v>
      </c>
      <c r="D255" s="59"/>
    </row>
    <row r="256" spans="1:4" ht="18" customHeight="1" x14ac:dyDescent="0.3">
      <c r="A256" s="149" t="s">
        <v>925</v>
      </c>
      <c r="B256" s="150"/>
      <c r="C256" s="151"/>
      <c r="D256" s="49">
        <f>SUM(D247:D255)</f>
        <v>0</v>
      </c>
    </row>
    <row r="257" spans="1:4" ht="18" customHeight="1" x14ac:dyDescent="0.3">
      <c r="A257" s="14" t="s">
        <v>403</v>
      </c>
      <c r="B257" s="152" t="s">
        <v>404</v>
      </c>
      <c r="C257" s="152"/>
      <c r="D257" s="152"/>
    </row>
    <row r="258" spans="1:4" s="16" customFormat="1" ht="119.4" customHeight="1" x14ac:dyDescent="0.3">
      <c r="A258" s="4" t="s">
        <v>405</v>
      </c>
      <c r="B258" s="35" t="s">
        <v>929</v>
      </c>
      <c r="C258" s="23"/>
      <c r="D258" s="73"/>
    </row>
    <row r="259" spans="1:4" s="16" customFormat="1" ht="55.2" x14ac:dyDescent="0.3">
      <c r="A259" s="4" t="s">
        <v>406</v>
      </c>
      <c r="B259" s="5" t="s">
        <v>412</v>
      </c>
      <c r="C259" s="23"/>
      <c r="D259" s="73"/>
    </row>
    <row r="260" spans="1:4" s="16" customFormat="1" ht="105" customHeight="1" x14ac:dyDescent="0.3">
      <c r="A260" s="4" t="s">
        <v>407</v>
      </c>
      <c r="B260" s="5" t="s">
        <v>413</v>
      </c>
      <c r="C260" s="23"/>
      <c r="D260" s="73"/>
    </row>
    <row r="261" spans="1:4" s="16" customFormat="1" ht="53.25" customHeight="1" x14ac:dyDescent="0.3">
      <c r="A261" s="4" t="s">
        <v>408</v>
      </c>
      <c r="B261" s="5" t="s">
        <v>414</v>
      </c>
      <c r="C261" s="23"/>
      <c r="D261" s="73"/>
    </row>
    <row r="262" spans="1:4" s="16" customFormat="1" ht="69.75" customHeight="1" x14ac:dyDescent="0.3">
      <c r="A262" s="4" t="s">
        <v>409</v>
      </c>
      <c r="B262" s="5" t="s">
        <v>805</v>
      </c>
      <c r="C262" s="23"/>
      <c r="D262" s="73"/>
    </row>
    <row r="263" spans="1:4" s="16" customFormat="1" ht="103.5" customHeight="1" x14ac:dyDescent="0.3">
      <c r="A263" s="4" t="s">
        <v>410</v>
      </c>
      <c r="B263" s="5" t="s">
        <v>415</v>
      </c>
      <c r="C263" s="23"/>
      <c r="D263" s="73"/>
    </row>
    <row r="264" spans="1:4" s="16" customFormat="1" ht="130.5" customHeight="1" x14ac:dyDescent="0.3">
      <c r="A264" s="4" t="s">
        <v>411</v>
      </c>
      <c r="B264" s="5" t="s">
        <v>416</v>
      </c>
      <c r="C264" s="23"/>
      <c r="D264" s="73"/>
    </row>
    <row r="265" spans="1:4" s="16" customFormat="1" ht="231.75" customHeight="1" x14ac:dyDescent="0.3">
      <c r="A265" s="4" t="s">
        <v>795</v>
      </c>
      <c r="B265" s="5" t="s">
        <v>930</v>
      </c>
      <c r="C265" s="81" t="s">
        <v>998</v>
      </c>
      <c r="D265" s="73"/>
    </row>
    <row r="266" spans="1:4" s="16" customFormat="1" ht="45.6" customHeight="1" x14ac:dyDescent="0.3">
      <c r="A266" s="4" t="s">
        <v>417</v>
      </c>
      <c r="B266" s="5" t="s">
        <v>418</v>
      </c>
      <c r="C266" s="23"/>
      <c r="D266" s="73"/>
    </row>
    <row r="267" spans="1:4" s="16" customFormat="1" ht="129" customHeight="1" x14ac:dyDescent="0.3">
      <c r="A267" s="4" t="s">
        <v>419</v>
      </c>
      <c r="B267" s="5" t="s">
        <v>931</v>
      </c>
      <c r="C267" s="47" t="s">
        <v>1008</v>
      </c>
      <c r="D267" s="73"/>
    </row>
    <row r="268" spans="1:4" s="16" customFormat="1" ht="195" customHeight="1" x14ac:dyDescent="0.3">
      <c r="A268" s="8" t="s">
        <v>420</v>
      </c>
      <c r="B268" s="10" t="s">
        <v>932</v>
      </c>
      <c r="C268" s="27"/>
      <c r="D268" s="74"/>
    </row>
    <row r="269" spans="1:4" s="16" customFormat="1" ht="319.5" customHeight="1" x14ac:dyDescent="0.3">
      <c r="A269" s="166" t="s">
        <v>421</v>
      </c>
      <c r="B269" s="31" t="s">
        <v>806</v>
      </c>
      <c r="C269" s="156" t="s">
        <v>933</v>
      </c>
      <c r="D269" s="168"/>
    </row>
    <row r="270" spans="1:4" s="16" customFormat="1" ht="174" customHeight="1" x14ac:dyDescent="0.3">
      <c r="A270" s="167"/>
      <c r="B270" s="31" t="s">
        <v>807</v>
      </c>
      <c r="C270" s="203"/>
      <c r="D270" s="169"/>
    </row>
    <row r="271" spans="1:4" s="16" customFormat="1" ht="55.2" x14ac:dyDescent="0.3">
      <c r="A271" s="6" t="s">
        <v>422</v>
      </c>
      <c r="B271" s="34" t="s">
        <v>845</v>
      </c>
      <c r="C271" s="77"/>
      <c r="D271" s="75"/>
    </row>
    <row r="272" spans="1:4" s="16" customFormat="1" ht="166.5" customHeight="1" x14ac:dyDescent="0.3">
      <c r="A272" s="166" t="s">
        <v>423</v>
      </c>
      <c r="B272" s="78" t="s">
        <v>936</v>
      </c>
      <c r="C272" s="79" t="s">
        <v>935</v>
      </c>
      <c r="D272" s="161"/>
    </row>
    <row r="273" spans="1:4" s="16" customFormat="1" ht="58.95" customHeight="1" x14ac:dyDescent="0.3">
      <c r="A273" s="167"/>
      <c r="B273" s="28" t="s">
        <v>832</v>
      </c>
      <c r="C273" s="144" t="s">
        <v>937</v>
      </c>
      <c r="D273" s="162"/>
    </row>
    <row r="274" spans="1:4" s="16" customFormat="1" ht="211.95" customHeight="1" x14ac:dyDescent="0.3">
      <c r="A274" s="4" t="s">
        <v>424</v>
      </c>
      <c r="B274" s="28" t="s">
        <v>425</v>
      </c>
      <c r="C274" s="29"/>
      <c r="D274" s="73"/>
    </row>
    <row r="275" spans="1:4" s="16" customFormat="1" ht="106.5" customHeight="1" x14ac:dyDescent="0.3">
      <c r="A275" s="36" t="s">
        <v>426</v>
      </c>
      <c r="B275" s="5" t="s">
        <v>1154</v>
      </c>
      <c r="C275" s="47" t="s">
        <v>938</v>
      </c>
      <c r="D275" s="73"/>
    </row>
    <row r="276" spans="1:4" s="16" customFormat="1" ht="223.2" customHeight="1" x14ac:dyDescent="0.3">
      <c r="A276" s="4" t="s">
        <v>427</v>
      </c>
      <c r="B276" s="5" t="s">
        <v>428</v>
      </c>
      <c r="C276" s="23"/>
      <c r="D276" s="73"/>
    </row>
    <row r="277" spans="1:4" s="16" customFormat="1" ht="71.400000000000006" customHeight="1" x14ac:dyDescent="0.3">
      <c r="A277" s="4" t="s">
        <v>429</v>
      </c>
      <c r="B277" s="5" t="s">
        <v>430</v>
      </c>
      <c r="C277" s="23"/>
      <c r="D277" s="73"/>
    </row>
    <row r="278" spans="1:4" s="16" customFormat="1" ht="41.4" x14ac:dyDescent="0.3">
      <c r="A278" s="4" t="s">
        <v>431</v>
      </c>
      <c r="B278" s="5" t="s">
        <v>432</v>
      </c>
      <c r="C278" s="23"/>
      <c r="D278" s="73"/>
    </row>
    <row r="279" spans="1:4" s="16" customFormat="1" ht="41.4" x14ac:dyDescent="0.3">
      <c r="A279" s="4" t="s">
        <v>433</v>
      </c>
      <c r="B279" s="5" t="s">
        <v>840</v>
      </c>
      <c r="C279" s="23"/>
      <c r="D279" s="73"/>
    </row>
    <row r="280" spans="1:4" s="16" customFormat="1" ht="41.4" x14ac:dyDescent="0.3">
      <c r="A280" s="4" t="s">
        <v>434</v>
      </c>
      <c r="B280" s="5" t="s">
        <v>435</v>
      </c>
      <c r="C280" s="23"/>
      <c r="D280" s="73"/>
    </row>
    <row r="281" spans="1:4" s="16" customFormat="1" ht="170.4" customHeight="1" x14ac:dyDescent="0.3">
      <c r="A281" s="4" t="s">
        <v>436</v>
      </c>
      <c r="B281" s="5" t="s">
        <v>437</v>
      </c>
      <c r="C281" s="47" t="s">
        <v>939</v>
      </c>
      <c r="D281" s="73"/>
    </row>
    <row r="282" spans="1:4" s="16" customFormat="1" ht="54.75" customHeight="1" x14ac:dyDescent="0.3">
      <c r="A282" s="4" t="s">
        <v>438</v>
      </c>
      <c r="B282" s="5" t="s">
        <v>439</v>
      </c>
      <c r="C282" s="23"/>
      <c r="D282" s="73"/>
    </row>
    <row r="283" spans="1:4" s="16" customFormat="1" ht="44.4" customHeight="1" x14ac:dyDescent="0.3">
      <c r="A283" s="4" t="s">
        <v>440</v>
      </c>
      <c r="B283" s="5" t="s">
        <v>940</v>
      </c>
      <c r="C283" s="23"/>
      <c r="D283" s="73"/>
    </row>
    <row r="284" spans="1:4" s="16" customFormat="1" ht="173.4" customHeight="1" x14ac:dyDescent="0.3">
      <c r="A284" s="4" t="s">
        <v>810</v>
      </c>
      <c r="B284" s="5" t="s">
        <v>808</v>
      </c>
      <c r="C284" s="47" t="s">
        <v>941</v>
      </c>
      <c r="D284" s="73"/>
    </row>
    <row r="285" spans="1:4" s="16" customFormat="1" ht="162.6" customHeight="1" x14ac:dyDescent="0.3">
      <c r="A285" s="36" t="s">
        <v>809</v>
      </c>
      <c r="B285" s="35" t="s">
        <v>1091</v>
      </c>
      <c r="C285" s="45"/>
      <c r="D285" s="73"/>
    </row>
    <row r="286" spans="1:4" ht="18" customHeight="1" x14ac:dyDescent="0.3">
      <c r="A286" s="149" t="s">
        <v>441</v>
      </c>
      <c r="B286" s="150"/>
      <c r="C286" s="151"/>
      <c r="D286" s="49">
        <f>SUM(D258:D285)</f>
        <v>0</v>
      </c>
    </row>
    <row r="287" spans="1:4" ht="18" customHeight="1" x14ac:dyDescent="0.3">
      <c r="A287" s="14" t="s">
        <v>442</v>
      </c>
      <c r="B287" s="152" t="s">
        <v>443</v>
      </c>
      <c r="C287" s="152"/>
      <c r="D287" s="152"/>
    </row>
    <row r="288" spans="1:4" s="16" customFormat="1" ht="351" customHeight="1" x14ac:dyDescent="0.3">
      <c r="A288" s="4" t="s">
        <v>444</v>
      </c>
      <c r="B288" s="35" t="s">
        <v>1161</v>
      </c>
      <c r="C288" s="23"/>
      <c r="D288" s="73"/>
    </row>
    <row r="289" spans="1:4" s="16" customFormat="1" ht="160.19999999999999" customHeight="1" x14ac:dyDescent="0.3">
      <c r="A289" s="4" t="s">
        <v>445</v>
      </c>
      <c r="B289" s="5" t="s">
        <v>446</v>
      </c>
      <c r="C289" s="23"/>
      <c r="D289" s="73"/>
    </row>
    <row r="290" spans="1:4" s="16" customFormat="1" ht="106.5" customHeight="1" x14ac:dyDescent="0.3">
      <c r="A290" s="4" t="s">
        <v>447</v>
      </c>
      <c r="B290" s="5" t="s">
        <v>811</v>
      </c>
      <c r="C290" s="81" t="s">
        <v>942</v>
      </c>
      <c r="D290" s="73"/>
    </row>
    <row r="291" spans="1:4" s="16" customFormat="1" ht="200.4" customHeight="1" x14ac:dyDescent="0.3">
      <c r="A291" s="4" t="s">
        <v>448</v>
      </c>
      <c r="B291" s="5" t="s">
        <v>812</v>
      </c>
      <c r="C291" s="23"/>
      <c r="D291" s="73"/>
    </row>
    <row r="292" spans="1:4" s="16" customFormat="1" ht="367.95" customHeight="1" x14ac:dyDescent="0.3">
      <c r="A292" s="183" t="s">
        <v>449</v>
      </c>
      <c r="B292" s="35" t="s">
        <v>1110</v>
      </c>
      <c r="C292" s="190"/>
      <c r="D292" s="168"/>
    </row>
    <row r="293" spans="1:4" s="16" customFormat="1" ht="187.95" customHeight="1" x14ac:dyDescent="0.3">
      <c r="A293" s="185"/>
      <c r="B293" s="5" t="s">
        <v>450</v>
      </c>
      <c r="C293" s="191"/>
      <c r="D293" s="169"/>
    </row>
    <row r="294" spans="1:4" s="16" customFormat="1" ht="69" x14ac:dyDescent="0.3">
      <c r="A294" s="4" t="s">
        <v>451</v>
      </c>
      <c r="B294" s="35" t="s">
        <v>943</v>
      </c>
      <c r="C294" s="23"/>
      <c r="D294" s="73"/>
    </row>
    <row r="295" spans="1:4" s="16" customFormat="1" ht="41.4" x14ac:dyDescent="0.3">
      <c r="A295" s="4" t="s">
        <v>452</v>
      </c>
      <c r="B295" s="35" t="s">
        <v>1164</v>
      </c>
      <c r="C295" s="23"/>
      <c r="D295" s="73"/>
    </row>
    <row r="296" spans="1:4" s="16" customFormat="1" ht="13.8" x14ac:dyDescent="0.3">
      <c r="A296" s="21"/>
      <c r="B296" s="192" t="s">
        <v>1111</v>
      </c>
      <c r="C296" s="192"/>
      <c r="D296" s="192"/>
    </row>
    <row r="297" spans="1:4" s="16" customFormat="1" ht="27.6" x14ac:dyDescent="0.3">
      <c r="A297" s="4" t="s">
        <v>453</v>
      </c>
      <c r="B297" s="5" t="s">
        <v>466</v>
      </c>
      <c r="C297" s="23"/>
      <c r="D297" s="73"/>
    </row>
    <row r="298" spans="1:4" s="16" customFormat="1" ht="26.25" customHeight="1" x14ac:dyDescent="0.3">
      <c r="A298" s="4" t="s">
        <v>454</v>
      </c>
      <c r="B298" s="5" t="s">
        <v>1162</v>
      </c>
      <c r="C298" s="23"/>
      <c r="D298" s="73"/>
    </row>
    <row r="299" spans="1:4" s="16" customFormat="1" ht="27.6" x14ac:dyDescent="0.3">
      <c r="A299" s="4" t="s">
        <v>455</v>
      </c>
      <c r="B299" s="5" t="s">
        <v>1163</v>
      </c>
      <c r="C299" s="23"/>
      <c r="D299" s="73"/>
    </row>
    <row r="300" spans="1:4" s="16" customFormat="1" ht="13.8" x14ac:dyDescent="0.3">
      <c r="A300" s="21"/>
      <c r="B300" s="192" t="s">
        <v>467</v>
      </c>
      <c r="C300" s="192"/>
      <c r="D300" s="192"/>
    </row>
    <row r="301" spans="1:4" s="16" customFormat="1" ht="93" customHeight="1" x14ac:dyDescent="0.3">
      <c r="A301" s="4" t="s">
        <v>456</v>
      </c>
      <c r="B301" s="35" t="s">
        <v>950</v>
      </c>
      <c r="C301" s="23"/>
      <c r="D301" s="73"/>
    </row>
    <row r="302" spans="1:4" s="16" customFormat="1" ht="41.4" customHeight="1" x14ac:dyDescent="0.3">
      <c r="A302" s="4" t="s">
        <v>457</v>
      </c>
      <c r="B302" s="5" t="s">
        <v>815</v>
      </c>
      <c r="C302" s="23"/>
      <c r="D302" s="73"/>
    </row>
    <row r="303" spans="1:4" s="16" customFormat="1" ht="124.2" x14ac:dyDescent="0.3">
      <c r="A303" s="4" t="s">
        <v>458</v>
      </c>
      <c r="B303" s="5" t="s">
        <v>468</v>
      </c>
      <c r="C303" s="23"/>
      <c r="D303" s="73"/>
    </row>
    <row r="304" spans="1:4" s="16" customFormat="1" ht="41.4" x14ac:dyDescent="0.3">
      <c r="A304" s="4" t="s">
        <v>459</v>
      </c>
      <c r="B304" s="5" t="s">
        <v>469</v>
      </c>
      <c r="C304" s="23"/>
      <c r="D304" s="73"/>
    </row>
    <row r="305" spans="1:4" s="16" customFormat="1" ht="41.4" x14ac:dyDescent="0.3">
      <c r="A305" s="4" t="s">
        <v>460</v>
      </c>
      <c r="B305" s="5" t="s">
        <v>470</v>
      </c>
      <c r="C305" s="23"/>
      <c r="D305" s="73"/>
    </row>
    <row r="306" spans="1:4" s="16" customFormat="1" ht="27.6" x14ac:dyDescent="0.3">
      <c r="A306" s="4" t="s">
        <v>461</v>
      </c>
      <c r="B306" s="5" t="s">
        <v>1112</v>
      </c>
      <c r="C306" s="23"/>
      <c r="D306" s="73"/>
    </row>
    <row r="307" spans="1:4" s="16" customFormat="1" ht="13.8" x14ac:dyDescent="0.3">
      <c r="A307" s="21"/>
      <c r="B307" s="192" t="s">
        <v>796</v>
      </c>
      <c r="C307" s="192"/>
      <c r="D307" s="192"/>
    </row>
    <row r="308" spans="1:4" s="16" customFormat="1" ht="124.2" x14ac:dyDescent="0.3">
      <c r="A308" s="4" t="s">
        <v>462</v>
      </c>
      <c r="B308" s="5" t="s">
        <v>846</v>
      </c>
      <c r="C308" s="23"/>
      <c r="D308" s="73"/>
    </row>
    <row r="309" spans="1:4" s="16" customFormat="1" ht="284.25" customHeight="1" x14ac:dyDescent="0.3">
      <c r="A309" s="4" t="s">
        <v>463</v>
      </c>
      <c r="B309" s="5" t="s">
        <v>816</v>
      </c>
      <c r="C309" s="23"/>
      <c r="D309" s="73"/>
    </row>
    <row r="310" spans="1:4" s="16" customFormat="1" ht="55.2" x14ac:dyDescent="0.3">
      <c r="A310" s="4" t="s">
        <v>464</v>
      </c>
      <c r="B310" s="5" t="s">
        <v>1113</v>
      </c>
      <c r="C310" s="23"/>
      <c r="D310" s="73"/>
    </row>
    <row r="311" spans="1:4" s="16" customFormat="1" ht="73.95" customHeight="1" x14ac:dyDescent="0.3">
      <c r="A311" s="4" t="s">
        <v>465</v>
      </c>
      <c r="B311" s="35" t="s">
        <v>951</v>
      </c>
      <c r="C311" s="81" t="s">
        <v>1009</v>
      </c>
      <c r="D311" s="73"/>
    </row>
    <row r="312" spans="1:4" s="16" customFormat="1" ht="41.4" x14ac:dyDescent="0.3">
      <c r="A312" s="4" t="s">
        <v>471</v>
      </c>
      <c r="B312" s="5" t="s">
        <v>472</v>
      </c>
      <c r="C312" s="23"/>
      <c r="D312" s="73"/>
    </row>
    <row r="313" spans="1:4" s="16" customFormat="1" ht="13.8" x14ac:dyDescent="0.3">
      <c r="A313" s="21"/>
      <c r="B313" s="192" t="s">
        <v>473</v>
      </c>
      <c r="C313" s="192"/>
      <c r="D313" s="192"/>
    </row>
    <row r="314" spans="1:4" s="16" customFormat="1" ht="55.2" x14ac:dyDescent="0.3">
      <c r="A314" s="4" t="s">
        <v>474</v>
      </c>
      <c r="B314" s="5" t="s">
        <v>817</v>
      </c>
      <c r="C314" s="23"/>
      <c r="D314" s="73"/>
    </row>
    <row r="315" spans="1:4" s="16" customFormat="1" ht="213" customHeight="1" x14ac:dyDescent="0.3">
      <c r="A315" s="4" t="s">
        <v>475</v>
      </c>
      <c r="B315" s="5" t="s">
        <v>476</v>
      </c>
      <c r="C315" s="23"/>
      <c r="D315" s="73"/>
    </row>
    <row r="316" spans="1:4" s="16" customFormat="1" ht="99.75" customHeight="1" x14ac:dyDescent="0.3">
      <c r="A316" s="4" t="s">
        <v>477</v>
      </c>
      <c r="B316" s="5" t="s">
        <v>953</v>
      </c>
      <c r="C316" s="47" t="s">
        <v>952</v>
      </c>
      <c r="D316" s="73"/>
    </row>
    <row r="317" spans="1:4" s="16" customFormat="1" ht="41.4" x14ac:dyDescent="0.3">
      <c r="A317" s="4" t="s">
        <v>478</v>
      </c>
      <c r="B317" s="5" t="s">
        <v>479</v>
      </c>
      <c r="C317" s="23"/>
      <c r="D317" s="73"/>
    </row>
    <row r="318" spans="1:4" s="16" customFormat="1" ht="24.6" customHeight="1" x14ac:dyDescent="0.3">
      <c r="A318" s="4" t="s">
        <v>480</v>
      </c>
      <c r="B318" s="5" t="s">
        <v>954</v>
      </c>
      <c r="C318" s="23"/>
      <c r="D318" s="73"/>
    </row>
    <row r="319" spans="1:4" s="16" customFormat="1" ht="13.8" x14ac:dyDescent="0.3">
      <c r="A319" s="32"/>
      <c r="B319" s="192" t="s">
        <v>482</v>
      </c>
      <c r="C319" s="192"/>
      <c r="D319" s="192"/>
    </row>
    <row r="320" spans="1:4" s="16" customFormat="1" ht="255" customHeight="1" x14ac:dyDescent="0.3">
      <c r="A320" s="4" t="s">
        <v>481</v>
      </c>
      <c r="B320" s="5" t="s">
        <v>818</v>
      </c>
      <c r="C320" s="23"/>
      <c r="D320" s="73"/>
    </row>
    <row r="321" spans="1:4" s="16" customFormat="1" ht="252.6" customHeight="1" x14ac:dyDescent="0.3">
      <c r="A321" s="4" t="s">
        <v>483</v>
      </c>
      <c r="B321" s="5" t="s">
        <v>484</v>
      </c>
      <c r="C321" s="23"/>
      <c r="D321" s="73"/>
    </row>
    <row r="322" spans="1:4" s="16" customFormat="1" ht="265.8" customHeight="1" x14ac:dyDescent="0.3">
      <c r="A322" s="4" t="s">
        <v>485</v>
      </c>
      <c r="B322" s="5" t="s">
        <v>847</v>
      </c>
      <c r="C322" s="23"/>
      <c r="D322" s="73"/>
    </row>
    <row r="323" spans="1:4" s="16" customFormat="1" ht="55.2" x14ac:dyDescent="0.3">
      <c r="A323" s="4" t="s">
        <v>486</v>
      </c>
      <c r="B323" s="5" t="s">
        <v>487</v>
      </c>
      <c r="C323" s="23"/>
      <c r="D323" s="73"/>
    </row>
    <row r="324" spans="1:4" s="16" customFormat="1" ht="214.2" customHeight="1" x14ac:dyDescent="0.3">
      <c r="A324" s="4" t="s">
        <v>488</v>
      </c>
      <c r="B324" s="5" t="s">
        <v>489</v>
      </c>
      <c r="C324" s="23"/>
      <c r="D324" s="73"/>
    </row>
    <row r="325" spans="1:4" s="16" customFormat="1" ht="55.2" x14ac:dyDescent="0.3">
      <c r="A325" s="4" t="s">
        <v>490</v>
      </c>
      <c r="B325" s="5" t="s">
        <v>491</v>
      </c>
      <c r="C325" s="23"/>
      <c r="D325" s="73"/>
    </row>
    <row r="326" spans="1:4" s="16" customFormat="1" ht="41.4" x14ac:dyDescent="0.3">
      <c r="A326" s="4" t="s">
        <v>492</v>
      </c>
      <c r="B326" s="5" t="s">
        <v>493</v>
      </c>
      <c r="C326" s="23"/>
      <c r="D326" s="73"/>
    </row>
    <row r="327" spans="1:4" s="16" customFormat="1" ht="198" customHeight="1" x14ac:dyDescent="0.3">
      <c r="A327" s="4" t="s">
        <v>494</v>
      </c>
      <c r="B327" s="5" t="s">
        <v>848</v>
      </c>
      <c r="C327" s="23"/>
      <c r="D327" s="73"/>
    </row>
    <row r="328" spans="1:4" s="16" customFormat="1" ht="93.75" customHeight="1" x14ac:dyDescent="0.3">
      <c r="A328" s="4" t="s">
        <v>495</v>
      </c>
      <c r="B328" s="5" t="s">
        <v>496</v>
      </c>
      <c r="C328" s="23"/>
      <c r="D328" s="73"/>
    </row>
    <row r="329" spans="1:4" s="16" customFormat="1" ht="160.19999999999999" customHeight="1" x14ac:dyDescent="0.3">
      <c r="A329" s="4" t="s">
        <v>497</v>
      </c>
      <c r="B329" s="5" t="s">
        <v>498</v>
      </c>
      <c r="C329" s="23"/>
      <c r="D329" s="73"/>
    </row>
    <row r="330" spans="1:4" s="16" customFormat="1" ht="55.2" x14ac:dyDescent="0.3">
      <c r="A330" s="4" t="s">
        <v>499</v>
      </c>
      <c r="B330" s="5" t="s">
        <v>849</v>
      </c>
      <c r="C330" s="23"/>
      <c r="D330" s="73"/>
    </row>
    <row r="331" spans="1:4" ht="18" customHeight="1" x14ac:dyDescent="0.3">
      <c r="A331" s="149" t="s">
        <v>500</v>
      </c>
      <c r="B331" s="150"/>
      <c r="C331" s="151"/>
      <c r="D331" s="49">
        <f>SUM(D288:D330)</f>
        <v>0</v>
      </c>
    </row>
    <row r="332" spans="1:4" ht="18" customHeight="1" x14ac:dyDescent="0.3">
      <c r="A332" s="14" t="s">
        <v>501</v>
      </c>
      <c r="B332" s="152" t="s">
        <v>502</v>
      </c>
      <c r="C332" s="152"/>
      <c r="D332" s="152"/>
    </row>
    <row r="333" spans="1:4" s="16" customFormat="1" ht="58.95" customHeight="1" x14ac:dyDescent="0.3">
      <c r="A333" s="4" t="s">
        <v>503</v>
      </c>
      <c r="B333" s="5" t="s">
        <v>850</v>
      </c>
      <c r="C333" s="23"/>
      <c r="D333" s="73"/>
    </row>
    <row r="334" spans="1:4" s="16" customFormat="1" ht="130.19999999999999" customHeight="1" x14ac:dyDescent="0.3">
      <c r="A334" s="4" t="s">
        <v>504</v>
      </c>
      <c r="B334" s="35" t="s">
        <v>956</v>
      </c>
      <c r="C334" s="47" t="s">
        <v>955</v>
      </c>
      <c r="D334" s="73"/>
    </row>
    <row r="335" spans="1:4" s="16" customFormat="1" ht="117.75" customHeight="1" x14ac:dyDescent="0.3">
      <c r="A335" s="4" t="s">
        <v>505</v>
      </c>
      <c r="B335" s="10" t="s">
        <v>506</v>
      </c>
      <c r="C335" s="88" t="s">
        <v>955</v>
      </c>
      <c r="D335" s="74"/>
    </row>
    <row r="336" spans="1:4" s="16" customFormat="1" ht="180.75" customHeight="1" x14ac:dyDescent="0.3">
      <c r="A336" s="183" t="s">
        <v>507</v>
      </c>
      <c r="B336" s="78" t="s">
        <v>957</v>
      </c>
      <c r="C336" s="89" t="s">
        <v>1010</v>
      </c>
      <c r="D336" s="168"/>
    </row>
    <row r="337" spans="1:4" s="16" customFormat="1" ht="42.75" customHeight="1" x14ac:dyDescent="0.3">
      <c r="A337" s="185"/>
      <c r="B337" s="28" t="s">
        <v>833</v>
      </c>
      <c r="C337" s="145" t="s">
        <v>934</v>
      </c>
      <c r="D337" s="169"/>
    </row>
    <row r="338" spans="1:4" ht="18" customHeight="1" x14ac:dyDescent="0.3">
      <c r="A338" s="149" t="s">
        <v>508</v>
      </c>
      <c r="B338" s="193"/>
      <c r="C338" s="194"/>
      <c r="D338" s="90">
        <f>SUM(D333:D336)</f>
        <v>0</v>
      </c>
    </row>
    <row r="339" spans="1:4" ht="18" customHeight="1" x14ac:dyDescent="0.3">
      <c r="A339" s="14" t="s">
        <v>509</v>
      </c>
      <c r="B339" s="152" t="s">
        <v>510</v>
      </c>
      <c r="C339" s="152"/>
      <c r="D339" s="152"/>
    </row>
    <row r="340" spans="1:4" s="16" customFormat="1" ht="110.25" customHeight="1" x14ac:dyDescent="0.3">
      <c r="A340" s="4" t="s">
        <v>511</v>
      </c>
      <c r="B340" s="5" t="s">
        <v>512</v>
      </c>
      <c r="C340" s="23"/>
      <c r="D340" s="73"/>
    </row>
    <row r="341" spans="1:4" s="16" customFormat="1" ht="55.2" x14ac:dyDescent="0.3">
      <c r="A341" s="4" t="s">
        <v>513</v>
      </c>
      <c r="B341" s="5" t="s">
        <v>514</v>
      </c>
      <c r="C341" s="23"/>
      <c r="D341" s="73"/>
    </row>
    <row r="342" spans="1:4" s="16" customFormat="1" ht="84.75" customHeight="1" x14ac:dyDescent="0.3">
      <c r="A342" s="4" t="s">
        <v>515</v>
      </c>
      <c r="B342" s="5" t="s">
        <v>1114</v>
      </c>
      <c r="C342" s="47" t="s">
        <v>959</v>
      </c>
      <c r="D342" s="73"/>
    </row>
    <row r="343" spans="1:4" s="16" customFormat="1" ht="206.4" customHeight="1" x14ac:dyDescent="0.3">
      <c r="A343" s="4" t="s">
        <v>516</v>
      </c>
      <c r="B343" s="10" t="s">
        <v>517</v>
      </c>
      <c r="C343" s="47" t="s">
        <v>958</v>
      </c>
      <c r="D343" s="73"/>
    </row>
    <row r="344" spans="1:4" s="16" customFormat="1" ht="255" customHeight="1" x14ac:dyDescent="0.3">
      <c r="A344" s="166" t="s">
        <v>518</v>
      </c>
      <c r="B344" s="10" t="s">
        <v>960</v>
      </c>
      <c r="C344" s="190"/>
      <c r="D344" s="168"/>
    </row>
    <row r="345" spans="1:4" s="16" customFormat="1" ht="72" customHeight="1" x14ac:dyDescent="0.3">
      <c r="A345" s="167"/>
      <c r="B345" s="80" t="s">
        <v>1011</v>
      </c>
      <c r="C345" s="191"/>
      <c r="D345" s="169"/>
    </row>
    <row r="346" spans="1:4" s="16" customFormat="1" ht="21" customHeight="1" x14ac:dyDescent="0.3">
      <c r="A346" s="4" t="s">
        <v>519</v>
      </c>
      <c r="B346" s="28" t="s">
        <v>520</v>
      </c>
      <c r="C346" s="23"/>
      <c r="D346" s="73"/>
    </row>
    <row r="347" spans="1:4" s="16" customFormat="1" ht="41.4" x14ac:dyDescent="0.3">
      <c r="A347" s="4" t="s">
        <v>521</v>
      </c>
      <c r="B347" s="5" t="s">
        <v>961</v>
      </c>
      <c r="C347" s="23"/>
      <c r="D347" s="73"/>
    </row>
    <row r="348" spans="1:4" s="16" customFormat="1" ht="55.2" x14ac:dyDescent="0.3">
      <c r="A348" s="4" t="s">
        <v>522</v>
      </c>
      <c r="B348" s="5" t="s">
        <v>962</v>
      </c>
      <c r="C348" s="23"/>
      <c r="D348" s="73"/>
    </row>
    <row r="349" spans="1:4" s="16" customFormat="1" ht="41.4" x14ac:dyDescent="0.3">
      <c r="A349" s="4" t="s">
        <v>523</v>
      </c>
      <c r="B349" s="5" t="s">
        <v>963</v>
      </c>
      <c r="C349" s="23"/>
      <c r="D349" s="73"/>
    </row>
    <row r="350" spans="1:4" s="16" customFormat="1" ht="69" x14ac:dyDescent="0.3">
      <c r="A350" s="4" t="s">
        <v>524</v>
      </c>
      <c r="B350" s="5" t="s">
        <v>964</v>
      </c>
      <c r="C350" s="23"/>
      <c r="D350" s="73"/>
    </row>
    <row r="351" spans="1:4" s="16" customFormat="1" ht="41.4" x14ac:dyDescent="0.3">
      <c r="A351" s="4" t="s">
        <v>525</v>
      </c>
      <c r="B351" s="5" t="s">
        <v>965</v>
      </c>
      <c r="C351" s="23"/>
      <c r="D351" s="73"/>
    </row>
    <row r="352" spans="1:4" s="16" customFormat="1" ht="173.25" customHeight="1" x14ac:dyDescent="0.3">
      <c r="A352" s="4" t="s">
        <v>526</v>
      </c>
      <c r="B352" s="5" t="s">
        <v>966</v>
      </c>
      <c r="C352" s="23"/>
      <c r="D352" s="73"/>
    </row>
    <row r="353" spans="1:4" s="16" customFormat="1" ht="41.4" x14ac:dyDescent="0.3">
      <c r="A353" s="4" t="s">
        <v>527</v>
      </c>
      <c r="B353" s="5" t="s">
        <v>528</v>
      </c>
      <c r="C353" s="23"/>
      <c r="D353" s="73"/>
    </row>
    <row r="354" spans="1:4" s="16" customFormat="1" ht="82.8" x14ac:dyDescent="0.3">
      <c r="A354" s="4" t="s">
        <v>529</v>
      </c>
      <c r="B354" s="5" t="s">
        <v>530</v>
      </c>
      <c r="C354" s="23"/>
      <c r="D354" s="73"/>
    </row>
    <row r="355" spans="1:4" s="16" customFormat="1" ht="89.4" customHeight="1" x14ac:dyDescent="0.3">
      <c r="A355" s="4" t="s">
        <v>531</v>
      </c>
      <c r="B355" s="5" t="s">
        <v>532</v>
      </c>
      <c r="C355" s="23"/>
      <c r="D355" s="73"/>
    </row>
    <row r="356" spans="1:4" s="16" customFormat="1" ht="179.4" x14ac:dyDescent="0.3">
      <c r="A356" s="4" t="s">
        <v>533</v>
      </c>
      <c r="B356" s="35" t="s">
        <v>1165</v>
      </c>
      <c r="C356" s="23"/>
      <c r="D356" s="73"/>
    </row>
    <row r="357" spans="1:4" s="16" customFormat="1" ht="55.2" x14ac:dyDescent="0.3">
      <c r="A357" s="4" t="s">
        <v>534</v>
      </c>
      <c r="B357" s="5" t="s">
        <v>967</v>
      </c>
      <c r="C357" s="23"/>
      <c r="D357" s="73"/>
    </row>
    <row r="358" spans="1:4" s="16" customFormat="1" ht="124.2" x14ac:dyDescent="0.3">
      <c r="A358" s="4" t="s">
        <v>535</v>
      </c>
      <c r="B358" s="35" t="s">
        <v>851</v>
      </c>
      <c r="C358" s="23"/>
      <c r="D358" s="73"/>
    </row>
    <row r="359" spans="1:4" s="16" customFormat="1" ht="27.6" x14ac:dyDescent="0.3">
      <c r="A359" s="4" t="s">
        <v>536</v>
      </c>
      <c r="B359" s="5" t="s">
        <v>537</v>
      </c>
      <c r="C359" s="23"/>
      <c r="D359" s="73"/>
    </row>
    <row r="360" spans="1:4" s="16" customFormat="1" ht="21" customHeight="1" x14ac:dyDescent="0.3">
      <c r="A360" s="4" t="s">
        <v>538</v>
      </c>
      <c r="B360" s="25" t="s">
        <v>539</v>
      </c>
      <c r="C360" s="23"/>
      <c r="D360" s="73"/>
    </row>
    <row r="361" spans="1:4" s="16" customFormat="1" ht="56.4" customHeight="1" x14ac:dyDescent="0.3">
      <c r="A361" s="4" t="s">
        <v>540</v>
      </c>
      <c r="B361" s="5" t="s">
        <v>541</v>
      </c>
      <c r="C361" s="23"/>
      <c r="D361" s="73"/>
    </row>
    <row r="362" spans="1:4" s="16" customFormat="1" ht="55.2" x14ac:dyDescent="0.3">
      <c r="A362" s="4" t="s">
        <v>542</v>
      </c>
      <c r="B362" s="5" t="s">
        <v>543</v>
      </c>
      <c r="C362" s="23"/>
      <c r="D362" s="73"/>
    </row>
    <row r="363" spans="1:4" s="16" customFormat="1" ht="41.4" x14ac:dyDescent="0.3">
      <c r="A363" s="4" t="s">
        <v>544</v>
      </c>
      <c r="B363" s="5" t="s">
        <v>1166</v>
      </c>
      <c r="C363" s="23"/>
      <c r="D363" s="73"/>
    </row>
    <row r="364" spans="1:4" s="16" customFormat="1" ht="92.25" customHeight="1" x14ac:dyDescent="0.3">
      <c r="A364" s="4" t="s">
        <v>545</v>
      </c>
      <c r="B364" s="5" t="s">
        <v>1099</v>
      </c>
      <c r="C364" s="23"/>
      <c r="D364" s="73"/>
    </row>
    <row r="365" spans="1:4" s="16" customFormat="1" ht="70.95" customHeight="1" x14ac:dyDescent="0.3">
      <c r="A365" s="4" t="s">
        <v>546</v>
      </c>
      <c r="B365" s="5" t="s">
        <v>983</v>
      </c>
      <c r="C365" s="23"/>
      <c r="D365" s="73"/>
    </row>
    <row r="366" spans="1:4" s="16" customFormat="1" ht="27.6" x14ac:dyDescent="0.3">
      <c r="A366" s="4" t="s">
        <v>547</v>
      </c>
      <c r="B366" s="5" t="s">
        <v>548</v>
      </c>
      <c r="C366" s="23"/>
      <c r="D366" s="73"/>
    </row>
    <row r="367" spans="1:4" s="16" customFormat="1" ht="132" customHeight="1" x14ac:dyDescent="0.3">
      <c r="A367" s="4" t="s">
        <v>549</v>
      </c>
      <c r="B367" s="5" t="s">
        <v>550</v>
      </c>
      <c r="C367" s="23"/>
      <c r="D367" s="73"/>
    </row>
    <row r="368" spans="1:4" ht="18" customHeight="1" x14ac:dyDescent="0.3">
      <c r="A368" s="149" t="s">
        <v>551</v>
      </c>
      <c r="B368" s="150"/>
      <c r="C368" s="151"/>
      <c r="D368" s="49">
        <f>SUM(D340:D367)</f>
        <v>0</v>
      </c>
    </row>
    <row r="369" spans="1:4" ht="18" customHeight="1" x14ac:dyDescent="0.3">
      <c r="A369" s="14" t="s">
        <v>552</v>
      </c>
      <c r="B369" s="152" t="s">
        <v>553</v>
      </c>
      <c r="C369" s="152"/>
      <c r="D369" s="152"/>
    </row>
    <row r="370" spans="1:4" s="16" customFormat="1" ht="82.8" x14ac:dyDescent="0.3">
      <c r="A370" s="4" t="s">
        <v>554</v>
      </c>
      <c r="B370" s="5" t="s">
        <v>555</v>
      </c>
      <c r="C370" s="23"/>
      <c r="D370" s="73"/>
    </row>
    <row r="371" spans="1:4" s="16" customFormat="1" ht="82.8" x14ac:dyDescent="0.3">
      <c r="A371" s="4" t="s">
        <v>556</v>
      </c>
      <c r="B371" s="5" t="s">
        <v>557</v>
      </c>
      <c r="C371" s="23"/>
      <c r="D371" s="73"/>
    </row>
    <row r="372" spans="1:4" s="16" customFormat="1" ht="40.5" customHeight="1" x14ac:dyDescent="0.3">
      <c r="A372" s="4" t="s">
        <v>558</v>
      </c>
      <c r="B372" s="35" t="s">
        <v>968</v>
      </c>
      <c r="C372" s="23"/>
      <c r="D372" s="73"/>
    </row>
    <row r="373" spans="1:4" s="16" customFormat="1" ht="55.2" x14ac:dyDescent="0.3">
      <c r="A373" s="4" t="s">
        <v>559</v>
      </c>
      <c r="B373" s="5" t="s">
        <v>560</v>
      </c>
      <c r="C373" s="23"/>
      <c r="D373" s="73"/>
    </row>
    <row r="374" spans="1:4" s="16" customFormat="1" ht="21" customHeight="1" x14ac:dyDescent="0.3">
      <c r="A374" s="4" t="s">
        <v>561</v>
      </c>
      <c r="B374" s="5" t="s">
        <v>562</v>
      </c>
      <c r="C374" s="23"/>
      <c r="D374" s="73"/>
    </row>
    <row r="375" spans="1:4" s="16" customFormat="1" ht="27.6" x14ac:dyDescent="0.3">
      <c r="A375" s="4" t="s">
        <v>563</v>
      </c>
      <c r="B375" s="5" t="s">
        <v>564</v>
      </c>
      <c r="C375" s="23"/>
      <c r="D375" s="73"/>
    </row>
    <row r="376" spans="1:4" ht="18" customHeight="1" x14ac:dyDescent="0.3">
      <c r="A376" s="149" t="s">
        <v>565</v>
      </c>
      <c r="B376" s="150"/>
      <c r="C376" s="151"/>
      <c r="D376" s="49">
        <f>SUM(D370:D375)</f>
        <v>0</v>
      </c>
    </row>
    <row r="377" spans="1:4" ht="18" customHeight="1" x14ac:dyDescent="0.3">
      <c r="A377" s="14" t="s">
        <v>566</v>
      </c>
      <c r="B377" s="152" t="s">
        <v>567</v>
      </c>
      <c r="C377" s="152"/>
      <c r="D377" s="152"/>
    </row>
    <row r="378" spans="1:4" s="16" customFormat="1" ht="20.25" customHeight="1" x14ac:dyDescent="0.3">
      <c r="A378" s="4" t="s">
        <v>568</v>
      </c>
      <c r="B378" s="5" t="s">
        <v>569</v>
      </c>
      <c r="C378" s="23"/>
      <c r="D378" s="73"/>
    </row>
    <row r="379" spans="1:4" s="16" customFormat="1" ht="128.4" customHeight="1" x14ac:dyDescent="0.3">
      <c r="A379" s="4" t="s">
        <v>570</v>
      </c>
      <c r="B379" s="5" t="s">
        <v>571</v>
      </c>
      <c r="C379" s="23"/>
      <c r="D379" s="73"/>
    </row>
    <row r="380" spans="1:4" s="16" customFormat="1" ht="59.4" customHeight="1" x14ac:dyDescent="0.3">
      <c r="A380" s="4" t="s">
        <v>572</v>
      </c>
      <c r="B380" s="5" t="s">
        <v>573</v>
      </c>
      <c r="C380" s="23"/>
      <c r="D380" s="73"/>
    </row>
    <row r="381" spans="1:4" s="16" customFormat="1" ht="27.6" x14ac:dyDescent="0.3">
      <c r="A381" s="4" t="s">
        <v>574</v>
      </c>
      <c r="B381" s="5" t="s">
        <v>575</v>
      </c>
      <c r="C381" s="23"/>
      <c r="D381" s="73"/>
    </row>
    <row r="382" spans="1:4" s="16" customFormat="1" ht="27.6" x14ac:dyDescent="0.3">
      <c r="A382" s="4" t="s">
        <v>576</v>
      </c>
      <c r="B382" s="5" t="s">
        <v>577</v>
      </c>
      <c r="C382" s="23"/>
      <c r="D382" s="73"/>
    </row>
    <row r="383" spans="1:4" s="16" customFormat="1" ht="27.6" x14ac:dyDescent="0.3">
      <c r="A383" s="4" t="s">
        <v>578</v>
      </c>
      <c r="B383" s="5" t="s">
        <v>579</v>
      </c>
      <c r="C383" s="23"/>
      <c r="D383" s="73"/>
    </row>
    <row r="384" spans="1:4" s="16" customFormat="1" ht="69" x14ac:dyDescent="0.3">
      <c r="A384" s="4" t="s">
        <v>580</v>
      </c>
      <c r="B384" s="5" t="s">
        <v>969</v>
      </c>
      <c r="C384" s="23"/>
      <c r="D384" s="73"/>
    </row>
    <row r="385" spans="1:4" s="16" customFormat="1" ht="29.4" customHeight="1" x14ac:dyDescent="0.3">
      <c r="A385" s="4" t="s">
        <v>581</v>
      </c>
      <c r="B385" s="5" t="s">
        <v>582</v>
      </c>
      <c r="C385" s="23"/>
      <c r="D385" s="73"/>
    </row>
    <row r="386" spans="1:4" s="16" customFormat="1" ht="41.4" x14ac:dyDescent="0.3">
      <c r="A386" s="4" t="s">
        <v>583</v>
      </c>
      <c r="B386" s="5" t="s">
        <v>584</v>
      </c>
      <c r="C386" s="23"/>
      <c r="D386" s="73"/>
    </row>
    <row r="387" spans="1:4" s="16" customFormat="1" ht="42.75" customHeight="1" x14ac:dyDescent="0.3">
      <c r="A387" s="4" t="s">
        <v>586</v>
      </c>
      <c r="B387" s="5" t="s">
        <v>585</v>
      </c>
      <c r="C387" s="23"/>
      <c r="D387" s="73"/>
    </row>
    <row r="388" spans="1:4" ht="18" customHeight="1" x14ac:dyDescent="0.3">
      <c r="A388" s="149" t="s">
        <v>587</v>
      </c>
      <c r="B388" s="150"/>
      <c r="C388" s="151"/>
      <c r="D388" s="49">
        <f>SUM(D378:D387)</f>
        <v>0</v>
      </c>
    </row>
    <row r="389" spans="1:4" ht="18" customHeight="1" x14ac:dyDescent="0.3">
      <c r="A389" s="14" t="s">
        <v>588</v>
      </c>
      <c r="B389" s="152" t="s">
        <v>589</v>
      </c>
      <c r="C389" s="152"/>
      <c r="D389" s="152"/>
    </row>
    <row r="390" spans="1:4" s="16" customFormat="1" ht="273" customHeight="1" x14ac:dyDescent="0.3">
      <c r="A390" s="183" t="s">
        <v>590</v>
      </c>
      <c r="B390" s="5" t="s">
        <v>990</v>
      </c>
      <c r="C390" s="156" t="s">
        <v>991</v>
      </c>
      <c r="D390" s="168"/>
    </row>
    <row r="391" spans="1:4" s="16" customFormat="1" ht="254.4" customHeight="1" x14ac:dyDescent="0.3">
      <c r="A391" s="184"/>
      <c r="B391" s="5" t="s">
        <v>1012</v>
      </c>
      <c r="C391" s="157"/>
      <c r="D391" s="179"/>
    </row>
    <row r="392" spans="1:4" s="16" customFormat="1" ht="43.2" customHeight="1" x14ac:dyDescent="0.3">
      <c r="A392" s="185"/>
      <c r="B392" s="35" t="s">
        <v>984</v>
      </c>
      <c r="C392" s="158"/>
      <c r="D392" s="169"/>
    </row>
    <row r="393" spans="1:4" s="16" customFormat="1" ht="103.2" customHeight="1" x14ac:dyDescent="0.3">
      <c r="A393" s="166" t="s">
        <v>591</v>
      </c>
      <c r="B393" s="35" t="s">
        <v>985</v>
      </c>
      <c r="C393" s="81" t="s">
        <v>992</v>
      </c>
      <c r="D393" s="168"/>
    </row>
    <row r="394" spans="1:4" s="16" customFormat="1" ht="234" customHeight="1" x14ac:dyDescent="0.3">
      <c r="A394" s="167"/>
      <c r="B394" s="5" t="s">
        <v>986</v>
      </c>
      <c r="C394" s="47" t="s">
        <v>993</v>
      </c>
      <c r="D394" s="169"/>
    </row>
    <row r="395" spans="1:4" ht="18" customHeight="1" x14ac:dyDescent="0.3">
      <c r="A395" s="149" t="s">
        <v>592</v>
      </c>
      <c r="B395" s="150"/>
      <c r="C395" s="151"/>
      <c r="D395" s="49">
        <f>SUM(D390:D393)</f>
        <v>0</v>
      </c>
    </row>
    <row r="396" spans="1:4" ht="18" customHeight="1" x14ac:dyDescent="0.3">
      <c r="A396" s="14" t="s">
        <v>593</v>
      </c>
      <c r="B396" s="24" t="s">
        <v>594</v>
      </c>
      <c r="C396" s="24"/>
      <c r="D396" s="60"/>
    </row>
    <row r="397" spans="1:4" s="16" customFormat="1" ht="105" customHeight="1" x14ac:dyDescent="0.3">
      <c r="A397" s="186" t="s">
        <v>822</v>
      </c>
      <c r="B397" s="35" t="s">
        <v>1013</v>
      </c>
      <c r="C397" s="47" t="s">
        <v>994</v>
      </c>
      <c r="D397" s="168"/>
    </row>
    <row r="398" spans="1:4" s="16" customFormat="1" ht="146.4" customHeight="1" x14ac:dyDescent="0.3">
      <c r="A398" s="187"/>
      <c r="B398" s="5" t="s">
        <v>987</v>
      </c>
      <c r="C398" s="81" t="s">
        <v>997</v>
      </c>
      <c r="D398" s="179"/>
    </row>
    <row r="399" spans="1:4" s="16" customFormat="1" ht="44.4" customHeight="1" x14ac:dyDescent="0.3">
      <c r="A399" s="187"/>
      <c r="B399" s="5" t="s">
        <v>834</v>
      </c>
      <c r="C399" s="81" t="s">
        <v>995</v>
      </c>
      <c r="D399" s="179"/>
    </row>
    <row r="400" spans="1:4" s="16" customFormat="1" ht="46.95" customHeight="1" x14ac:dyDescent="0.3">
      <c r="A400" s="188"/>
      <c r="B400" s="5" t="s">
        <v>835</v>
      </c>
      <c r="C400" s="81" t="s">
        <v>996</v>
      </c>
      <c r="D400" s="169"/>
    </row>
    <row r="401" spans="1:4" ht="18" customHeight="1" x14ac:dyDescent="0.3">
      <c r="A401" s="149" t="s">
        <v>595</v>
      </c>
      <c r="B401" s="150"/>
      <c r="C401" s="151"/>
      <c r="D401" s="49">
        <f>SUM(D397)</f>
        <v>0</v>
      </c>
    </row>
    <row r="402" spans="1:4" ht="18" customHeight="1" x14ac:dyDescent="0.3">
      <c r="A402" s="14" t="s">
        <v>596</v>
      </c>
      <c r="B402" s="24" t="s">
        <v>612</v>
      </c>
      <c r="C402" s="24"/>
      <c r="D402" s="60"/>
    </row>
    <row r="403" spans="1:4" s="16" customFormat="1" ht="84" customHeight="1" x14ac:dyDescent="0.3">
      <c r="A403" s="4" t="s">
        <v>597</v>
      </c>
      <c r="B403" s="5" t="s">
        <v>988</v>
      </c>
      <c r="C403" s="47" t="s">
        <v>1014</v>
      </c>
      <c r="D403" s="73"/>
    </row>
    <row r="404" spans="1:4" s="16" customFormat="1" ht="82.8" x14ac:dyDescent="0.3">
      <c r="A404" s="4" t="s">
        <v>598</v>
      </c>
      <c r="B404" s="35" t="s">
        <v>1092</v>
      </c>
      <c r="C404" s="23"/>
      <c r="D404" s="73"/>
    </row>
    <row r="405" spans="1:4" s="16" customFormat="1" ht="27.6" x14ac:dyDescent="0.3">
      <c r="A405" s="4" t="s">
        <v>599</v>
      </c>
      <c r="B405" s="78" t="s">
        <v>1093</v>
      </c>
      <c r="C405" s="27"/>
      <c r="D405" s="73"/>
    </row>
    <row r="406" spans="1:4" s="16" customFormat="1" ht="28.95" customHeight="1" x14ac:dyDescent="0.3">
      <c r="A406" s="166" t="s">
        <v>600</v>
      </c>
      <c r="B406" s="120" t="s">
        <v>1094</v>
      </c>
      <c r="C406" s="45"/>
      <c r="D406" s="161"/>
    </row>
    <row r="407" spans="1:4" s="16" customFormat="1" ht="42" customHeight="1" x14ac:dyDescent="0.3">
      <c r="A407" s="167"/>
      <c r="B407" s="42" t="s">
        <v>1095</v>
      </c>
      <c r="C407" s="144" t="s">
        <v>1015</v>
      </c>
      <c r="D407" s="162"/>
    </row>
    <row r="408" spans="1:4" s="16" customFormat="1" ht="27.6" x14ac:dyDescent="0.3">
      <c r="A408" s="4" t="s">
        <v>601</v>
      </c>
      <c r="B408" s="28" t="s">
        <v>602</v>
      </c>
      <c r="C408" s="29"/>
      <c r="D408" s="73"/>
    </row>
    <row r="409" spans="1:4" s="16" customFormat="1" ht="41.4" x14ac:dyDescent="0.3">
      <c r="A409" s="4" t="s">
        <v>603</v>
      </c>
      <c r="B409" s="35" t="s">
        <v>852</v>
      </c>
      <c r="C409" s="23"/>
      <c r="D409" s="73"/>
    </row>
    <row r="410" spans="1:4" s="16" customFormat="1" ht="69" x14ac:dyDescent="0.3">
      <c r="A410" s="4" t="s">
        <v>604</v>
      </c>
      <c r="B410" s="5" t="s">
        <v>1115</v>
      </c>
      <c r="C410" s="23"/>
      <c r="D410" s="73"/>
    </row>
    <row r="411" spans="1:4" s="16" customFormat="1" ht="21.6" customHeight="1" x14ac:dyDescent="0.3">
      <c r="A411" s="4" t="s">
        <v>605</v>
      </c>
      <c r="B411" s="5" t="s">
        <v>606</v>
      </c>
      <c r="C411" s="23"/>
      <c r="D411" s="73"/>
    </row>
    <row r="412" spans="1:4" s="16" customFormat="1" ht="55.2" x14ac:dyDescent="0.3">
      <c r="A412" s="4" t="s">
        <v>607</v>
      </c>
      <c r="B412" s="35" t="s">
        <v>989</v>
      </c>
      <c r="C412" s="23"/>
      <c r="D412" s="73"/>
    </row>
    <row r="413" spans="1:4" s="16" customFormat="1" ht="55.2" x14ac:dyDescent="0.3">
      <c r="A413" s="4" t="s">
        <v>608</v>
      </c>
      <c r="B413" s="5" t="s">
        <v>609</v>
      </c>
      <c r="C413" s="23"/>
      <c r="D413" s="73"/>
    </row>
    <row r="414" spans="1:4" ht="18" customHeight="1" x14ac:dyDescent="0.3">
      <c r="A414" s="149" t="s">
        <v>610</v>
      </c>
      <c r="B414" s="150"/>
      <c r="C414" s="151"/>
      <c r="D414" s="49">
        <f>SUM(D403:D413)</f>
        <v>0</v>
      </c>
    </row>
    <row r="415" spans="1:4" ht="18" customHeight="1" x14ac:dyDescent="0.3">
      <c r="A415" s="14" t="s">
        <v>611</v>
      </c>
      <c r="B415" s="24" t="s">
        <v>613</v>
      </c>
      <c r="C415" s="24"/>
      <c r="D415" s="60"/>
    </row>
    <row r="416" spans="1:4" s="16" customFormat="1" ht="55.2" x14ac:dyDescent="0.3">
      <c r="A416" s="4" t="s">
        <v>614</v>
      </c>
      <c r="B416" s="5" t="s">
        <v>615</v>
      </c>
      <c r="C416" s="23"/>
      <c r="D416" s="73"/>
    </row>
    <row r="417" spans="1:4" s="16" customFormat="1" ht="27.6" x14ac:dyDescent="0.3">
      <c r="A417" s="4" t="s">
        <v>616</v>
      </c>
      <c r="B417" s="5" t="s">
        <v>1167</v>
      </c>
      <c r="C417" s="23"/>
      <c r="D417" s="73"/>
    </row>
    <row r="418" spans="1:4" s="16" customFormat="1" ht="69" x14ac:dyDescent="0.3">
      <c r="A418" s="4" t="s">
        <v>617</v>
      </c>
      <c r="B418" s="35" t="s">
        <v>853</v>
      </c>
      <c r="C418" s="23"/>
      <c r="D418" s="73"/>
    </row>
    <row r="419" spans="1:4" s="16" customFormat="1" ht="39.75" customHeight="1" x14ac:dyDescent="0.3">
      <c r="A419" s="4" t="s">
        <v>618</v>
      </c>
      <c r="B419" s="5" t="s">
        <v>619</v>
      </c>
      <c r="C419" s="23"/>
      <c r="D419" s="73"/>
    </row>
    <row r="420" spans="1:4" s="16" customFormat="1" ht="41.4" x14ac:dyDescent="0.3">
      <c r="A420" s="4" t="s">
        <v>620</v>
      </c>
      <c r="B420" s="5" t="s">
        <v>621</v>
      </c>
      <c r="C420" s="23"/>
      <c r="D420" s="73"/>
    </row>
    <row r="421" spans="1:4" s="16" customFormat="1" ht="30" customHeight="1" x14ac:dyDescent="0.3">
      <c r="A421" s="4" t="s">
        <v>622</v>
      </c>
      <c r="B421" s="5" t="s">
        <v>623</v>
      </c>
      <c r="C421" s="23"/>
      <c r="D421" s="73"/>
    </row>
    <row r="422" spans="1:4" s="16" customFormat="1" ht="77.400000000000006" customHeight="1" x14ac:dyDescent="0.3">
      <c r="A422" s="4" t="s">
        <v>624</v>
      </c>
      <c r="B422" s="35" t="s">
        <v>854</v>
      </c>
      <c r="C422" s="23"/>
      <c r="D422" s="73"/>
    </row>
    <row r="423" spans="1:4" s="16" customFormat="1" ht="110.4" x14ac:dyDescent="0.3">
      <c r="A423" s="4" t="s">
        <v>625</v>
      </c>
      <c r="B423" s="5" t="s">
        <v>626</v>
      </c>
      <c r="C423" s="23"/>
      <c r="D423" s="73"/>
    </row>
    <row r="424" spans="1:4" s="16" customFormat="1" ht="27.6" x14ac:dyDescent="0.3">
      <c r="A424" s="4" t="s">
        <v>627</v>
      </c>
      <c r="B424" s="5" t="s">
        <v>628</v>
      </c>
      <c r="C424" s="23"/>
      <c r="D424" s="73"/>
    </row>
    <row r="425" spans="1:4" s="16" customFormat="1" ht="41.4" x14ac:dyDescent="0.3">
      <c r="A425" s="4" t="s">
        <v>629</v>
      </c>
      <c r="B425" s="5" t="s">
        <v>1116</v>
      </c>
      <c r="C425" s="23"/>
      <c r="D425" s="73"/>
    </row>
    <row r="426" spans="1:4" s="16" customFormat="1" ht="24.75" customHeight="1" x14ac:dyDescent="0.3">
      <c r="A426" s="4" t="s">
        <v>630</v>
      </c>
      <c r="B426" s="5" t="s">
        <v>631</v>
      </c>
      <c r="C426" s="23"/>
      <c r="D426" s="73"/>
    </row>
    <row r="427" spans="1:4" ht="18" customHeight="1" x14ac:dyDescent="0.3">
      <c r="A427" s="149" t="s">
        <v>632</v>
      </c>
      <c r="B427" s="150"/>
      <c r="C427" s="151"/>
      <c r="D427" s="49">
        <f>SUM(D416:D426)</f>
        <v>0</v>
      </c>
    </row>
    <row r="428" spans="1:4" ht="18" customHeight="1" x14ac:dyDescent="0.3">
      <c r="A428" s="14" t="s">
        <v>633</v>
      </c>
      <c r="B428" s="24" t="s">
        <v>634</v>
      </c>
      <c r="C428" s="24"/>
      <c r="D428" s="60"/>
    </row>
    <row r="429" spans="1:4" s="16" customFormat="1" ht="96.75" customHeight="1" x14ac:dyDescent="0.3">
      <c r="A429" s="4" t="s">
        <v>635</v>
      </c>
      <c r="B429" s="5" t="s">
        <v>636</v>
      </c>
      <c r="C429" s="23"/>
      <c r="D429" s="73"/>
    </row>
    <row r="430" spans="1:4" s="16" customFormat="1" ht="21.6" customHeight="1" x14ac:dyDescent="0.3">
      <c r="A430" s="4" t="s">
        <v>637</v>
      </c>
      <c r="B430" s="5" t="s">
        <v>638</v>
      </c>
      <c r="C430" s="23"/>
      <c r="D430" s="73"/>
    </row>
    <row r="431" spans="1:4" s="16" customFormat="1" ht="27.6" x14ac:dyDescent="0.3">
      <c r="A431" s="4" t="s">
        <v>639</v>
      </c>
      <c r="B431" s="5" t="s">
        <v>640</v>
      </c>
      <c r="C431" s="23"/>
      <c r="D431" s="73"/>
    </row>
    <row r="432" spans="1:4" s="16" customFormat="1" ht="28.95" customHeight="1" x14ac:dyDescent="0.3">
      <c r="A432" s="4" t="s">
        <v>814</v>
      </c>
      <c r="B432" s="5" t="s">
        <v>813</v>
      </c>
      <c r="C432" s="45"/>
      <c r="D432" s="73"/>
    </row>
    <row r="433" spans="1:4" s="16" customFormat="1" ht="265.5" customHeight="1" x14ac:dyDescent="0.3">
      <c r="A433" s="36" t="s">
        <v>836</v>
      </c>
      <c r="B433" s="91" t="s">
        <v>1096</v>
      </c>
      <c r="C433" s="47" t="s">
        <v>1016</v>
      </c>
      <c r="D433" s="73"/>
    </row>
    <row r="434" spans="1:4" s="16" customFormat="1" ht="233.25" customHeight="1" x14ac:dyDescent="0.3">
      <c r="A434" s="36" t="s">
        <v>837</v>
      </c>
      <c r="B434" s="91" t="s">
        <v>1017</v>
      </c>
      <c r="C434" s="45"/>
      <c r="D434" s="73"/>
    </row>
    <row r="435" spans="1:4" ht="18" customHeight="1" x14ac:dyDescent="0.3">
      <c r="A435" s="149" t="s">
        <v>641</v>
      </c>
      <c r="B435" s="150"/>
      <c r="C435" s="151"/>
      <c r="D435" s="49">
        <f>SUM(D429:D434)</f>
        <v>0</v>
      </c>
    </row>
    <row r="436" spans="1:4" ht="18" customHeight="1" x14ac:dyDescent="0.3">
      <c r="A436" s="14" t="s">
        <v>642</v>
      </c>
      <c r="B436" s="24" t="s">
        <v>643</v>
      </c>
      <c r="C436" s="24"/>
      <c r="D436" s="60"/>
    </row>
    <row r="437" spans="1:4" s="16" customFormat="1" ht="58.95" customHeight="1" x14ac:dyDescent="0.3">
      <c r="A437" s="4" t="s">
        <v>644</v>
      </c>
      <c r="B437" s="5" t="s">
        <v>1117</v>
      </c>
      <c r="C437" s="23"/>
      <c r="D437" s="73"/>
    </row>
    <row r="438" spans="1:4" s="16" customFormat="1" ht="41.4" x14ac:dyDescent="0.3">
      <c r="A438" s="4" t="s">
        <v>645</v>
      </c>
      <c r="B438" s="5" t="s">
        <v>1118</v>
      </c>
      <c r="C438" s="23"/>
      <c r="D438" s="73"/>
    </row>
    <row r="439" spans="1:4" s="16" customFormat="1" ht="44.4" customHeight="1" x14ac:dyDescent="0.3">
      <c r="A439" s="4" t="s">
        <v>646</v>
      </c>
      <c r="B439" s="5" t="s">
        <v>1018</v>
      </c>
      <c r="C439" s="23"/>
      <c r="D439" s="73"/>
    </row>
    <row r="440" spans="1:4" s="16" customFormat="1" ht="41.4" x14ac:dyDescent="0.3">
      <c r="A440" s="4" t="s">
        <v>647</v>
      </c>
      <c r="B440" s="5" t="s">
        <v>1119</v>
      </c>
      <c r="C440" s="23"/>
      <c r="D440" s="73"/>
    </row>
    <row r="441" spans="1:4" ht="18" customHeight="1" x14ac:dyDescent="0.3">
      <c r="A441" s="149" t="s">
        <v>1157</v>
      </c>
      <c r="B441" s="150"/>
      <c r="C441" s="151"/>
      <c r="D441" s="49">
        <f>SUM(D437:D440)</f>
        <v>0</v>
      </c>
    </row>
    <row r="442" spans="1:4" ht="18" customHeight="1" x14ac:dyDescent="0.3">
      <c r="A442" s="14" t="s">
        <v>648</v>
      </c>
      <c r="B442" s="24" t="s">
        <v>649</v>
      </c>
      <c r="C442" s="24"/>
      <c r="D442" s="60"/>
    </row>
    <row r="443" spans="1:4" s="16" customFormat="1" ht="29.25" customHeight="1" x14ac:dyDescent="0.3">
      <c r="A443" s="4" t="s">
        <v>650</v>
      </c>
      <c r="B443" s="5" t="s">
        <v>1019</v>
      </c>
      <c r="C443" s="23"/>
      <c r="D443" s="73"/>
    </row>
    <row r="444" spans="1:4" s="16" customFormat="1" ht="299.25" customHeight="1" x14ac:dyDescent="0.3">
      <c r="A444" s="4" t="s">
        <v>651</v>
      </c>
      <c r="B444" s="5" t="s">
        <v>1168</v>
      </c>
      <c r="C444" s="23"/>
      <c r="D444" s="73"/>
    </row>
    <row r="445" spans="1:4" s="16" customFormat="1" ht="21" customHeight="1" x14ac:dyDescent="0.3">
      <c r="A445" s="4" t="s">
        <v>652</v>
      </c>
      <c r="B445" s="5" t="s">
        <v>1020</v>
      </c>
      <c r="C445" s="23"/>
      <c r="D445" s="73"/>
    </row>
    <row r="446" spans="1:4" s="16" customFormat="1" ht="118.5" customHeight="1" x14ac:dyDescent="0.3">
      <c r="A446" s="38" t="s">
        <v>653</v>
      </c>
      <c r="B446" s="5" t="s">
        <v>656</v>
      </c>
      <c r="C446" s="47" t="s">
        <v>1022</v>
      </c>
      <c r="D446" s="58"/>
    </row>
    <row r="447" spans="1:4" s="16" customFormat="1" ht="195" customHeight="1" x14ac:dyDescent="0.3">
      <c r="A447" s="38" t="s">
        <v>654</v>
      </c>
      <c r="B447" s="5" t="s">
        <v>658</v>
      </c>
      <c r="C447" s="47" t="s">
        <v>1021</v>
      </c>
      <c r="D447" s="58"/>
    </row>
    <row r="448" spans="1:4" s="16" customFormat="1" ht="179.25" customHeight="1" x14ac:dyDescent="0.3">
      <c r="A448" s="38" t="s">
        <v>655</v>
      </c>
      <c r="B448" s="5" t="s">
        <v>660</v>
      </c>
      <c r="C448" s="47" t="s">
        <v>1023</v>
      </c>
      <c r="D448" s="58"/>
    </row>
    <row r="449" spans="1:4" s="16" customFormat="1" ht="93" customHeight="1" x14ac:dyDescent="0.3">
      <c r="A449" s="38" t="s">
        <v>657</v>
      </c>
      <c r="B449" s="5" t="s">
        <v>662</v>
      </c>
      <c r="C449" s="47" t="s">
        <v>1024</v>
      </c>
      <c r="D449" s="58"/>
    </row>
    <row r="450" spans="1:4" s="16" customFormat="1" ht="82.8" x14ac:dyDescent="0.3">
      <c r="A450" s="38" t="s">
        <v>659</v>
      </c>
      <c r="B450" s="5" t="s">
        <v>663</v>
      </c>
      <c r="C450" s="47" t="s">
        <v>1025</v>
      </c>
      <c r="D450" s="58"/>
    </row>
    <row r="451" spans="1:4" s="16" customFormat="1" ht="90" customHeight="1" x14ac:dyDescent="0.3">
      <c r="A451" s="38" t="s">
        <v>661</v>
      </c>
      <c r="B451" s="5" t="s">
        <v>664</v>
      </c>
      <c r="C451" s="47" t="s">
        <v>1026</v>
      </c>
      <c r="D451" s="58"/>
    </row>
    <row r="452" spans="1:4" ht="18" customHeight="1" x14ac:dyDescent="0.3">
      <c r="A452" s="149" t="s">
        <v>1156</v>
      </c>
      <c r="B452" s="150"/>
      <c r="C452" s="151"/>
      <c r="D452" s="49">
        <f>SUM(D443:D451)</f>
        <v>0</v>
      </c>
    </row>
    <row r="453" spans="1:4" ht="18" customHeight="1" x14ac:dyDescent="0.3">
      <c r="A453" s="163" t="s">
        <v>1027</v>
      </c>
      <c r="B453" s="164"/>
      <c r="C453" s="165"/>
      <c r="D453" s="94">
        <f>D256+D286+D331+D338+D368+D376+D388+D395+D401+D414+D427+D435+D441+D452</f>
        <v>0</v>
      </c>
    </row>
    <row r="454" spans="1:4" ht="12" customHeight="1" x14ac:dyDescent="0.3">
      <c r="A454" s="92"/>
      <c r="B454" s="92"/>
      <c r="C454" s="92"/>
      <c r="D454" s="93"/>
    </row>
    <row r="455" spans="1:4" ht="18" customHeight="1" x14ac:dyDescent="0.3">
      <c r="A455" s="204" t="s">
        <v>665</v>
      </c>
      <c r="B455" s="205"/>
      <c r="C455" s="205"/>
      <c r="D455" s="205"/>
    </row>
    <row r="456" spans="1:4" ht="18" customHeight="1" x14ac:dyDescent="0.3">
      <c r="A456" s="14" t="s">
        <v>666</v>
      </c>
      <c r="B456" s="152" t="s">
        <v>667</v>
      </c>
      <c r="C456" s="152"/>
      <c r="D456" s="152"/>
    </row>
    <row r="457" spans="1:4" s="16" customFormat="1" ht="124.2" x14ac:dyDescent="0.3">
      <c r="A457" s="4" t="s">
        <v>668</v>
      </c>
      <c r="B457" s="5" t="s">
        <v>669</v>
      </c>
      <c r="C457" s="23"/>
      <c r="D457" s="58"/>
    </row>
    <row r="458" spans="1:4" s="16" customFormat="1" ht="297.60000000000002" customHeight="1" x14ac:dyDescent="0.3">
      <c r="A458" s="4" t="s">
        <v>670</v>
      </c>
      <c r="B458" s="5" t="s">
        <v>1120</v>
      </c>
      <c r="C458" s="23"/>
      <c r="D458" s="58"/>
    </row>
    <row r="459" spans="1:4" s="16" customFormat="1" ht="138" x14ac:dyDescent="0.3">
      <c r="A459" s="4" t="s">
        <v>671</v>
      </c>
      <c r="B459" s="5" t="s">
        <v>672</v>
      </c>
      <c r="C459" s="23"/>
      <c r="D459" s="58"/>
    </row>
    <row r="460" spans="1:4" s="16" customFormat="1" ht="27.6" x14ac:dyDescent="0.3">
      <c r="A460" s="4" t="s">
        <v>673</v>
      </c>
      <c r="B460" s="5" t="s">
        <v>674</v>
      </c>
      <c r="C460" s="23"/>
      <c r="D460" s="58"/>
    </row>
    <row r="461" spans="1:4" s="16" customFormat="1" ht="27.75" customHeight="1" x14ac:dyDescent="0.3">
      <c r="A461" s="4" t="s">
        <v>675</v>
      </c>
      <c r="B461" s="35" t="s">
        <v>855</v>
      </c>
      <c r="C461" s="23"/>
      <c r="D461" s="58"/>
    </row>
    <row r="462" spans="1:4" s="16" customFormat="1" ht="27.6" x14ac:dyDescent="0.3">
      <c r="A462" s="4" t="s">
        <v>676</v>
      </c>
      <c r="B462" s="35" t="s">
        <v>856</v>
      </c>
      <c r="C462" s="23"/>
      <c r="D462" s="58"/>
    </row>
    <row r="463" spans="1:4" s="16" customFormat="1" ht="27.6" x14ac:dyDescent="0.3">
      <c r="A463" s="4" t="s">
        <v>677</v>
      </c>
      <c r="B463" s="35" t="s">
        <v>857</v>
      </c>
      <c r="C463" s="23"/>
      <c r="D463" s="58"/>
    </row>
    <row r="464" spans="1:4" ht="18" customHeight="1" x14ac:dyDescent="0.3">
      <c r="A464" s="149" t="s">
        <v>678</v>
      </c>
      <c r="B464" s="150"/>
      <c r="C464" s="151"/>
      <c r="D464" s="49" t="s">
        <v>1031</v>
      </c>
    </row>
    <row r="465" spans="1:4" ht="18" customHeight="1" x14ac:dyDescent="0.3">
      <c r="A465" s="14" t="s">
        <v>679</v>
      </c>
      <c r="B465" s="189" t="s">
        <v>680</v>
      </c>
      <c r="C465" s="189"/>
      <c r="D465" s="189"/>
    </row>
    <row r="466" spans="1:4" s="16" customFormat="1" ht="371.25" customHeight="1" x14ac:dyDescent="0.3">
      <c r="A466" s="195" t="s">
        <v>681</v>
      </c>
      <c r="B466" s="138" t="s">
        <v>1170</v>
      </c>
      <c r="C466" s="27"/>
      <c r="D466" s="168"/>
    </row>
    <row r="467" spans="1:4" s="16" customFormat="1" ht="70.5" customHeight="1" x14ac:dyDescent="0.3">
      <c r="A467" s="196"/>
      <c r="B467" s="42" t="s">
        <v>1169</v>
      </c>
      <c r="C467" s="29"/>
      <c r="D467" s="169"/>
    </row>
    <row r="468" spans="1:4" s="16" customFormat="1" ht="182.25" customHeight="1" x14ac:dyDescent="0.3">
      <c r="A468" s="4" t="s">
        <v>682</v>
      </c>
      <c r="B468" s="80" t="s">
        <v>1176</v>
      </c>
      <c r="C468" s="29"/>
      <c r="D468" s="75"/>
    </row>
    <row r="469" spans="1:4" s="16" customFormat="1" ht="184.5" customHeight="1" x14ac:dyDescent="0.3">
      <c r="A469" s="4" t="s">
        <v>683</v>
      </c>
      <c r="B469" s="35" t="s">
        <v>1121</v>
      </c>
      <c r="C469" s="23"/>
      <c r="D469" s="73"/>
    </row>
    <row r="470" spans="1:4" s="16" customFormat="1" ht="97.95" customHeight="1" x14ac:dyDescent="0.3">
      <c r="A470" s="4" t="s">
        <v>684</v>
      </c>
      <c r="B470" s="5" t="s">
        <v>685</v>
      </c>
      <c r="C470" s="23"/>
      <c r="D470" s="73"/>
    </row>
    <row r="471" spans="1:4" s="16" customFormat="1" ht="140.4" customHeight="1" x14ac:dyDescent="0.3">
      <c r="A471" s="4" t="s">
        <v>686</v>
      </c>
      <c r="B471" s="35" t="s">
        <v>1155</v>
      </c>
      <c r="C471" s="23"/>
      <c r="D471" s="73"/>
    </row>
    <row r="472" spans="1:4" ht="18" customHeight="1" x14ac:dyDescent="0.3">
      <c r="A472" s="149" t="s">
        <v>687</v>
      </c>
      <c r="B472" s="150"/>
      <c r="C472" s="151"/>
      <c r="D472" s="49">
        <f>SUM(D466:D471)</f>
        <v>0</v>
      </c>
    </row>
    <row r="473" spans="1:4" ht="18" customHeight="1" x14ac:dyDescent="0.3">
      <c r="A473" s="14" t="s">
        <v>688</v>
      </c>
      <c r="B473" s="152" t="s">
        <v>689</v>
      </c>
      <c r="C473" s="152"/>
      <c r="D473" s="152"/>
    </row>
    <row r="474" spans="1:4" s="16" customFormat="1" ht="132" customHeight="1" x14ac:dyDescent="0.3">
      <c r="A474" s="4" t="s">
        <v>690</v>
      </c>
      <c r="B474" s="35" t="s">
        <v>1033</v>
      </c>
      <c r="C474" s="23"/>
      <c r="D474" s="73"/>
    </row>
    <row r="475" spans="1:4" s="16" customFormat="1" ht="105" customHeight="1" x14ac:dyDescent="0.3">
      <c r="A475" s="4" t="s">
        <v>691</v>
      </c>
      <c r="B475" s="35" t="s">
        <v>1032</v>
      </c>
      <c r="C475" s="23"/>
      <c r="D475" s="73"/>
    </row>
    <row r="476" spans="1:4" s="16" customFormat="1" ht="41.4" x14ac:dyDescent="0.3">
      <c r="A476" s="4" t="s">
        <v>692</v>
      </c>
      <c r="B476" s="5" t="s">
        <v>693</v>
      </c>
      <c r="C476" s="23"/>
      <c r="D476" s="73"/>
    </row>
    <row r="477" spans="1:4" s="16" customFormat="1" ht="82.8" x14ac:dyDescent="0.3">
      <c r="A477" s="4" t="s">
        <v>694</v>
      </c>
      <c r="B477" s="35" t="s">
        <v>1034</v>
      </c>
      <c r="C477" s="23"/>
      <c r="D477" s="73"/>
    </row>
    <row r="478" spans="1:4" s="16" customFormat="1" ht="41.4" x14ac:dyDescent="0.3">
      <c r="A478" s="4" t="s">
        <v>695</v>
      </c>
      <c r="B478" s="5" t="s">
        <v>696</v>
      </c>
      <c r="C478" s="23"/>
      <c r="D478" s="73"/>
    </row>
    <row r="479" spans="1:4" s="16" customFormat="1" ht="27.6" x14ac:dyDescent="0.3">
      <c r="A479" s="4" t="s">
        <v>697</v>
      </c>
      <c r="B479" s="5" t="s">
        <v>698</v>
      </c>
      <c r="C479" s="23"/>
      <c r="D479" s="73"/>
    </row>
    <row r="480" spans="1:4" s="16" customFormat="1" ht="41.4" x14ac:dyDescent="0.3">
      <c r="A480" s="4" t="s">
        <v>699</v>
      </c>
      <c r="B480" s="5" t="s">
        <v>1035</v>
      </c>
      <c r="C480" s="23"/>
      <c r="D480" s="73"/>
    </row>
    <row r="481" spans="1:4" s="16" customFormat="1" ht="55.2" x14ac:dyDescent="0.3">
      <c r="A481" s="4" t="s">
        <v>700</v>
      </c>
      <c r="B481" s="35" t="s">
        <v>1036</v>
      </c>
      <c r="C481" s="23"/>
      <c r="D481" s="73"/>
    </row>
    <row r="482" spans="1:4" ht="18" customHeight="1" x14ac:dyDescent="0.3">
      <c r="A482" s="149" t="s">
        <v>701</v>
      </c>
      <c r="B482" s="150"/>
      <c r="C482" s="151"/>
      <c r="D482" s="49">
        <f>SUM(D474:D481)</f>
        <v>0</v>
      </c>
    </row>
    <row r="483" spans="1:4" ht="18" customHeight="1" x14ac:dyDescent="0.3">
      <c r="A483" s="14" t="s">
        <v>702</v>
      </c>
      <c r="B483" s="152" t="s">
        <v>703</v>
      </c>
      <c r="C483" s="152"/>
      <c r="D483" s="152"/>
    </row>
    <row r="484" spans="1:4" s="16" customFormat="1" ht="194.25" customHeight="1" x14ac:dyDescent="0.3">
      <c r="A484" s="4" t="s">
        <v>704</v>
      </c>
      <c r="B484" s="5" t="s">
        <v>705</v>
      </c>
      <c r="C484" s="23"/>
      <c r="D484" s="73"/>
    </row>
    <row r="485" spans="1:4" s="16" customFormat="1" ht="91.5" customHeight="1" x14ac:dyDescent="0.3">
      <c r="A485" s="4" t="s">
        <v>706</v>
      </c>
      <c r="B485" s="5" t="s">
        <v>1037</v>
      </c>
      <c r="C485" s="23"/>
      <c r="D485" s="73"/>
    </row>
    <row r="486" spans="1:4" s="16" customFormat="1" ht="55.2" x14ac:dyDescent="0.3">
      <c r="A486" s="4" t="s">
        <v>707</v>
      </c>
      <c r="B486" s="5" t="s">
        <v>1038</v>
      </c>
      <c r="C486" s="23"/>
      <c r="D486" s="73"/>
    </row>
    <row r="487" spans="1:4" ht="18" customHeight="1" x14ac:dyDescent="0.3">
      <c r="A487" s="149" t="s">
        <v>1082</v>
      </c>
      <c r="B487" s="150"/>
      <c r="C487" s="151"/>
      <c r="D487" s="49">
        <f>SUM(D484:D486)</f>
        <v>0</v>
      </c>
    </row>
    <row r="488" spans="1:4" ht="18" customHeight="1" x14ac:dyDescent="0.3">
      <c r="A488" s="14" t="s">
        <v>709</v>
      </c>
      <c r="B488" s="152" t="s">
        <v>708</v>
      </c>
      <c r="C488" s="152"/>
      <c r="D488" s="152"/>
    </row>
    <row r="489" spans="1:4" s="16" customFormat="1" ht="195.75" customHeight="1" x14ac:dyDescent="0.3">
      <c r="A489" s="4" t="s">
        <v>710</v>
      </c>
      <c r="B489" s="5" t="s">
        <v>1171</v>
      </c>
      <c r="C489" s="23"/>
      <c r="D489" s="73"/>
    </row>
    <row r="490" spans="1:4" s="16" customFormat="1" ht="93.75" customHeight="1" x14ac:dyDescent="0.3">
      <c r="A490" s="36" t="s">
        <v>711</v>
      </c>
      <c r="B490" s="35" t="s">
        <v>819</v>
      </c>
      <c r="C490" s="23"/>
      <c r="D490" s="73"/>
    </row>
    <row r="491" spans="1:4" s="16" customFormat="1" ht="36" customHeight="1" x14ac:dyDescent="0.3">
      <c r="A491" s="36" t="s">
        <v>712</v>
      </c>
      <c r="B491" s="35" t="s">
        <v>858</v>
      </c>
      <c r="C491" s="23"/>
      <c r="D491" s="73"/>
    </row>
    <row r="492" spans="1:4" s="16" customFormat="1" ht="41.4" x14ac:dyDescent="0.3">
      <c r="A492" s="4" t="s">
        <v>713</v>
      </c>
      <c r="B492" s="5" t="s">
        <v>1039</v>
      </c>
      <c r="C492" s="23"/>
      <c r="D492" s="73"/>
    </row>
    <row r="493" spans="1:4" ht="18" customHeight="1" x14ac:dyDescent="0.3">
      <c r="A493" s="149" t="s">
        <v>1081</v>
      </c>
      <c r="B493" s="150"/>
      <c r="C493" s="151"/>
      <c r="D493" s="49">
        <f>SUM(D489:D492)</f>
        <v>0</v>
      </c>
    </row>
    <row r="494" spans="1:4" ht="18" customHeight="1" x14ac:dyDescent="0.3">
      <c r="A494" s="14" t="s">
        <v>714</v>
      </c>
      <c r="B494" s="152" t="s">
        <v>715</v>
      </c>
      <c r="C494" s="152"/>
      <c r="D494" s="152"/>
    </row>
    <row r="495" spans="1:4" s="16" customFormat="1" ht="108.75" customHeight="1" x14ac:dyDescent="0.3">
      <c r="A495" s="4" t="s">
        <v>716</v>
      </c>
      <c r="B495" s="5" t="s">
        <v>717</v>
      </c>
      <c r="C495" s="23"/>
      <c r="D495" s="73"/>
    </row>
    <row r="496" spans="1:4" s="16" customFormat="1" ht="94.5" customHeight="1" x14ac:dyDescent="0.3">
      <c r="A496" s="36" t="s">
        <v>718</v>
      </c>
      <c r="B496" s="35" t="s">
        <v>820</v>
      </c>
      <c r="C496" s="23"/>
      <c r="D496" s="73"/>
    </row>
    <row r="497" spans="1:4" s="16" customFormat="1" ht="43.2" customHeight="1" x14ac:dyDescent="0.3">
      <c r="A497" s="4" t="s">
        <v>719</v>
      </c>
      <c r="B497" s="5" t="s">
        <v>1039</v>
      </c>
      <c r="C497" s="23"/>
      <c r="D497" s="73"/>
    </row>
    <row r="498" spans="1:4" ht="18" customHeight="1" x14ac:dyDescent="0.3">
      <c r="A498" s="149" t="s">
        <v>1080</v>
      </c>
      <c r="B498" s="150"/>
      <c r="C498" s="151"/>
      <c r="D498" s="49">
        <f>SUM(D495:D497)</f>
        <v>0</v>
      </c>
    </row>
    <row r="499" spans="1:4" ht="18" customHeight="1" x14ac:dyDescent="0.3">
      <c r="A499" s="14" t="s">
        <v>720</v>
      </c>
      <c r="B499" s="152" t="s">
        <v>721</v>
      </c>
      <c r="C499" s="152"/>
      <c r="D499" s="152"/>
    </row>
    <row r="500" spans="1:4" s="16" customFormat="1" ht="132.75" customHeight="1" x14ac:dyDescent="0.3">
      <c r="A500" s="4" t="s">
        <v>722</v>
      </c>
      <c r="B500" s="35" t="s">
        <v>1040</v>
      </c>
      <c r="C500" s="23"/>
      <c r="D500" s="73"/>
    </row>
    <row r="501" spans="1:4" s="16" customFormat="1" ht="72" customHeight="1" x14ac:dyDescent="0.3">
      <c r="A501" s="4" t="s">
        <v>723</v>
      </c>
      <c r="B501" s="5" t="s">
        <v>1041</v>
      </c>
      <c r="C501" s="23"/>
      <c r="D501" s="73"/>
    </row>
    <row r="502" spans="1:4" s="16" customFormat="1" ht="83.4" customHeight="1" x14ac:dyDescent="0.3">
      <c r="A502" s="4" t="s">
        <v>724</v>
      </c>
      <c r="B502" s="35" t="s">
        <v>1122</v>
      </c>
      <c r="C502" s="47" t="s">
        <v>1042</v>
      </c>
      <c r="D502" s="73"/>
    </row>
    <row r="503" spans="1:4" s="16" customFormat="1" ht="60" customHeight="1" x14ac:dyDescent="0.3">
      <c r="A503" s="4" t="s">
        <v>725</v>
      </c>
      <c r="B503" s="35" t="s">
        <v>1043</v>
      </c>
      <c r="C503" s="23"/>
      <c r="D503" s="73"/>
    </row>
    <row r="504" spans="1:4" s="16" customFormat="1" ht="55.2" x14ac:dyDescent="0.3">
      <c r="A504" s="36" t="s">
        <v>726</v>
      </c>
      <c r="B504" s="35" t="s">
        <v>727</v>
      </c>
      <c r="C504" s="23"/>
      <c r="D504" s="73"/>
    </row>
    <row r="505" spans="1:4" s="16" customFormat="1" ht="55.2" x14ac:dyDescent="0.3">
      <c r="A505" s="36" t="s">
        <v>728</v>
      </c>
      <c r="B505" s="35" t="s">
        <v>1044</v>
      </c>
      <c r="C505" s="23"/>
      <c r="D505" s="73"/>
    </row>
    <row r="506" spans="1:4" s="16" customFormat="1" ht="41.4" x14ac:dyDescent="0.3">
      <c r="A506" s="4" t="s">
        <v>729</v>
      </c>
      <c r="B506" s="35" t="s">
        <v>1045</v>
      </c>
      <c r="C506" s="23"/>
      <c r="D506" s="73"/>
    </row>
    <row r="507" spans="1:4" s="16" customFormat="1" ht="41.4" x14ac:dyDescent="0.3">
      <c r="A507" s="4" t="s">
        <v>730</v>
      </c>
      <c r="B507" s="35" t="s">
        <v>1046</v>
      </c>
      <c r="C507" s="23"/>
      <c r="D507" s="73"/>
    </row>
    <row r="508" spans="1:4" s="16" customFormat="1" ht="181.2" customHeight="1" x14ac:dyDescent="0.3">
      <c r="A508" s="4" t="s">
        <v>731</v>
      </c>
      <c r="B508" s="35" t="s">
        <v>1047</v>
      </c>
      <c r="C508" s="23"/>
      <c r="D508" s="73"/>
    </row>
    <row r="509" spans="1:4" s="16" customFormat="1" ht="72.599999999999994" customHeight="1" x14ac:dyDescent="0.3">
      <c r="A509" s="4" t="s">
        <v>732</v>
      </c>
      <c r="B509" s="35" t="s">
        <v>1048</v>
      </c>
      <c r="C509" s="23"/>
      <c r="D509" s="73"/>
    </row>
    <row r="510" spans="1:4" s="16" customFormat="1" ht="41.4" x14ac:dyDescent="0.3">
      <c r="A510" s="4" t="s">
        <v>733</v>
      </c>
      <c r="B510" s="5" t="s">
        <v>734</v>
      </c>
      <c r="C510" s="23"/>
      <c r="D510" s="73"/>
    </row>
    <row r="511" spans="1:4" s="16" customFormat="1" ht="71.25" customHeight="1" x14ac:dyDescent="0.3">
      <c r="A511" s="4" t="s">
        <v>735</v>
      </c>
      <c r="B511" s="5" t="s">
        <v>737</v>
      </c>
      <c r="C511" s="23"/>
      <c r="D511" s="73"/>
    </row>
    <row r="512" spans="1:4" s="16" customFormat="1" ht="41.4" x14ac:dyDescent="0.3">
      <c r="A512" s="4" t="s">
        <v>736</v>
      </c>
      <c r="B512" s="5" t="s">
        <v>738</v>
      </c>
      <c r="C512" s="23"/>
      <c r="D512" s="73"/>
    </row>
    <row r="513" spans="1:4" ht="18" customHeight="1" x14ac:dyDescent="0.3">
      <c r="A513" s="149" t="s">
        <v>1049</v>
      </c>
      <c r="B513" s="150"/>
      <c r="C513" s="151"/>
      <c r="D513" s="49">
        <f>SUM(D500:D512)</f>
        <v>0</v>
      </c>
    </row>
    <row r="514" spans="1:4" ht="18" customHeight="1" x14ac:dyDescent="0.3">
      <c r="A514" s="14" t="s">
        <v>739</v>
      </c>
      <c r="B514" s="152" t="s">
        <v>740</v>
      </c>
      <c r="C514" s="152"/>
      <c r="D514" s="152"/>
    </row>
    <row r="515" spans="1:4" s="16" customFormat="1" ht="141" customHeight="1" x14ac:dyDescent="0.3">
      <c r="A515" s="4" t="s">
        <v>741</v>
      </c>
      <c r="B515" s="35" t="s">
        <v>1050</v>
      </c>
      <c r="C515" s="23"/>
      <c r="D515" s="73"/>
    </row>
    <row r="516" spans="1:4" s="16" customFormat="1" ht="93" customHeight="1" x14ac:dyDescent="0.3">
      <c r="A516" s="4" t="s">
        <v>742</v>
      </c>
      <c r="B516" s="35" t="s">
        <v>1051</v>
      </c>
      <c r="C516" s="23"/>
      <c r="D516" s="73"/>
    </row>
    <row r="517" spans="1:4" s="16" customFormat="1" ht="100.2" customHeight="1" x14ac:dyDescent="0.3">
      <c r="A517" s="4" t="s">
        <v>743</v>
      </c>
      <c r="B517" s="35" t="s">
        <v>1052</v>
      </c>
      <c r="C517" s="23"/>
      <c r="D517" s="73"/>
    </row>
    <row r="518" spans="1:4" s="16" customFormat="1" ht="100.2" customHeight="1" x14ac:dyDescent="0.3">
      <c r="A518" s="4" t="s">
        <v>744</v>
      </c>
      <c r="B518" s="35" t="s">
        <v>1053</v>
      </c>
      <c r="C518" s="23"/>
      <c r="D518" s="73"/>
    </row>
    <row r="519" spans="1:4" s="16" customFormat="1" ht="40.5" customHeight="1" x14ac:dyDescent="0.3">
      <c r="A519" s="4" t="s">
        <v>745</v>
      </c>
      <c r="B519" s="5" t="s">
        <v>746</v>
      </c>
      <c r="C519" s="23"/>
      <c r="D519" s="73"/>
    </row>
    <row r="520" spans="1:4" ht="18" customHeight="1" x14ac:dyDescent="0.3">
      <c r="A520" s="149" t="s">
        <v>747</v>
      </c>
      <c r="B520" s="150"/>
      <c r="C520" s="151"/>
      <c r="D520" s="49">
        <f>SUM(D515:D519)</f>
        <v>0</v>
      </c>
    </row>
    <row r="521" spans="1:4" ht="18" customHeight="1" x14ac:dyDescent="0.3">
      <c r="A521" s="14" t="s">
        <v>748</v>
      </c>
      <c r="B521" s="152" t="s">
        <v>749</v>
      </c>
      <c r="C521" s="152"/>
      <c r="D521" s="152"/>
    </row>
    <row r="522" spans="1:4" s="16" customFormat="1" ht="27.6" x14ac:dyDescent="0.3">
      <c r="A522" s="4" t="s">
        <v>750</v>
      </c>
      <c r="B522" s="5" t="s">
        <v>751</v>
      </c>
      <c r="C522" s="95"/>
      <c r="D522" s="73"/>
    </row>
    <row r="523" spans="1:4" s="16" customFormat="1" ht="27" customHeight="1" x14ac:dyDescent="0.3">
      <c r="A523" s="4" t="s">
        <v>752</v>
      </c>
      <c r="B523" s="35" t="s">
        <v>1054</v>
      </c>
      <c r="C523" s="95"/>
      <c r="D523" s="73"/>
    </row>
    <row r="524" spans="1:4" s="16" customFormat="1" ht="81" customHeight="1" x14ac:dyDescent="0.3">
      <c r="A524" s="4" t="s">
        <v>1123</v>
      </c>
      <c r="B524" s="35" t="s">
        <v>1059</v>
      </c>
      <c r="C524" s="96"/>
      <c r="D524" s="73"/>
    </row>
    <row r="525" spans="1:4" s="16" customFormat="1" ht="129" customHeight="1" x14ac:dyDescent="0.3">
      <c r="A525" s="4" t="s">
        <v>753</v>
      </c>
      <c r="B525" s="35" t="s">
        <v>1055</v>
      </c>
      <c r="C525" s="95"/>
      <c r="D525" s="73"/>
    </row>
    <row r="526" spans="1:4" s="16" customFormat="1" ht="90" customHeight="1" x14ac:dyDescent="0.3">
      <c r="A526" s="4" t="s">
        <v>754</v>
      </c>
      <c r="B526" s="5" t="s">
        <v>1056</v>
      </c>
      <c r="C526" s="95"/>
      <c r="D526" s="73"/>
    </row>
    <row r="527" spans="1:4" s="16" customFormat="1" ht="87.6" customHeight="1" x14ac:dyDescent="0.3">
      <c r="A527" s="4" t="s">
        <v>755</v>
      </c>
      <c r="B527" s="5" t="s">
        <v>1083</v>
      </c>
      <c r="C527" s="47" t="s">
        <v>1058</v>
      </c>
      <c r="D527" s="73"/>
    </row>
    <row r="528" spans="1:4" s="16" customFormat="1" ht="156.6" customHeight="1" x14ac:dyDescent="0.3">
      <c r="A528" s="36" t="s">
        <v>1124</v>
      </c>
      <c r="B528" s="91" t="s">
        <v>1057</v>
      </c>
      <c r="C528" s="45"/>
      <c r="D528" s="73"/>
    </row>
    <row r="529" spans="1:4" ht="18" customHeight="1" x14ac:dyDescent="0.3">
      <c r="A529" s="149" t="s">
        <v>1125</v>
      </c>
      <c r="B529" s="150"/>
      <c r="C529" s="151"/>
      <c r="D529" s="49">
        <f>SUM(D522:D528)</f>
        <v>0</v>
      </c>
    </row>
    <row r="530" spans="1:4" ht="18" customHeight="1" x14ac:dyDescent="0.3">
      <c r="A530" s="14" t="s">
        <v>756</v>
      </c>
      <c r="B530" s="152" t="s">
        <v>757</v>
      </c>
      <c r="C530" s="152"/>
      <c r="D530" s="152"/>
    </row>
    <row r="531" spans="1:4" s="16" customFormat="1" ht="40.5" customHeight="1" x14ac:dyDescent="0.3">
      <c r="A531" s="4" t="s">
        <v>758</v>
      </c>
      <c r="B531" s="35" t="s">
        <v>1060</v>
      </c>
      <c r="C531" s="23"/>
      <c r="D531" s="73"/>
    </row>
    <row r="532" spans="1:4" s="16" customFormat="1" ht="67.5" customHeight="1" x14ac:dyDescent="0.3">
      <c r="A532" s="4" t="s">
        <v>759</v>
      </c>
      <c r="B532" s="35" t="s">
        <v>1061</v>
      </c>
      <c r="C532" s="23"/>
      <c r="D532" s="73"/>
    </row>
    <row r="533" spans="1:4" ht="21.6" customHeight="1" x14ac:dyDescent="0.3">
      <c r="A533" s="149" t="s">
        <v>760</v>
      </c>
      <c r="B533" s="150"/>
      <c r="C533" s="151"/>
      <c r="D533" s="49">
        <f>SUM(D531:D532)</f>
        <v>0</v>
      </c>
    </row>
    <row r="534" spans="1:4" ht="18" customHeight="1" x14ac:dyDescent="0.3">
      <c r="A534" s="14" t="s">
        <v>761</v>
      </c>
      <c r="B534" s="152" t="s">
        <v>634</v>
      </c>
      <c r="C534" s="152"/>
      <c r="D534" s="152"/>
    </row>
    <row r="535" spans="1:4" s="16" customFormat="1" ht="123.6" customHeight="1" x14ac:dyDescent="0.3">
      <c r="A535" s="4" t="s">
        <v>762</v>
      </c>
      <c r="B535" s="35" t="s">
        <v>1062</v>
      </c>
      <c r="C535" s="47" t="s">
        <v>1064</v>
      </c>
      <c r="D535" s="73"/>
    </row>
    <row r="536" spans="1:4" s="16" customFormat="1" ht="183" customHeight="1" x14ac:dyDescent="0.3">
      <c r="A536" s="4" t="s">
        <v>763</v>
      </c>
      <c r="B536" s="5" t="s">
        <v>764</v>
      </c>
      <c r="C536" s="23"/>
      <c r="D536" s="73"/>
    </row>
    <row r="537" spans="1:4" s="16" customFormat="1" ht="102" customHeight="1" x14ac:dyDescent="0.3">
      <c r="A537" s="166" t="s">
        <v>821</v>
      </c>
      <c r="B537" s="35" t="s">
        <v>1063</v>
      </c>
      <c r="C537" s="23"/>
      <c r="D537" s="168"/>
    </row>
    <row r="538" spans="1:4" s="16" customFormat="1" ht="42.75" customHeight="1" x14ac:dyDescent="0.3">
      <c r="A538" s="167"/>
      <c r="B538" s="5" t="s">
        <v>838</v>
      </c>
      <c r="C538" s="81" t="s">
        <v>1065</v>
      </c>
      <c r="D538" s="169"/>
    </row>
    <row r="539" spans="1:4" ht="18.75" customHeight="1" x14ac:dyDescent="0.3">
      <c r="A539" s="149" t="s">
        <v>765</v>
      </c>
      <c r="B539" s="150"/>
      <c r="C539" s="151"/>
      <c r="D539" s="49">
        <f>SUM(D535:D537)</f>
        <v>0</v>
      </c>
    </row>
    <row r="540" spans="1:4" ht="18" customHeight="1" x14ac:dyDescent="0.3">
      <c r="A540" s="180" t="s">
        <v>766</v>
      </c>
      <c r="B540" s="181"/>
      <c r="C540" s="182"/>
      <c r="D540" s="82">
        <f>D472+D482+D487+D493+D498+D513+D520+D529+D533+D539</f>
        <v>0</v>
      </c>
    </row>
    <row r="542" spans="1:4" ht="26.4" thickBot="1" x14ac:dyDescent="0.35">
      <c r="A542" s="130" t="s">
        <v>827</v>
      </c>
    </row>
    <row r="543" spans="1:4" x14ac:dyDescent="0.3">
      <c r="A543" s="159" t="s">
        <v>767</v>
      </c>
      <c r="B543" s="160"/>
      <c r="C543" s="160"/>
      <c r="D543" s="160"/>
    </row>
    <row r="544" spans="1:4" x14ac:dyDescent="0.3">
      <c r="A544" s="14" t="s">
        <v>768</v>
      </c>
      <c r="B544" s="152" t="s">
        <v>769</v>
      </c>
      <c r="C544" s="152"/>
      <c r="D544" s="152"/>
    </row>
    <row r="545" spans="1:4" x14ac:dyDescent="0.3">
      <c r="A545" s="14" t="s">
        <v>770</v>
      </c>
      <c r="B545" s="152" t="s">
        <v>771</v>
      </c>
      <c r="C545" s="152"/>
      <c r="D545" s="152"/>
    </row>
    <row r="546" spans="1:4" ht="77.25" customHeight="1" x14ac:dyDescent="0.3">
      <c r="A546" s="4" t="s">
        <v>772</v>
      </c>
      <c r="B546" s="35" t="s">
        <v>1066</v>
      </c>
      <c r="C546" s="23"/>
      <c r="D546" s="73"/>
    </row>
    <row r="547" spans="1:4" x14ac:dyDescent="0.3">
      <c r="A547" s="149" t="s">
        <v>773</v>
      </c>
      <c r="B547" s="150"/>
      <c r="C547" s="151"/>
      <c r="D547" s="49">
        <f>SUM(D546)</f>
        <v>0</v>
      </c>
    </row>
    <row r="548" spans="1:4" x14ac:dyDescent="0.3">
      <c r="A548" s="14" t="s">
        <v>774</v>
      </c>
      <c r="B548" s="152" t="s">
        <v>775</v>
      </c>
      <c r="C548" s="152"/>
      <c r="D548" s="152"/>
    </row>
    <row r="549" spans="1:4" ht="48" customHeight="1" x14ac:dyDescent="0.3">
      <c r="A549" s="4" t="s">
        <v>776</v>
      </c>
      <c r="B549" s="35" t="s">
        <v>1173</v>
      </c>
      <c r="C549" s="47" t="s">
        <v>1172</v>
      </c>
      <c r="D549" s="73"/>
    </row>
    <row r="550" spans="1:4" ht="51.75" customHeight="1" x14ac:dyDescent="0.3">
      <c r="A550" s="4" t="s">
        <v>777</v>
      </c>
      <c r="B550" s="5" t="s">
        <v>1067</v>
      </c>
      <c r="C550" s="47" t="s">
        <v>1172</v>
      </c>
      <c r="D550" s="73"/>
    </row>
    <row r="551" spans="1:4" x14ac:dyDescent="0.3">
      <c r="A551" s="149" t="s">
        <v>778</v>
      </c>
      <c r="B551" s="150"/>
      <c r="C551" s="151"/>
      <c r="D551" s="49">
        <f>SUM(D549:D550)</f>
        <v>0</v>
      </c>
    </row>
    <row r="552" spans="1:4" x14ac:dyDescent="0.3">
      <c r="A552" s="14" t="s">
        <v>1126</v>
      </c>
      <c r="B552" s="152" t="s">
        <v>780</v>
      </c>
      <c r="C552" s="152"/>
      <c r="D552" s="152"/>
    </row>
    <row r="553" spans="1:4" ht="55.2" x14ac:dyDescent="0.3">
      <c r="A553" s="4" t="s">
        <v>1127</v>
      </c>
      <c r="B553" s="35" t="s">
        <v>1068</v>
      </c>
      <c r="C553" s="47" t="s">
        <v>1172</v>
      </c>
      <c r="D553" s="73"/>
    </row>
    <row r="554" spans="1:4" ht="41.4" x14ac:dyDescent="0.3">
      <c r="A554" s="4" t="s">
        <v>1128</v>
      </c>
      <c r="B554" s="35" t="s">
        <v>1069</v>
      </c>
      <c r="C554" s="13"/>
      <c r="D554" s="73"/>
    </row>
    <row r="555" spans="1:4" x14ac:dyDescent="0.3">
      <c r="A555" s="149" t="s">
        <v>1129</v>
      </c>
      <c r="B555" s="150"/>
      <c r="C555" s="151"/>
      <c r="D555" s="49">
        <f>SUM(D553:D554)</f>
        <v>0</v>
      </c>
    </row>
    <row r="556" spans="1:4" x14ac:dyDescent="0.3">
      <c r="A556" s="14" t="s">
        <v>1130</v>
      </c>
      <c r="B556" s="152" t="s">
        <v>784</v>
      </c>
      <c r="C556" s="152"/>
      <c r="D556" s="152"/>
    </row>
    <row r="557" spans="1:4" ht="41.4" x14ac:dyDescent="0.3">
      <c r="A557" s="4" t="s">
        <v>1131</v>
      </c>
      <c r="B557" s="35" t="s">
        <v>1070</v>
      </c>
      <c r="C557" s="143"/>
      <c r="D557" s="73"/>
    </row>
    <row r="558" spans="1:4" ht="50.25" customHeight="1" x14ac:dyDescent="0.3">
      <c r="A558" s="4" t="s">
        <v>1132</v>
      </c>
      <c r="B558" s="5" t="s">
        <v>1071</v>
      </c>
      <c r="C558" s="47" t="s">
        <v>1172</v>
      </c>
      <c r="D558" s="73"/>
    </row>
    <row r="559" spans="1:4" ht="69" x14ac:dyDescent="0.3">
      <c r="A559" s="4" t="s">
        <v>1133</v>
      </c>
      <c r="B559" s="35" t="s">
        <v>1072</v>
      </c>
      <c r="C559" s="47" t="s">
        <v>1172</v>
      </c>
      <c r="D559" s="73"/>
    </row>
    <row r="560" spans="1:4" ht="69" x14ac:dyDescent="0.3">
      <c r="A560" s="4" t="s">
        <v>1134</v>
      </c>
      <c r="B560" s="35" t="s">
        <v>1073</v>
      </c>
      <c r="C560" s="47" t="s">
        <v>1172</v>
      </c>
      <c r="D560" s="73"/>
    </row>
    <row r="561" spans="1:4" ht="41.4" x14ac:dyDescent="0.3">
      <c r="A561" s="4" t="s">
        <v>1135</v>
      </c>
      <c r="B561" s="35" t="s">
        <v>1075</v>
      </c>
      <c r="C561" s="45"/>
      <c r="D561" s="73"/>
    </row>
    <row r="562" spans="1:4" ht="29.25" customHeight="1" x14ac:dyDescent="0.3">
      <c r="A562" s="4" t="s">
        <v>1136</v>
      </c>
      <c r="B562" s="35" t="s">
        <v>1074</v>
      </c>
      <c r="C562" s="45"/>
      <c r="D562" s="73"/>
    </row>
    <row r="563" spans="1:4" ht="172.5" customHeight="1" x14ac:dyDescent="0.3">
      <c r="A563" s="4" t="s">
        <v>1137</v>
      </c>
      <c r="B563" s="35" t="s">
        <v>1174</v>
      </c>
      <c r="C563" s="47" t="s">
        <v>1172</v>
      </c>
      <c r="D563" s="73"/>
    </row>
    <row r="564" spans="1:4" ht="104.25" customHeight="1" x14ac:dyDescent="0.3">
      <c r="A564" s="4" t="s">
        <v>1138</v>
      </c>
      <c r="B564" s="35" t="s">
        <v>1078</v>
      </c>
      <c r="C564" s="47" t="s">
        <v>1172</v>
      </c>
      <c r="D564" s="73"/>
    </row>
    <row r="565" spans="1:4" ht="142.19999999999999" customHeight="1" x14ac:dyDescent="0.3">
      <c r="A565" s="4" t="s">
        <v>1139</v>
      </c>
      <c r="B565" s="35" t="s">
        <v>1076</v>
      </c>
      <c r="C565" s="47" t="s">
        <v>1172</v>
      </c>
      <c r="D565" s="73"/>
    </row>
    <row r="566" spans="1:4" ht="55.2" x14ac:dyDescent="0.3">
      <c r="A566" s="36" t="s">
        <v>1140</v>
      </c>
      <c r="B566" s="35" t="s">
        <v>823</v>
      </c>
      <c r="C566" s="45"/>
      <c r="D566" s="73"/>
    </row>
    <row r="567" spans="1:4" ht="55.2" x14ac:dyDescent="0.3">
      <c r="A567" s="36" t="s">
        <v>1141</v>
      </c>
      <c r="B567" s="35" t="s">
        <v>824</v>
      </c>
      <c r="C567" s="45"/>
      <c r="D567" s="73"/>
    </row>
    <row r="568" spans="1:4" ht="66.75" customHeight="1" x14ac:dyDescent="0.3">
      <c r="A568" s="4" t="s">
        <v>1142</v>
      </c>
      <c r="B568" s="5" t="s">
        <v>981</v>
      </c>
      <c r="C568" s="45"/>
      <c r="D568" s="73"/>
    </row>
    <row r="569" spans="1:4" ht="56.4" customHeight="1" x14ac:dyDescent="0.3">
      <c r="A569" s="4" t="s">
        <v>1143</v>
      </c>
      <c r="B569" s="5" t="s">
        <v>982</v>
      </c>
      <c r="C569" s="45"/>
      <c r="D569" s="73"/>
    </row>
    <row r="570" spans="1:4" x14ac:dyDescent="0.3">
      <c r="A570" s="149" t="s">
        <v>1144</v>
      </c>
      <c r="B570" s="150"/>
      <c r="C570" s="151"/>
      <c r="D570" s="49">
        <f>SUM(D557:D569)</f>
        <v>0</v>
      </c>
    </row>
    <row r="571" spans="1:4" x14ac:dyDescent="0.3">
      <c r="A571" s="14" t="s">
        <v>779</v>
      </c>
      <c r="B571" s="152" t="s">
        <v>788</v>
      </c>
      <c r="C571" s="152"/>
      <c r="D571" s="152"/>
    </row>
    <row r="572" spans="1:4" ht="231.6" customHeight="1" x14ac:dyDescent="0.3">
      <c r="A572" s="4" t="s">
        <v>781</v>
      </c>
      <c r="B572" s="5" t="s">
        <v>977</v>
      </c>
      <c r="C572" s="47" t="s">
        <v>1175</v>
      </c>
      <c r="D572" s="73"/>
    </row>
    <row r="573" spans="1:4" ht="55.2" x14ac:dyDescent="0.3">
      <c r="A573" s="4" t="s">
        <v>782</v>
      </c>
      <c r="B573" s="5" t="s">
        <v>978</v>
      </c>
      <c r="C573" s="45"/>
      <c r="D573" s="73"/>
    </row>
    <row r="574" spans="1:4" ht="27.6" x14ac:dyDescent="0.3">
      <c r="A574" s="4" t="s">
        <v>1145</v>
      </c>
      <c r="B574" s="5" t="s">
        <v>979</v>
      </c>
      <c r="C574" s="45"/>
      <c r="D574" s="73"/>
    </row>
    <row r="575" spans="1:4" ht="27.6" x14ac:dyDescent="0.3">
      <c r="A575" s="4" t="s">
        <v>1146</v>
      </c>
      <c r="B575" s="5" t="s">
        <v>980</v>
      </c>
      <c r="C575" s="45"/>
      <c r="D575" s="73"/>
    </row>
    <row r="576" spans="1:4" ht="27.6" x14ac:dyDescent="0.3">
      <c r="A576" s="4" t="s">
        <v>1147</v>
      </c>
      <c r="B576" s="5" t="s">
        <v>1079</v>
      </c>
      <c r="C576" s="45"/>
      <c r="D576" s="73"/>
    </row>
    <row r="577" spans="1:4" x14ac:dyDescent="0.3">
      <c r="A577" s="149" t="s">
        <v>1148</v>
      </c>
      <c r="B577" s="150"/>
      <c r="C577" s="151"/>
      <c r="D577" s="49">
        <f>SUM(D572:D576)</f>
        <v>0</v>
      </c>
    </row>
    <row r="578" spans="1:4" x14ac:dyDescent="0.3">
      <c r="A578" s="14" t="s">
        <v>783</v>
      </c>
      <c r="B578" s="152" t="s">
        <v>793</v>
      </c>
      <c r="C578" s="152"/>
      <c r="D578" s="152"/>
    </row>
    <row r="579" spans="1:4" ht="27.6" x14ac:dyDescent="0.3">
      <c r="A579" s="4" t="s">
        <v>785</v>
      </c>
      <c r="B579" s="5" t="s">
        <v>976</v>
      </c>
      <c r="C579" s="45"/>
      <c r="D579" s="73"/>
    </row>
    <row r="580" spans="1:4" ht="27.6" x14ac:dyDescent="0.3">
      <c r="A580" s="4" t="s">
        <v>786</v>
      </c>
      <c r="B580" s="5" t="s">
        <v>975</v>
      </c>
      <c r="C580" s="45"/>
      <c r="D580" s="73"/>
    </row>
    <row r="581" spans="1:4" ht="96.6" x14ac:dyDescent="0.3">
      <c r="A581" s="4" t="s">
        <v>1077</v>
      </c>
      <c r="B581" s="35" t="s">
        <v>974</v>
      </c>
      <c r="C581" s="45"/>
      <c r="D581" s="73"/>
    </row>
    <row r="582" spans="1:4" x14ac:dyDescent="0.3">
      <c r="A582" s="149" t="s">
        <v>1149</v>
      </c>
      <c r="B582" s="150"/>
      <c r="C582" s="151"/>
      <c r="D582" s="49">
        <f>SUM(D579:D581)</f>
        <v>0</v>
      </c>
    </row>
    <row r="583" spans="1:4" x14ac:dyDescent="0.3">
      <c r="A583" s="14" t="s">
        <v>787</v>
      </c>
      <c r="B583" s="152" t="s">
        <v>794</v>
      </c>
      <c r="C583" s="152"/>
      <c r="D583" s="152"/>
    </row>
    <row r="584" spans="1:4" x14ac:dyDescent="0.3">
      <c r="A584" s="4" t="s">
        <v>789</v>
      </c>
      <c r="B584" s="5" t="s">
        <v>973</v>
      </c>
      <c r="C584" s="45"/>
      <c r="D584" s="73"/>
    </row>
    <row r="585" spans="1:4" ht="27.6" x14ac:dyDescent="0.3">
      <c r="A585" s="4" t="s">
        <v>790</v>
      </c>
      <c r="B585" s="5" t="s">
        <v>970</v>
      </c>
      <c r="C585" s="45"/>
      <c r="D585" s="73"/>
    </row>
    <row r="586" spans="1:4" x14ac:dyDescent="0.3">
      <c r="A586" s="4" t="s">
        <v>791</v>
      </c>
      <c r="B586" s="5" t="s">
        <v>971</v>
      </c>
      <c r="C586" s="45"/>
      <c r="D586" s="73"/>
    </row>
    <row r="587" spans="1:4" x14ac:dyDescent="0.3">
      <c r="A587" s="4" t="s">
        <v>792</v>
      </c>
      <c r="B587" s="5" t="s">
        <v>972</v>
      </c>
      <c r="C587" s="45"/>
      <c r="D587" s="73"/>
    </row>
    <row r="588" spans="1:4" x14ac:dyDescent="0.3">
      <c r="A588" s="149" t="s">
        <v>1150</v>
      </c>
      <c r="B588" s="150"/>
      <c r="C588" s="151"/>
      <c r="D588" s="49">
        <f>SUM(D584:D587)</f>
        <v>0</v>
      </c>
    </row>
    <row r="589" spans="1:4" ht="18" customHeight="1" x14ac:dyDescent="0.3">
      <c r="A589" s="153" t="s">
        <v>1151</v>
      </c>
      <c r="B589" s="154"/>
      <c r="C589" s="155"/>
      <c r="D589" s="83">
        <f>D547+D551+D555+D570+D577+D582+D588</f>
        <v>0</v>
      </c>
    </row>
    <row r="591" spans="1:4" x14ac:dyDescent="0.3">
      <c r="B591" s="152" t="s">
        <v>1084</v>
      </c>
      <c r="C591" s="152"/>
      <c r="D591" s="152"/>
    </row>
    <row r="592" spans="1:4" ht="70.5" customHeight="1" x14ac:dyDescent="0.3">
      <c r="A592" s="142" t="s">
        <v>1088</v>
      </c>
      <c r="B592" s="5" t="s">
        <v>1086</v>
      </c>
      <c r="C592" s="47" t="s">
        <v>1085</v>
      </c>
      <c r="D592" s="54"/>
    </row>
    <row r="593" spans="1:4" ht="15" thickBot="1" x14ac:dyDescent="0.35"/>
    <row r="594" spans="1:4" ht="27.6" customHeight="1" thickBot="1" x14ac:dyDescent="0.35">
      <c r="A594" s="132"/>
      <c r="C594" s="201" t="s">
        <v>1087</v>
      </c>
      <c r="D594" s="202"/>
    </row>
    <row r="595" spans="1:4" ht="18.75" customHeight="1" x14ac:dyDescent="0.3">
      <c r="A595" s="133"/>
      <c r="B595" s="86"/>
      <c r="C595" s="105" t="s">
        <v>949</v>
      </c>
      <c r="D595" s="148" t="s">
        <v>828</v>
      </c>
    </row>
    <row r="596" spans="1:4" ht="15.6" x14ac:dyDescent="0.3">
      <c r="A596" s="134"/>
      <c r="B596" s="37"/>
      <c r="C596" s="106" t="s">
        <v>944</v>
      </c>
      <c r="D596" s="101">
        <f>D242</f>
        <v>0</v>
      </c>
    </row>
    <row r="597" spans="1:4" ht="15.6" x14ac:dyDescent="0.3">
      <c r="A597" s="134"/>
      <c r="B597" s="37"/>
      <c r="C597" s="107" t="s">
        <v>945</v>
      </c>
      <c r="D597" s="101">
        <f>D453</f>
        <v>0</v>
      </c>
    </row>
    <row r="598" spans="1:4" ht="15.6" x14ac:dyDescent="0.3">
      <c r="A598" s="134"/>
      <c r="B598" s="37"/>
      <c r="C598" s="107" t="s">
        <v>946</v>
      </c>
      <c r="D598" s="101">
        <f>D540</f>
        <v>0</v>
      </c>
    </row>
    <row r="599" spans="1:4" ht="16.2" thickBot="1" x14ac:dyDescent="0.35">
      <c r="A599" s="134"/>
      <c r="B599" s="37"/>
      <c r="C599" s="106" t="s">
        <v>947</v>
      </c>
      <c r="D599" s="102">
        <f>D589</f>
        <v>0</v>
      </c>
    </row>
    <row r="600" spans="1:4" ht="19.5" customHeight="1" x14ac:dyDescent="0.3">
      <c r="B600" s="37"/>
      <c r="C600" s="108" t="s">
        <v>830</v>
      </c>
      <c r="D600" s="84">
        <f>D596+D597+D598+D599</f>
        <v>0</v>
      </c>
    </row>
    <row r="601" spans="1:4" s="85" customFormat="1" ht="19.2" customHeight="1" x14ac:dyDescent="0.3">
      <c r="A601" s="135"/>
      <c r="B601" s="87"/>
      <c r="C601" s="141" t="s">
        <v>829</v>
      </c>
      <c r="D601" s="140">
        <v>19</v>
      </c>
    </row>
    <row r="602" spans="1:4" s="98" customFormat="1" ht="19.2" customHeight="1" thickBot="1" x14ac:dyDescent="0.35">
      <c r="A602" s="136"/>
      <c r="B602" s="99"/>
      <c r="C602" s="100" t="s">
        <v>948</v>
      </c>
      <c r="D602" s="103">
        <f>D600/100*D601</f>
        <v>0</v>
      </c>
    </row>
    <row r="603" spans="1:4" s="40" customFormat="1" ht="21.75" customHeight="1" thickBot="1" x14ac:dyDescent="0.35">
      <c r="A603" s="137"/>
      <c r="B603" s="86"/>
      <c r="C603" s="97" t="s">
        <v>831</v>
      </c>
      <c r="D603" s="104">
        <f>D600+D602</f>
        <v>0</v>
      </c>
    </row>
    <row r="604" spans="1:4" ht="15.6" x14ac:dyDescent="0.3">
      <c r="C604" s="37"/>
      <c r="D604" s="64"/>
    </row>
    <row r="605" spans="1:4" ht="15.6" x14ac:dyDescent="0.3">
      <c r="C605" s="37"/>
      <c r="D605" s="64"/>
    </row>
    <row r="606" spans="1:4" ht="15.6" x14ac:dyDescent="0.3">
      <c r="C606" s="37"/>
      <c r="D606" s="64"/>
    </row>
    <row r="607" spans="1:4" ht="15.6" x14ac:dyDescent="0.3">
      <c r="C607" s="37"/>
      <c r="D607" s="64"/>
    </row>
    <row r="608" spans="1:4" ht="15.6" x14ac:dyDescent="0.3">
      <c r="C608" s="37"/>
      <c r="D608" s="62"/>
    </row>
    <row r="609" spans="3:4" ht="15.6" x14ac:dyDescent="0.3">
      <c r="C609" s="37"/>
      <c r="D609" s="62"/>
    </row>
    <row r="610" spans="3:4" ht="15.6" x14ac:dyDescent="0.3">
      <c r="C610" s="37"/>
      <c r="D610" s="63"/>
    </row>
    <row r="611" spans="3:4" ht="15.6" x14ac:dyDescent="0.3">
      <c r="C611" s="37"/>
    </row>
  </sheetData>
  <sheetProtection algorithmName="SHA-512" hashValue="2R9YCyFugBiGMhQlilGlO/9lbTzR5HOKy0OxWs3GCZ7CYBiquRlOXVIJZQxt39Af7WxG2+BNO6ARu6NoWDK7zg==" saltValue="n0r1y+D7ZrebiWz0OKvkpQ==" spinCount="100000" sheet="1" selectLockedCells="1"/>
  <mergeCells count="140">
    <mergeCell ref="B591:D591"/>
    <mergeCell ref="A5:C5"/>
    <mergeCell ref="A8:C8"/>
    <mergeCell ref="A10:C10"/>
    <mergeCell ref="A12:C12"/>
    <mergeCell ref="A14:C14"/>
    <mergeCell ref="C594:D594"/>
    <mergeCell ref="C269:C270"/>
    <mergeCell ref="A272:A273"/>
    <mergeCell ref="D272:D273"/>
    <mergeCell ref="A344:A345"/>
    <mergeCell ref="D344:D345"/>
    <mergeCell ref="C344:C345"/>
    <mergeCell ref="D390:D392"/>
    <mergeCell ref="A493:C493"/>
    <mergeCell ref="B494:D494"/>
    <mergeCell ref="A498:C498"/>
    <mergeCell ref="B499:D499"/>
    <mergeCell ref="A513:C513"/>
    <mergeCell ref="B514:D514"/>
    <mergeCell ref="A520:C520"/>
    <mergeCell ref="B521:D521"/>
    <mergeCell ref="A455:D455"/>
    <mergeCell ref="B456:D456"/>
    <mergeCell ref="A537:A538"/>
    <mergeCell ref="A292:A293"/>
    <mergeCell ref="D292:D293"/>
    <mergeCell ref="C292:C293"/>
    <mergeCell ref="B296:D296"/>
    <mergeCell ref="B300:D300"/>
    <mergeCell ref="B307:D307"/>
    <mergeCell ref="B313:D313"/>
    <mergeCell ref="B319:D319"/>
    <mergeCell ref="B389:D389"/>
    <mergeCell ref="A331:C331"/>
    <mergeCell ref="B332:D332"/>
    <mergeCell ref="A338:C338"/>
    <mergeCell ref="B339:D339"/>
    <mergeCell ref="A368:C368"/>
    <mergeCell ref="B369:D369"/>
    <mergeCell ref="A376:C376"/>
    <mergeCell ref="B377:D377"/>
    <mergeCell ref="A388:C388"/>
    <mergeCell ref="D336:D337"/>
    <mergeCell ref="A336:A337"/>
    <mergeCell ref="A466:A467"/>
    <mergeCell ref="D466:D467"/>
    <mergeCell ref="A540:C540"/>
    <mergeCell ref="D537:D538"/>
    <mergeCell ref="B488:D488"/>
    <mergeCell ref="B483:D483"/>
    <mergeCell ref="A487:C487"/>
    <mergeCell ref="A390:A392"/>
    <mergeCell ref="A393:A394"/>
    <mergeCell ref="D393:D394"/>
    <mergeCell ref="A397:A400"/>
    <mergeCell ref="D397:D400"/>
    <mergeCell ref="A401:C401"/>
    <mergeCell ref="A414:C414"/>
    <mergeCell ref="A427:C427"/>
    <mergeCell ref="A406:A407"/>
    <mergeCell ref="A529:C529"/>
    <mergeCell ref="B530:D530"/>
    <mergeCell ref="A533:C533"/>
    <mergeCell ref="B534:D534"/>
    <mergeCell ref="A539:C539"/>
    <mergeCell ref="A464:C464"/>
    <mergeCell ref="B465:D465"/>
    <mergeCell ref="A472:C472"/>
    <mergeCell ref="B473:D473"/>
    <mergeCell ref="A482:C482"/>
    <mergeCell ref="A18:D18"/>
    <mergeCell ref="A149:C149"/>
    <mergeCell ref="B150:D150"/>
    <mergeCell ref="A169:C169"/>
    <mergeCell ref="B170:D170"/>
    <mergeCell ref="B19:D19"/>
    <mergeCell ref="B45:D45"/>
    <mergeCell ref="B66:D66"/>
    <mergeCell ref="A29:C29"/>
    <mergeCell ref="A44:C44"/>
    <mergeCell ref="A65:C65"/>
    <mergeCell ref="B30:D30"/>
    <mergeCell ref="A113:C113"/>
    <mergeCell ref="B81:D81"/>
    <mergeCell ref="A80:C80"/>
    <mergeCell ref="A92:C92"/>
    <mergeCell ref="A123:A125"/>
    <mergeCell ref="D123:D125"/>
    <mergeCell ref="B93:D93"/>
    <mergeCell ref="A96:C96"/>
    <mergeCell ref="B97:D97"/>
    <mergeCell ref="A286:C286"/>
    <mergeCell ref="B287:D287"/>
    <mergeCell ref="B114:D114"/>
    <mergeCell ref="A119:C119"/>
    <mergeCell ref="B120:D120"/>
    <mergeCell ref="A186:C186"/>
    <mergeCell ref="B187:D187"/>
    <mergeCell ref="A200:C200"/>
    <mergeCell ref="B201:D201"/>
    <mergeCell ref="A212:C212"/>
    <mergeCell ref="B213:D213"/>
    <mergeCell ref="A219:C219"/>
    <mergeCell ref="B220:D220"/>
    <mergeCell ref="B233:D233"/>
    <mergeCell ref="A241:C241"/>
    <mergeCell ref="A242:C242"/>
    <mergeCell ref="A245:D245"/>
    <mergeCell ref="B246:D246"/>
    <mergeCell ref="A269:A270"/>
    <mergeCell ref="D269:D270"/>
    <mergeCell ref="A232:C232"/>
    <mergeCell ref="A256:C256"/>
    <mergeCell ref="B257:D257"/>
    <mergeCell ref="A244:D244"/>
    <mergeCell ref="A570:C570"/>
    <mergeCell ref="B571:D571"/>
    <mergeCell ref="A577:C577"/>
    <mergeCell ref="B578:D578"/>
    <mergeCell ref="A582:C582"/>
    <mergeCell ref="B583:D583"/>
    <mergeCell ref="A588:C588"/>
    <mergeCell ref="A589:C589"/>
    <mergeCell ref="C390:C392"/>
    <mergeCell ref="A543:D543"/>
    <mergeCell ref="B544:D544"/>
    <mergeCell ref="B545:D545"/>
    <mergeCell ref="A547:C547"/>
    <mergeCell ref="B548:D548"/>
    <mergeCell ref="A551:C551"/>
    <mergeCell ref="B552:D552"/>
    <mergeCell ref="A555:C555"/>
    <mergeCell ref="B556:D556"/>
    <mergeCell ref="D406:D407"/>
    <mergeCell ref="A435:C435"/>
    <mergeCell ref="A441:C441"/>
    <mergeCell ref="A452:C452"/>
    <mergeCell ref="A453:C453"/>
    <mergeCell ref="A395:C395"/>
  </mergeCells>
  <phoneticPr fontId="13" type="noConversion"/>
  <pageMargins left="0.7" right="0.7" top="0.78740157499999996" bottom="0.78740157499999996" header="0.3" footer="0.3"/>
  <pageSetup paperSize="9" scale="65" fitToHeight="0" orientation="portrait" r:id="rId1"/>
  <rowBreaks count="1" manualBreakCount="1">
    <brk id="2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81" r:id="rId4" name="Check Box 57">
              <controlPr defaultSize="0" autoFill="0" autoLine="0" autoPict="0">
                <anchor moveWithCells="1">
                  <from>
                    <xdr:col>2</xdr:col>
                    <xdr:colOff>30480</xdr:colOff>
                    <xdr:row>98</xdr:row>
                    <xdr:rowOff>350520</xdr:rowOff>
                  </from>
                  <to>
                    <xdr:col>2</xdr:col>
                    <xdr:colOff>220980</xdr:colOff>
                    <xdr:row>98</xdr:row>
                    <xdr:rowOff>518160</xdr:rowOff>
                  </to>
                </anchor>
              </controlPr>
            </control>
          </mc:Choice>
        </mc:AlternateContent>
        <mc:AlternateContent xmlns:mc="http://schemas.openxmlformats.org/markup-compatibility/2006">
          <mc:Choice Requires="x14">
            <control shapeId="1083" r:id="rId5" name="Check Box 59">
              <controlPr defaultSize="0" autoFill="0" autoLine="0" autoPict="0">
                <anchor moveWithCells="1">
                  <from>
                    <xdr:col>2</xdr:col>
                    <xdr:colOff>30480</xdr:colOff>
                    <xdr:row>98</xdr:row>
                    <xdr:rowOff>495300</xdr:rowOff>
                  </from>
                  <to>
                    <xdr:col>2</xdr:col>
                    <xdr:colOff>220980</xdr:colOff>
                    <xdr:row>98</xdr:row>
                    <xdr:rowOff>655320</xdr:rowOff>
                  </to>
                </anchor>
              </controlPr>
            </control>
          </mc:Choice>
        </mc:AlternateContent>
        <mc:AlternateContent xmlns:mc="http://schemas.openxmlformats.org/markup-compatibility/2006">
          <mc:Choice Requires="x14">
            <control shapeId="1084" r:id="rId6" name="Check Box 60">
              <controlPr defaultSize="0" autoFill="0" autoLine="0" autoPict="0">
                <anchor moveWithCells="1">
                  <from>
                    <xdr:col>2</xdr:col>
                    <xdr:colOff>22860</xdr:colOff>
                    <xdr:row>123</xdr:row>
                    <xdr:rowOff>342900</xdr:rowOff>
                  </from>
                  <to>
                    <xdr:col>2</xdr:col>
                    <xdr:colOff>213360</xdr:colOff>
                    <xdr:row>123</xdr:row>
                    <xdr:rowOff>502920</xdr:rowOff>
                  </to>
                </anchor>
              </controlPr>
            </control>
          </mc:Choice>
        </mc:AlternateContent>
        <mc:AlternateContent xmlns:mc="http://schemas.openxmlformats.org/markup-compatibility/2006">
          <mc:Choice Requires="x14">
            <control shapeId="1085" r:id="rId7" name="Check Box 61">
              <controlPr defaultSize="0" autoFill="0" autoLine="0" autoPict="0">
                <anchor moveWithCells="1">
                  <from>
                    <xdr:col>2</xdr:col>
                    <xdr:colOff>22860</xdr:colOff>
                    <xdr:row>123</xdr:row>
                    <xdr:rowOff>182880</xdr:rowOff>
                  </from>
                  <to>
                    <xdr:col>2</xdr:col>
                    <xdr:colOff>213360</xdr:colOff>
                    <xdr:row>123</xdr:row>
                    <xdr:rowOff>342900</xdr:rowOff>
                  </to>
                </anchor>
              </controlPr>
            </control>
          </mc:Choice>
        </mc:AlternateContent>
        <mc:AlternateContent xmlns:mc="http://schemas.openxmlformats.org/markup-compatibility/2006">
          <mc:Choice Requires="x14">
            <control shapeId="1086" r:id="rId8" name="Check Box 62">
              <controlPr defaultSize="0" autoFill="0" autoLine="0" autoPict="0">
                <anchor moveWithCells="1">
                  <from>
                    <xdr:col>2</xdr:col>
                    <xdr:colOff>22860</xdr:colOff>
                    <xdr:row>124</xdr:row>
                    <xdr:rowOff>342900</xdr:rowOff>
                  </from>
                  <to>
                    <xdr:col>2</xdr:col>
                    <xdr:colOff>213360</xdr:colOff>
                    <xdr:row>124</xdr:row>
                    <xdr:rowOff>502920</xdr:rowOff>
                  </to>
                </anchor>
              </controlPr>
            </control>
          </mc:Choice>
        </mc:AlternateContent>
        <mc:AlternateContent xmlns:mc="http://schemas.openxmlformats.org/markup-compatibility/2006">
          <mc:Choice Requires="x14">
            <control shapeId="1089" r:id="rId9" name="Check Box 65">
              <controlPr defaultSize="0" autoFill="0" autoLine="0" autoPict="0">
                <anchor moveWithCells="1">
                  <from>
                    <xdr:col>2</xdr:col>
                    <xdr:colOff>22860</xdr:colOff>
                    <xdr:row>124</xdr:row>
                    <xdr:rowOff>182880</xdr:rowOff>
                  </from>
                  <to>
                    <xdr:col>2</xdr:col>
                    <xdr:colOff>213360</xdr:colOff>
                    <xdr:row>124</xdr:row>
                    <xdr:rowOff>342900</xdr:rowOff>
                  </to>
                </anchor>
              </controlPr>
            </control>
          </mc:Choice>
        </mc:AlternateContent>
        <mc:AlternateContent xmlns:mc="http://schemas.openxmlformats.org/markup-compatibility/2006">
          <mc:Choice Requires="x14">
            <control shapeId="1090" r:id="rId10" name="Check Box 66">
              <controlPr defaultSize="0" autoFill="0" autoLine="0" autoPict="0">
                <anchor moveWithCells="1">
                  <from>
                    <xdr:col>2</xdr:col>
                    <xdr:colOff>7620</xdr:colOff>
                    <xdr:row>138</xdr:row>
                    <xdr:rowOff>182880</xdr:rowOff>
                  </from>
                  <to>
                    <xdr:col>2</xdr:col>
                    <xdr:colOff>198120</xdr:colOff>
                    <xdr:row>138</xdr:row>
                    <xdr:rowOff>342900</xdr:rowOff>
                  </to>
                </anchor>
              </controlPr>
            </control>
          </mc:Choice>
        </mc:AlternateContent>
        <mc:AlternateContent xmlns:mc="http://schemas.openxmlformats.org/markup-compatibility/2006">
          <mc:Choice Requires="x14">
            <control shapeId="1091" r:id="rId11" name="Check Box 67">
              <controlPr defaultSize="0" autoFill="0" autoLine="0" autoPict="0">
                <anchor moveWithCells="1">
                  <from>
                    <xdr:col>2</xdr:col>
                    <xdr:colOff>7620</xdr:colOff>
                    <xdr:row>138</xdr:row>
                    <xdr:rowOff>22860</xdr:rowOff>
                  </from>
                  <to>
                    <xdr:col>2</xdr:col>
                    <xdr:colOff>198120</xdr:colOff>
                    <xdr:row>138</xdr:row>
                    <xdr:rowOff>175260</xdr:rowOff>
                  </to>
                </anchor>
              </controlPr>
            </control>
          </mc:Choice>
        </mc:AlternateContent>
        <mc:AlternateContent xmlns:mc="http://schemas.openxmlformats.org/markup-compatibility/2006">
          <mc:Choice Requires="x14">
            <control shapeId="1092" r:id="rId12" name="Check Box 68">
              <controlPr defaultSize="0" autoFill="0" autoLine="0" autoPict="0">
                <anchor moveWithCells="1">
                  <from>
                    <xdr:col>2</xdr:col>
                    <xdr:colOff>22860</xdr:colOff>
                    <xdr:row>47</xdr:row>
                    <xdr:rowOff>274320</xdr:rowOff>
                  </from>
                  <to>
                    <xdr:col>2</xdr:col>
                    <xdr:colOff>213360</xdr:colOff>
                    <xdr:row>47</xdr:row>
                    <xdr:rowOff>441960</xdr:rowOff>
                  </to>
                </anchor>
              </controlPr>
            </control>
          </mc:Choice>
        </mc:AlternateContent>
        <mc:AlternateContent xmlns:mc="http://schemas.openxmlformats.org/markup-compatibility/2006">
          <mc:Choice Requires="x14">
            <control shapeId="1093" r:id="rId13" name="Check Box 69">
              <controlPr defaultSize="0" autoFill="0" autoLine="0" autoPict="0">
                <anchor moveWithCells="1">
                  <from>
                    <xdr:col>2</xdr:col>
                    <xdr:colOff>22860</xdr:colOff>
                    <xdr:row>47</xdr:row>
                    <xdr:rowOff>441960</xdr:rowOff>
                  </from>
                  <to>
                    <xdr:col>2</xdr:col>
                    <xdr:colOff>213360</xdr:colOff>
                    <xdr:row>47</xdr:row>
                    <xdr:rowOff>609600</xdr:rowOff>
                  </to>
                </anchor>
              </controlPr>
            </control>
          </mc:Choice>
        </mc:AlternateContent>
        <mc:AlternateContent xmlns:mc="http://schemas.openxmlformats.org/markup-compatibility/2006">
          <mc:Choice Requires="x14">
            <control shapeId="1094" r:id="rId14" name="Check Box 70">
              <controlPr defaultSize="0" autoFill="0" autoLine="0" autoPict="0">
                <anchor moveWithCells="1">
                  <from>
                    <xdr:col>2</xdr:col>
                    <xdr:colOff>30480</xdr:colOff>
                    <xdr:row>46</xdr:row>
                    <xdr:rowOff>350520</xdr:rowOff>
                  </from>
                  <to>
                    <xdr:col>2</xdr:col>
                    <xdr:colOff>220980</xdr:colOff>
                    <xdr:row>46</xdr:row>
                    <xdr:rowOff>518160</xdr:rowOff>
                  </to>
                </anchor>
              </controlPr>
            </control>
          </mc:Choice>
        </mc:AlternateContent>
        <mc:AlternateContent xmlns:mc="http://schemas.openxmlformats.org/markup-compatibility/2006">
          <mc:Choice Requires="x14">
            <control shapeId="1095" r:id="rId15" name="Check Box 71">
              <controlPr defaultSize="0" autoFill="0" autoLine="0" autoPict="0">
                <anchor moveWithCells="1">
                  <from>
                    <xdr:col>2</xdr:col>
                    <xdr:colOff>30480</xdr:colOff>
                    <xdr:row>46</xdr:row>
                    <xdr:rowOff>556260</xdr:rowOff>
                  </from>
                  <to>
                    <xdr:col>2</xdr:col>
                    <xdr:colOff>220980</xdr:colOff>
                    <xdr:row>46</xdr:row>
                    <xdr:rowOff>716280</xdr:rowOff>
                  </to>
                </anchor>
              </controlPr>
            </control>
          </mc:Choice>
        </mc:AlternateContent>
        <mc:AlternateContent xmlns:mc="http://schemas.openxmlformats.org/markup-compatibility/2006">
          <mc:Choice Requires="x14">
            <control shapeId="1097" r:id="rId16" name="Check Box 73">
              <controlPr defaultSize="0" autoFill="0" autoLine="0" autoPict="0">
                <anchor moveWithCells="1">
                  <from>
                    <xdr:col>2</xdr:col>
                    <xdr:colOff>22860</xdr:colOff>
                    <xdr:row>158</xdr:row>
                    <xdr:rowOff>533400</xdr:rowOff>
                  </from>
                  <to>
                    <xdr:col>2</xdr:col>
                    <xdr:colOff>213360</xdr:colOff>
                    <xdr:row>158</xdr:row>
                    <xdr:rowOff>693420</xdr:rowOff>
                  </to>
                </anchor>
              </controlPr>
            </control>
          </mc:Choice>
        </mc:AlternateContent>
        <mc:AlternateContent xmlns:mc="http://schemas.openxmlformats.org/markup-compatibility/2006">
          <mc:Choice Requires="x14">
            <control shapeId="1098" r:id="rId17" name="Check Box 74">
              <controlPr defaultSize="0" autoFill="0" autoLine="0" autoPict="0">
                <anchor moveWithCells="1">
                  <from>
                    <xdr:col>2</xdr:col>
                    <xdr:colOff>22860</xdr:colOff>
                    <xdr:row>158</xdr:row>
                    <xdr:rowOff>365760</xdr:rowOff>
                  </from>
                  <to>
                    <xdr:col>2</xdr:col>
                    <xdr:colOff>213360</xdr:colOff>
                    <xdr:row>158</xdr:row>
                    <xdr:rowOff>518160</xdr:rowOff>
                  </to>
                </anchor>
              </controlPr>
            </control>
          </mc:Choice>
        </mc:AlternateContent>
        <mc:AlternateContent xmlns:mc="http://schemas.openxmlformats.org/markup-compatibility/2006">
          <mc:Choice Requires="x14">
            <control shapeId="16" r:id="rId18" name="Check Box 75">
              <controlPr defaultSize="0" autoFill="0" autoLine="0" autoPict="0">
                <anchor moveWithCells="1">
                  <from>
                    <xdr:col>2</xdr:col>
                    <xdr:colOff>22860</xdr:colOff>
                    <xdr:row>162</xdr:row>
                    <xdr:rowOff>365760</xdr:rowOff>
                  </from>
                  <to>
                    <xdr:col>2</xdr:col>
                    <xdr:colOff>213360</xdr:colOff>
                    <xdr:row>162</xdr:row>
                    <xdr:rowOff>518160</xdr:rowOff>
                  </to>
                </anchor>
              </controlPr>
            </control>
          </mc:Choice>
        </mc:AlternateContent>
        <mc:AlternateContent xmlns:mc="http://schemas.openxmlformats.org/markup-compatibility/2006">
          <mc:Choice Requires="x14">
            <control shapeId="23" r:id="rId19" name="Check Box 76">
              <controlPr defaultSize="0" autoFill="0" autoLine="0" autoPict="0">
                <anchor moveWithCells="1">
                  <from>
                    <xdr:col>2</xdr:col>
                    <xdr:colOff>22860</xdr:colOff>
                    <xdr:row>162</xdr:row>
                    <xdr:rowOff>190500</xdr:rowOff>
                  </from>
                  <to>
                    <xdr:col>2</xdr:col>
                    <xdr:colOff>213360</xdr:colOff>
                    <xdr:row>162</xdr:row>
                    <xdr:rowOff>350520</xdr:rowOff>
                  </to>
                </anchor>
              </controlPr>
            </control>
          </mc:Choice>
        </mc:AlternateContent>
        <mc:AlternateContent xmlns:mc="http://schemas.openxmlformats.org/markup-compatibility/2006">
          <mc:Choice Requires="x14">
            <control shapeId="1101" r:id="rId20" name="Check Box 77">
              <controlPr defaultSize="0" autoFill="0" autoLine="0" autoPict="0">
                <anchor moveWithCells="1">
                  <from>
                    <xdr:col>2</xdr:col>
                    <xdr:colOff>22860</xdr:colOff>
                    <xdr:row>163</xdr:row>
                    <xdr:rowOff>182880</xdr:rowOff>
                  </from>
                  <to>
                    <xdr:col>2</xdr:col>
                    <xdr:colOff>213360</xdr:colOff>
                    <xdr:row>163</xdr:row>
                    <xdr:rowOff>335280</xdr:rowOff>
                  </to>
                </anchor>
              </controlPr>
            </control>
          </mc:Choice>
        </mc:AlternateContent>
        <mc:AlternateContent xmlns:mc="http://schemas.openxmlformats.org/markup-compatibility/2006">
          <mc:Choice Requires="x14">
            <control shapeId="1102" r:id="rId21" name="Check Box 78">
              <controlPr defaultSize="0" autoFill="0" autoLine="0" autoPict="0">
                <anchor moveWithCells="1">
                  <from>
                    <xdr:col>2</xdr:col>
                    <xdr:colOff>30480</xdr:colOff>
                    <xdr:row>163</xdr:row>
                    <xdr:rowOff>335280</xdr:rowOff>
                  </from>
                  <to>
                    <xdr:col>2</xdr:col>
                    <xdr:colOff>220980</xdr:colOff>
                    <xdr:row>163</xdr:row>
                    <xdr:rowOff>487680</xdr:rowOff>
                  </to>
                </anchor>
              </controlPr>
            </control>
          </mc:Choice>
        </mc:AlternateContent>
        <mc:AlternateContent xmlns:mc="http://schemas.openxmlformats.org/markup-compatibility/2006">
          <mc:Choice Requires="x14">
            <control shapeId="1103" r:id="rId22" name="Check Box 79">
              <controlPr defaultSize="0" autoFill="0" autoLine="0" autoPict="0">
                <anchor moveWithCells="1">
                  <from>
                    <xdr:col>2</xdr:col>
                    <xdr:colOff>22860</xdr:colOff>
                    <xdr:row>164</xdr:row>
                    <xdr:rowOff>182880</xdr:rowOff>
                  </from>
                  <to>
                    <xdr:col>2</xdr:col>
                    <xdr:colOff>213360</xdr:colOff>
                    <xdr:row>164</xdr:row>
                    <xdr:rowOff>335280</xdr:rowOff>
                  </to>
                </anchor>
              </controlPr>
            </control>
          </mc:Choice>
        </mc:AlternateContent>
        <mc:AlternateContent xmlns:mc="http://schemas.openxmlformats.org/markup-compatibility/2006">
          <mc:Choice Requires="x14">
            <control shapeId="1104" r:id="rId23" name="Check Box 80">
              <controlPr defaultSize="0" autoFill="0" autoLine="0" autoPict="0">
                <anchor moveWithCells="1">
                  <from>
                    <xdr:col>2</xdr:col>
                    <xdr:colOff>22860</xdr:colOff>
                    <xdr:row>164</xdr:row>
                    <xdr:rowOff>335280</xdr:rowOff>
                  </from>
                  <to>
                    <xdr:col>2</xdr:col>
                    <xdr:colOff>213360</xdr:colOff>
                    <xdr:row>164</xdr:row>
                    <xdr:rowOff>487680</xdr:rowOff>
                  </to>
                </anchor>
              </controlPr>
            </control>
          </mc:Choice>
        </mc:AlternateContent>
        <mc:AlternateContent xmlns:mc="http://schemas.openxmlformats.org/markup-compatibility/2006">
          <mc:Choice Requires="x14">
            <control shapeId="1141" r:id="rId24" name="Check Box 82">
              <controlPr defaultSize="0" autoFill="0" autoLine="0" autoPict="0">
                <anchor moveWithCells="1">
                  <from>
                    <xdr:col>2</xdr:col>
                    <xdr:colOff>7620</xdr:colOff>
                    <xdr:row>249</xdr:row>
                    <xdr:rowOff>190500</xdr:rowOff>
                  </from>
                  <to>
                    <xdr:col>2</xdr:col>
                    <xdr:colOff>198120</xdr:colOff>
                    <xdr:row>249</xdr:row>
                    <xdr:rowOff>342900</xdr:rowOff>
                  </to>
                </anchor>
              </controlPr>
            </control>
          </mc:Choice>
        </mc:AlternateContent>
        <mc:AlternateContent xmlns:mc="http://schemas.openxmlformats.org/markup-compatibility/2006">
          <mc:Choice Requires="x14">
            <control shapeId="1147" r:id="rId25" name="Check Box 83">
              <controlPr defaultSize="0" autoFill="0" autoLine="0" autoPict="0">
                <anchor moveWithCells="1">
                  <from>
                    <xdr:col>2</xdr:col>
                    <xdr:colOff>7620</xdr:colOff>
                    <xdr:row>249</xdr:row>
                    <xdr:rowOff>342900</xdr:rowOff>
                  </from>
                  <to>
                    <xdr:col>2</xdr:col>
                    <xdr:colOff>198120</xdr:colOff>
                    <xdr:row>249</xdr:row>
                    <xdr:rowOff>502920</xdr:rowOff>
                  </to>
                </anchor>
              </controlPr>
            </control>
          </mc:Choice>
        </mc:AlternateContent>
        <mc:AlternateContent xmlns:mc="http://schemas.openxmlformats.org/markup-compatibility/2006">
          <mc:Choice Requires="x14">
            <control shapeId="1159" r:id="rId26" name="Check Box 85">
              <controlPr defaultSize="0" autoFill="0" autoLine="0" autoPict="0">
                <anchor moveWithCells="1">
                  <from>
                    <xdr:col>2</xdr:col>
                    <xdr:colOff>38100</xdr:colOff>
                    <xdr:row>264</xdr:row>
                    <xdr:rowOff>175260</xdr:rowOff>
                  </from>
                  <to>
                    <xdr:col>2</xdr:col>
                    <xdr:colOff>228600</xdr:colOff>
                    <xdr:row>264</xdr:row>
                    <xdr:rowOff>327660</xdr:rowOff>
                  </to>
                </anchor>
              </controlPr>
            </control>
          </mc:Choice>
        </mc:AlternateContent>
        <mc:AlternateContent xmlns:mc="http://schemas.openxmlformats.org/markup-compatibility/2006">
          <mc:Choice Requires="x14">
            <control shapeId="1160" r:id="rId27" name="Check Box 86">
              <controlPr defaultSize="0" autoFill="0" autoLine="0" autoPict="0">
                <anchor moveWithCells="1">
                  <from>
                    <xdr:col>2</xdr:col>
                    <xdr:colOff>45720</xdr:colOff>
                    <xdr:row>264</xdr:row>
                    <xdr:rowOff>335280</xdr:rowOff>
                  </from>
                  <to>
                    <xdr:col>2</xdr:col>
                    <xdr:colOff>236220</xdr:colOff>
                    <xdr:row>264</xdr:row>
                    <xdr:rowOff>495300</xdr:rowOff>
                  </to>
                </anchor>
              </controlPr>
            </control>
          </mc:Choice>
        </mc:AlternateContent>
        <mc:AlternateContent xmlns:mc="http://schemas.openxmlformats.org/markup-compatibility/2006">
          <mc:Choice Requires="x14">
            <control shapeId="1161" r:id="rId28" name="Check Box 88">
              <controlPr defaultSize="0" autoFill="0" autoLine="0" autoPict="0">
                <anchor moveWithCells="1">
                  <from>
                    <xdr:col>2</xdr:col>
                    <xdr:colOff>68580</xdr:colOff>
                    <xdr:row>266</xdr:row>
                    <xdr:rowOff>1059180</xdr:rowOff>
                  </from>
                  <to>
                    <xdr:col>2</xdr:col>
                    <xdr:colOff>259080</xdr:colOff>
                    <xdr:row>266</xdr:row>
                    <xdr:rowOff>1226820</xdr:rowOff>
                  </to>
                </anchor>
              </controlPr>
            </control>
          </mc:Choice>
        </mc:AlternateContent>
        <mc:AlternateContent xmlns:mc="http://schemas.openxmlformats.org/markup-compatibility/2006">
          <mc:Choice Requires="x14">
            <control shapeId="1162" r:id="rId29" name="Check Box 89">
              <controlPr defaultSize="0" autoFill="0" autoLine="0" autoPict="0">
                <anchor moveWithCells="1">
                  <from>
                    <xdr:col>2</xdr:col>
                    <xdr:colOff>76200</xdr:colOff>
                    <xdr:row>266</xdr:row>
                    <xdr:rowOff>1264920</xdr:rowOff>
                  </from>
                  <to>
                    <xdr:col>2</xdr:col>
                    <xdr:colOff>266700</xdr:colOff>
                    <xdr:row>266</xdr:row>
                    <xdr:rowOff>1432560</xdr:rowOff>
                  </to>
                </anchor>
              </controlPr>
            </control>
          </mc:Choice>
        </mc:AlternateContent>
        <mc:AlternateContent xmlns:mc="http://schemas.openxmlformats.org/markup-compatibility/2006">
          <mc:Choice Requires="x14">
            <control shapeId="1163" r:id="rId30" name="Check Box 90">
              <controlPr defaultSize="0" autoFill="0" autoLine="0" autoPict="0">
                <anchor moveWithCells="1">
                  <from>
                    <xdr:col>2</xdr:col>
                    <xdr:colOff>45720</xdr:colOff>
                    <xdr:row>268</xdr:row>
                    <xdr:rowOff>365760</xdr:rowOff>
                  </from>
                  <to>
                    <xdr:col>2</xdr:col>
                    <xdr:colOff>236220</xdr:colOff>
                    <xdr:row>268</xdr:row>
                    <xdr:rowOff>518160</xdr:rowOff>
                  </to>
                </anchor>
              </controlPr>
            </control>
          </mc:Choice>
        </mc:AlternateContent>
        <mc:AlternateContent xmlns:mc="http://schemas.openxmlformats.org/markup-compatibility/2006">
          <mc:Choice Requires="x14">
            <control shapeId="1164" r:id="rId31" name="Check Box 91">
              <controlPr defaultSize="0" autoFill="0" autoLine="0" autoPict="0">
                <anchor moveWithCells="1">
                  <from>
                    <xdr:col>2</xdr:col>
                    <xdr:colOff>45720</xdr:colOff>
                    <xdr:row>268</xdr:row>
                    <xdr:rowOff>190500</xdr:rowOff>
                  </from>
                  <to>
                    <xdr:col>2</xdr:col>
                    <xdr:colOff>236220</xdr:colOff>
                    <xdr:row>268</xdr:row>
                    <xdr:rowOff>350520</xdr:rowOff>
                  </to>
                </anchor>
              </controlPr>
            </control>
          </mc:Choice>
        </mc:AlternateContent>
        <mc:AlternateContent xmlns:mc="http://schemas.openxmlformats.org/markup-compatibility/2006">
          <mc:Choice Requires="x14">
            <control shapeId="1165" r:id="rId32" name="Check Box 92">
              <controlPr defaultSize="0" autoFill="0" autoLine="0" autoPict="0">
                <anchor moveWithCells="1">
                  <from>
                    <xdr:col>2</xdr:col>
                    <xdr:colOff>30480</xdr:colOff>
                    <xdr:row>272</xdr:row>
                    <xdr:rowOff>335280</xdr:rowOff>
                  </from>
                  <to>
                    <xdr:col>2</xdr:col>
                    <xdr:colOff>220980</xdr:colOff>
                    <xdr:row>272</xdr:row>
                    <xdr:rowOff>502920</xdr:rowOff>
                  </to>
                </anchor>
              </controlPr>
            </control>
          </mc:Choice>
        </mc:AlternateContent>
        <mc:AlternateContent xmlns:mc="http://schemas.openxmlformats.org/markup-compatibility/2006">
          <mc:Choice Requires="x14">
            <control shapeId="1117" r:id="rId33" name="Check Box 93">
              <controlPr defaultSize="0" autoFill="0" autoLine="0" autoPict="0">
                <anchor moveWithCells="1">
                  <from>
                    <xdr:col>2</xdr:col>
                    <xdr:colOff>30480</xdr:colOff>
                    <xdr:row>272</xdr:row>
                    <xdr:rowOff>182880</xdr:rowOff>
                  </from>
                  <to>
                    <xdr:col>2</xdr:col>
                    <xdr:colOff>220980</xdr:colOff>
                    <xdr:row>272</xdr:row>
                    <xdr:rowOff>342900</xdr:rowOff>
                  </to>
                </anchor>
              </controlPr>
            </control>
          </mc:Choice>
        </mc:AlternateContent>
        <mc:AlternateContent xmlns:mc="http://schemas.openxmlformats.org/markup-compatibility/2006">
          <mc:Choice Requires="x14">
            <control shapeId="1118" r:id="rId34" name="Check Box 94">
              <controlPr defaultSize="0" autoFill="0" autoLine="0" autoPict="0">
                <anchor moveWithCells="1">
                  <from>
                    <xdr:col>2</xdr:col>
                    <xdr:colOff>30480</xdr:colOff>
                    <xdr:row>336</xdr:row>
                    <xdr:rowOff>350520</xdr:rowOff>
                  </from>
                  <to>
                    <xdr:col>2</xdr:col>
                    <xdr:colOff>220980</xdr:colOff>
                    <xdr:row>336</xdr:row>
                    <xdr:rowOff>518160</xdr:rowOff>
                  </to>
                </anchor>
              </controlPr>
            </control>
          </mc:Choice>
        </mc:AlternateContent>
        <mc:AlternateContent xmlns:mc="http://schemas.openxmlformats.org/markup-compatibility/2006">
          <mc:Choice Requires="x14">
            <control shapeId="1119" r:id="rId35" name="Check Box 95">
              <controlPr defaultSize="0" autoFill="0" autoLine="0" autoPict="0">
                <anchor moveWithCells="1">
                  <from>
                    <xdr:col>2</xdr:col>
                    <xdr:colOff>30480</xdr:colOff>
                    <xdr:row>336</xdr:row>
                    <xdr:rowOff>190500</xdr:rowOff>
                  </from>
                  <to>
                    <xdr:col>2</xdr:col>
                    <xdr:colOff>220980</xdr:colOff>
                    <xdr:row>336</xdr:row>
                    <xdr:rowOff>350520</xdr:rowOff>
                  </to>
                </anchor>
              </controlPr>
            </control>
          </mc:Choice>
        </mc:AlternateContent>
        <mc:AlternateContent xmlns:mc="http://schemas.openxmlformats.org/markup-compatibility/2006">
          <mc:Choice Requires="x14">
            <control shapeId="1166" r:id="rId36" name="Check Box 96">
              <controlPr locked="0" defaultSize="0" autoFill="0" autoLine="0" autoPict="0">
                <anchor moveWithCells="1">
                  <from>
                    <xdr:col>2</xdr:col>
                    <xdr:colOff>38100</xdr:colOff>
                    <xdr:row>389</xdr:row>
                    <xdr:rowOff>2125980</xdr:rowOff>
                  </from>
                  <to>
                    <xdr:col>2</xdr:col>
                    <xdr:colOff>228600</xdr:colOff>
                    <xdr:row>389</xdr:row>
                    <xdr:rowOff>2293620</xdr:rowOff>
                  </to>
                </anchor>
              </controlPr>
            </control>
          </mc:Choice>
        </mc:AlternateContent>
        <mc:AlternateContent xmlns:mc="http://schemas.openxmlformats.org/markup-compatibility/2006">
          <mc:Choice Requires="x14">
            <control shapeId="1167" r:id="rId37" name="Check Box 97">
              <controlPr locked="0" defaultSize="0" autoFill="0" autoLine="0" autoPict="0">
                <anchor moveWithCells="1">
                  <from>
                    <xdr:col>2</xdr:col>
                    <xdr:colOff>38100</xdr:colOff>
                    <xdr:row>389</xdr:row>
                    <xdr:rowOff>1790700</xdr:rowOff>
                  </from>
                  <to>
                    <xdr:col>2</xdr:col>
                    <xdr:colOff>228600</xdr:colOff>
                    <xdr:row>389</xdr:row>
                    <xdr:rowOff>1950720</xdr:rowOff>
                  </to>
                </anchor>
              </controlPr>
            </control>
          </mc:Choice>
        </mc:AlternateContent>
        <mc:AlternateContent xmlns:mc="http://schemas.openxmlformats.org/markup-compatibility/2006">
          <mc:Choice Requires="x14">
            <control shapeId="1168" r:id="rId38" name="Check Box 98">
              <controlPr locked="0" defaultSize="0" autoFill="0" autoLine="0" autoPict="0">
                <anchor moveWithCells="1">
                  <from>
                    <xdr:col>2</xdr:col>
                    <xdr:colOff>38100</xdr:colOff>
                    <xdr:row>389</xdr:row>
                    <xdr:rowOff>1965960</xdr:rowOff>
                  </from>
                  <to>
                    <xdr:col>2</xdr:col>
                    <xdr:colOff>228600</xdr:colOff>
                    <xdr:row>389</xdr:row>
                    <xdr:rowOff>2125980</xdr:rowOff>
                  </to>
                </anchor>
              </controlPr>
            </control>
          </mc:Choice>
        </mc:AlternateContent>
        <mc:AlternateContent xmlns:mc="http://schemas.openxmlformats.org/markup-compatibility/2006">
          <mc:Choice Requires="x14">
            <control shapeId="1169" r:id="rId39" name="Check Box 99">
              <controlPr defaultSize="0" autoFill="0" autoLine="0" autoPict="0">
                <anchor moveWithCells="1">
                  <from>
                    <xdr:col>2</xdr:col>
                    <xdr:colOff>22860</xdr:colOff>
                    <xdr:row>392</xdr:row>
                    <xdr:rowOff>175260</xdr:rowOff>
                  </from>
                  <to>
                    <xdr:col>2</xdr:col>
                    <xdr:colOff>213360</xdr:colOff>
                    <xdr:row>392</xdr:row>
                    <xdr:rowOff>335280</xdr:rowOff>
                  </to>
                </anchor>
              </controlPr>
            </control>
          </mc:Choice>
        </mc:AlternateContent>
        <mc:AlternateContent xmlns:mc="http://schemas.openxmlformats.org/markup-compatibility/2006">
          <mc:Choice Requires="x14">
            <control shapeId="1170" r:id="rId40" name="Check Box 100">
              <controlPr defaultSize="0" autoFill="0" autoLine="0" autoPict="0">
                <anchor moveWithCells="1">
                  <from>
                    <xdr:col>2</xdr:col>
                    <xdr:colOff>22860</xdr:colOff>
                    <xdr:row>392</xdr:row>
                    <xdr:rowOff>342900</xdr:rowOff>
                  </from>
                  <to>
                    <xdr:col>2</xdr:col>
                    <xdr:colOff>213360</xdr:colOff>
                    <xdr:row>392</xdr:row>
                    <xdr:rowOff>502920</xdr:rowOff>
                  </to>
                </anchor>
              </controlPr>
            </control>
          </mc:Choice>
        </mc:AlternateContent>
        <mc:AlternateContent xmlns:mc="http://schemas.openxmlformats.org/markup-compatibility/2006">
          <mc:Choice Requires="x14">
            <control shapeId="1171" r:id="rId41" name="Check Box 101">
              <controlPr defaultSize="0" autoFill="0" autoLine="0" autoPict="0">
                <anchor moveWithCells="1">
                  <from>
                    <xdr:col>2</xdr:col>
                    <xdr:colOff>7620</xdr:colOff>
                    <xdr:row>397</xdr:row>
                    <xdr:rowOff>1630680</xdr:rowOff>
                  </from>
                  <to>
                    <xdr:col>2</xdr:col>
                    <xdr:colOff>312420</xdr:colOff>
                    <xdr:row>397</xdr:row>
                    <xdr:rowOff>1783080</xdr:rowOff>
                  </to>
                </anchor>
              </controlPr>
            </control>
          </mc:Choice>
        </mc:AlternateContent>
        <mc:AlternateContent xmlns:mc="http://schemas.openxmlformats.org/markup-compatibility/2006">
          <mc:Choice Requires="x14">
            <control shapeId="1126" r:id="rId42" name="Check Box 102">
              <controlPr defaultSize="0" autoFill="0" autoLine="0" autoPict="0">
                <anchor moveWithCells="1">
                  <from>
                    <xdr:col>2</xdr:col>
                    <xdr:colOff>7620</xdr:colOff>
                    <xdr:row>397</xdr:row>
                    <xdr:rowOff>1447800</xdr:rowOff>
                  </from>
                  <to>
                    <xdr:col>2</xdr:col>
                    <xdr:colOff>434340</xdr:colOff>
                    <xdr:row>397</xdr:row>
                    <xdr:rowOff>1600200</xdr:rowOff>
                  </to>
                </anchor>
              </controlPr>
            </control>
          </mc:Choice>
        </mc:AlternateContent>
        <mc:AlternateContent xmlns:mc="http://schemas.openxmlformats.org/markup-compatibility/2006">
          <mc:Choice Requires="x14">
            <control shapeId="1127" r:id="rId43" name="Check Box 103">
              <controlPr defaultSize="0" autoFill="0" autoLine="0" autoPict="0">
                <anchor moveWithCells="1">
                  <from>
                    <xdr:col>2</xdr:col>
                    <xdr:colOff>22860</xdr:colOff>
                    <xdr:row>398</xdr:row>
                    <xdr:rowOff>175260</xdr:rowOff>
                  </from>
                  <to>
                    <xdr:col>2</xdr:col>
                    <xdr:colOff>213360</xdr:colOff>
                    <xdr:row>398</xdr:row>
                    <xdr:rowOff>335280</xdr:rowOff>
                  </to>
                </anchor>
              </controlPr>
            </control>
          </mc:Choice>
        </mc:AlternateContent>
        <mc:AlternateContent xmlns:mc="http://schemas.openxmlformats.org/markup-compatibility/2006">
          <mc:Choice Requires="x14">
            <control shapeId="1128" r:id="rId44" name="Check Box 104">
              <controlPr defaultSize="0" autoFill="0" autoLine="0" autoPict="0">
                <anchor moveWithCells="1">
                  <from>
                    <xdr:col>2</xdr:col>
                    <xdr:colOff>22860</xdr:colOff>
                    <xdr:row>398</xdr:row>
                    <xdr:rowOff>342900</xdr:rowOff>
                  </from>
                  <to>
                    <xdr:col>2</xdr:col>
                    <xdr:colOff>213360</xdr:colOff>
                    <xdr:row>398</xdr:row>
                    <xdr:rowOff>518160</xdr:rowOff>
                  </to>
                </anchor>
              </controlPr>
            </control>
          </mc:Choice>
        </mc:AlternateContent>
        <mc:AlternateContent xmlns:mc="http://schemas.openxmlformats.org/markup-compatibility/2006">
          <mc:Choice Requires="x14">
            <control shapeId="1129" r:id="rId45" name="Check Box 105">
              <controlPr defaultSize="0" autoFill="0" autoLine="0" autoPict="0">
                <anchor moveWithCells="1">
                  <from>
                    <xdr:col>2</xdr:col>
                    <xdr:colOff>22860</xdr:colOff>
                    <xdr:row>399</xdr:row>
                    <xdr:rowOff>175260</xdr:rowOff>
                  </from>
                  <to>
                    <xdr:col>2</xdr:col>
                    <xdr:colOff>213360</xdr:colOff>
                    <xdr:row>399</xdr:row>
                    <xdr:rowOff>335280</xdr:rowOff>
                  </to>
                </anchor>
              </controlPr>
            </control>
          </mc:Choice>
        </mc:AlternateContent>
        <mc:AlternateContent xmlns:mc="http://schemas.openxmlformats.org/markup-compatibility/2006">
          <mc:Choice Requires="x14">
            <control shapeId="1131" r:id="rId46" name="Check Box 107">
              <controlPr defaultSize="0" autoFill="0" autoLine="0" autoPict="0">
                <anchor moveWithCells="1">
                  <from>
                    <xdr:col>2</xdr:col>
                    <xdr:colOff>22860</xdr:colOff>
                    <xdr:row>399</xdr:row>
                    <xdr:rowOff>342900</xdr:rowOff>
                  </from>
                  <to>
                    <xdr:col>2</xdr:col>
                    <xdr:colOff>213360</xdr:colOff>
                    <xdr:row>399</xdr:row>
                    <xdr:rowOff>518160</xdr:rowOff>
                  </to>
                </anchor>
              </controlPr>
            </control>
          </mc:Choice>
        </mc:AlternateContent>
        <mc:AlternateContent xmlns:mc="http://schemas.openxmlformats.org/markup-compatibility/2006">
          <mc:Choice Requires="x14">
            <control shapeId="1172" r:id="rId47" name="Check Box 108">
              <controlPr defaultSize="0" autoFill="0" autoLine="0" autoPict="0">
                <anchor moveWithCells="1">
                  <from>
                    <xdr:col>2</xdr:col>
                    <xdr:colOff>22860</xdr:colOff>
                    <xdr:row>406</xdr:row>
                    <xdr:rowOff>175260</xdr:rowOff>
                  </from>
                  <to>
                    <xdr:col>2</xdr:col>
                    <xdr:colOff>213360</xdr:colOff>
                    <xdr:row>406</xdr:row>
                    <xdr:rowOff>335280</xdr:rowOff>
                  </to>
                </anchor>
              </controlPr>
            </control>
          </mc:Choice>
        </mc:AlternateContent>
        <mc:AlternateContent xmlns:mc="http://schemas.openxmlformats.org/markup-compatibility/2006">
          <mc:Choice Requires="x14">
            <control shapeId="1173" r:id="rId48" name="Check Box 109">
              <controlPr defaultSize="0" autoFill="0" autoLine="0" autoPict="0">
                <anchor moveWithCells="1">
                  <from>
                    <xdr:col>2</xdr:col>
                    <xdr:colOff>30480</xdr:colOff>
                    <xdr:row>406</xdr:row>
                    <xdr:rowOff>342900</xdr:rowOff>
                  </from>
                  <to>
                    <xdr:col>2</xdr:col>
                    <xdr:colOff>220980</xdr:colOff>
                    <xdr:row>406</xdr:row>
                    <xdr:rowOff>510540</xdr:rowOff>
                  </to>
                </anchor>
              </controlPr>
            </control>
          </mc:Choice>
        </mc:AlternateContent>
        <mc:AlternateContent xmlns:mc="http://schemas.openxmlformats.org/markup-compatibility/2006">
          <mc:Choice Requires="x14">
            <control shapeId="1134" r:id="rId49" name="Check Box 110">
              <controlPr defaultSize="0" autoFill="0" autoLine="0" autoPict="0">
                <anchor moveWithCells="1">
                  <from>
                    <xdr:col>2</xdr:col>
                    <xdr:colOff>7620</xdr:colOff>
                    <xdr:row>249</xdr:row>
                    <xdr:rowOff>518160</xdr:rowOff>
                  </from>
                  <to>
                    <xdr:col>2</xdr:col>
                    <xdr:colOff>198120</xdr:colOff>
                    <xdr:row>249</xdr:row>
                    <xdr:rowOff>678180</xdr:rowOff>
                  </to>
                </anchor>
              </controlPr>
            </control>
          </mc:Choice>
        </mc:AlternateContent>
        <mc:AlternateContent xmlns:mc="http://schemas.openxmlformats.org/markup-compatibility/2006">
          <mc:Choice Requires="x14">
            <control shapeId="1179" r:id="rId50" name="Check Box 119">
              <controlPr defaultSize="0" autoFill="0" autoLine="0" autoPict="0">
                <anchor moveWithCells="1">
                  <from>
                    <xdr:col>2</xdr:col>
                    <xdr:colOff>22860</xdr:colOff>
                    <xdr:row>591</xdr:row>
                    <xdr:rowOff>198120</xdr:rowOff>
                  </from>
                  <to>
                    <xdr:col>2</xdr:col>
                    <xdr:colOff>213360</xdr:colOff>
                    <xdr:row>591</xdr:row>
                    <xdr:rowOff>365760</xdr:rowOff>
                  </to>
                </anchor>
              </controlPr>
            </control>
          </mc:Choice>
        </mc:AlternateContent>
        <mc:AlternateContent xmlns:mc="http://schemas.openxmlformats.org/markup-compatibility/2006">
          <mc:Choice Requires="x14">
            <control shapeId="1193" r:id="rId51" name="Check Box 120">
              <controlPr locked="0" defaultSize="0" autoFill="0" autoLine="0" autoPict="0">
                <anchor moveWithCells="1">
                  <from>
                    <xdr:col>2</xdr:col>
                    <xdr:colOff>22860</xdr:colOff>
                    <xdr:row>591</xdr:row>
                    <xdr:rowOff>38100</xdr:rowOff>
                  </from>
                  <to>
                    <xdr:col>2</xdr:col>
                    <xdr:colOff>213360</xdr:colOff>
                    <xdr:row>591</xdr:row>
                    <xdr:rowOff>198120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168CA-6A23-40B8-9D80-FEDB18243237}">
  <dimension ref="A1:H3"/>
  <sheetViews>
    <sheetView workbookViewId="0">
      <selection activeCell="A2" sqref="A2:H2"/>
    </sheetView>
  </sheetViews>
  <sheetFormatPr baseColWidth="10" defaultRowHeight="14.4" x14ac:dyDescent="0.3"/>
  <sheetData>
    <row r="1" spans="1:8" s="40" customFormat="1" ht="22.5" customHeight="1" x14ac:dyDescent="0.3">
      <c r="A1" s="206" t="s">
        <v>862</v>
      </c>
      <c r="B1" s="207"/>
      <c r="C1" s="207"/>
      <c r="D1" s="207"/>
      <c r="E1" s="207"/>
      <c r="F1" s="207"/>
      <c r="G1" s="207"/>
      <c r="H1" s="207"/>
    </row>
    <row r="2" spans="1:8" s="40" customFormat="1" ht="22.5" customHeight="1" x14ac:dyDescent="0.3">
      <c r="A2" s="208" t="s">
        <v>863</v>
      </c>
      <c r="B2" s="208"/>
      <c r="C2" s="208"/>
      <c r="D2" s="208"/>
      <c r="E2" s="208"/>
      <c r="F2" s="208"/>
      <c r="G2" s="208"/>
      <c r="H2" s="208"/>
    </row>
    <row r="3" spans="1:8" s="41" customFormat="1" ht="36" customHeight="1" x14ac:dyDescent="0.3">
      <c r="A3" s="209" t="s">
        <v>864</v>
      </c>
      <c r="B3" s="210"/>
      <c r="C3" s="210"/>
      <c r="D3" s="210"/>
      <c r="E3" s="210"/>
      <c r="F3" s="210"/>
      <c r="G3" s="210"/>
      <c r="H3" s="210"/>
    </row>
  </sheetData>
  <sheetProtection formatCells="0" formatColumns="0" formatRows="0"/>
  <mergeCells count="3">
    <mergeCell ref="A1:H1"/>
    <mergeCell ref="A2:H2"/>
    <mergeCell ref="A3:H3"/>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LV-Preisblatt</vt:lpstr>
      <vt:lpstr>Fahrzeugbeklebung Beispiel</vt:lpstr>
    </vt:vector>
  </TitlesOfParts>
  <Company>Landratsamt Ludwigsburg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Griesinger, Nadine</dc:creator>
  <cp:lastModifiedBy>Griesinger, Nadine</cp:lastModifiedBy>
  <cp:lastPrinted>2026-07-29T09:01:50Z</cp:lastPrinted>
  <dcterms:created xsi:type="dcterms:W3CDTF">2026-04-30T08:06:28Z</dcterms:created>
  <dcterms:modified xsi:type="dcterms:W3CDTF">2026-07-31T08:56:12Z</dcterms:modified>
</cp:coreProperties>
</file>