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2234" documentId="13_ncr:1_{589190BC-7FAE-4169-B5A2-4495D974B7F5}" xr6:coauthVersionLast="47" xr6:coauthVersionMax="47" xr10:uidLastSave="{E9CC7A24-6F1A-4F07-BB69-B65B334BBB0B}"/>
  <bookViews>
    <workbookView xWindow="28680" yWindow="-120" windowWidth="29040" windowHeight="15720" xr2:uid="{65C09117-A654-4C31-9602-683BA1CDD38D}"/>
  </bookViews>
  <sheets>
    <sheet name="Preisblatt" sheetId="7" r:id="rId1"/>
  </sheets>
  <definedNames>
    <definedName name="_xlnm.Print_Area" localSheetId="0">Preisblatt!$A$1:$O$37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7" l="1"/>
  <c r="S13" i="7"/>
  <c r="R13" i="7"/>
  <c r="Q13" i="7"/>
  <c r="J13" i="7"/>
  <c r="N13" i="7" s="1"/>
  <c r="B13" i="7"/>
  <c r="F28" i="7"/>
  <c r="M31" i="7" s="1"/>
  <c r="O31" i="7" s="1"/>
  <c r="N31" i="7" s="1"/>
  <c r="B28" i="7"/>
  <c r="S27" i="7"/>
  <c r="R27" i="7"/>
  <c r="Q27" i="7"/>
  <c r="J27" i="7"/>
  <c r="N27" i="7" s="1"/>
  <c r="B27" i="7"/>
  <c r="F22" i="7"/>
  <c r="M25" i="7" s="1"/>
  <c r="O25" i="7" s="1"/>
  <c r="N25" i="7" s="1"/>
  <c r="B22" i="7"/>
  <c r="S21" i="7"/>
  <c r="R21" i="7"/>
  <c r="Q21" i="7"/>
  <c r="J21" i="7"/>
  <c r="N21" i="7" s="1"/>
  <c r="B21" i="7"/>
  <c r="F16" i="7"/>
  <c r="M19" i="7" s="1"/>
  <c r="O19" i="7" s="1"/>
  <c r="N19" i="7" s="1"/>
  <c r="B16" i="7"/>
  <c r="S15" i="7"/>
  <c r="R15" i="7"/>
  <c r="Q15" i="7"/>
  <c r="J15" i="7"/>
  <c r="L15" i="7" s="1"/>
  <c r="O15" i="7" s="1"/>
  <c r="B15" i="7"/>
  <c r="M12" i="7"/>
  <c r="O12" i="7" s="1"/>
  <c r="Q9" i="7"/>
  <c r="E41" i="7" s="1"/>
  <c r="B9" i="7"/>
  <c r="R8" i="7"/>
  <c r="Q8" i="7"/>
  <c r="N8" i="7"/>
  <c r="L8" i="7"/>
  <c r="O8" i="7" s="1"/>
  <c r="B8" i="7"/>
  <c r="O36" i="7" l="1"/>
  <c r="L13" i="7"/>
  <c r="O13" i="7" s="1"/>
  <c r="N15" i="7"/>
  <c r="O41" i="7"/>
  <c r="N12" i="7"/>
  <c r="L27" i="7"/>
  <c r="O27" i="7" s="1"/>
  <c r="L21" i="7"/>
  <c r="O21" i="7" s="1"/>
  <c r="O40" i="7" l="1"/>
</calcChain>
</file>

<file path=xl/sharedStrings.xml><?xml version="1.0" encoding="utf-8"?>
<sst xmlns="http://schemas.openxmlformats.org/spreadsheetml/2006/main" count="82" uniqueCount="42">
  <si>
    <t>Offenes Verfahren 2026-011-Grie-oV „Ausschreibung Rahmenvertrag Notebooks und Zubehör“</t>
  </si>
  <si>
    <t>Preisblatt Notebooks (Los 1) - NGK1 - Standard Notebook 16"</t>
  </si>
  <si>
    <t>Position</t>
  </si>
  <si>
    <t>Kapitel in der Leistungsbeschreibung</t>
  </si>
  <si>
    <t>Bezeichnung</t>
  </si>
  <si>
    <t>Weitere Angaben</t>
  </si>
  <si>
    <r>
      <t>Preis pro Gerät
(netto)</t>
    </r>
    <r>
      <rPr>
        <b/>
        <vertAlign val="superscript"/>
        <sz val="11"/>
        <color theme="1"/>
        <rFont val="Arial"/>
        <family val="2"/>
      </rPr>
      <t>1</t>
    </r>
  </si>
  <si>
    <t>Rabatt in %</t>
  </si>
  <si>
    <t>Preis pro Gerät
(netto, inkl. Rabatt)</t>
  </si>
  <si>
    <t>Umsatz-steuersatz</t>
  </si>
  <si>
    <t>Preis pro Gerät
(brutto)</t>
  </si>
  <si>
    <r>
      <t>Kalkulatorische Abnahmemenge</t>
    </r>
    <r>
      <rPr>
        <b/>
        <vertAlign val="superscript"/>
        <sz val="11"/>
        <rFont val="Arial"/>
        <family val="2"/>
      </rPr>
      <t>2</t>
    </r>
  </si>
  <si>
    <t>Gesamtpreis 
(netto)</t>
  </si>
  <si>
    <t>Gesamtpreis 
(brutto)</t>
  </si>
  <si>
    <t>1</t>
  </si>
  <si>
    <t>1.Vertragsjahr</t>
  </si>
  <si>
    <t>5.2.4</t>
  </si>
  <si>
    <t>5.2.3.16.3</t>
  </si>
  <si>
    <r>
      <t>Jährliche Energieverbrauch E</t>
    </r>
    <r>
      <rPr>
        <b/>
        <vertAlign val="subscript"/>
        <sz val="11"/>
        <color theme="1"/>
        <rFont val="Arial"/>
        <family val="2"/>
      </rPr>
      <t>TEC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 des Grundgerätes</t>
    </r>
  </si>
  <si>
    <t>kWh/a</t>
  </si>
  <si>
    <t>Kalkulatorisch: Betriebsdauer</t>
  </si>
  <si>
    <t>Definition:</t>
  </si>
  <si>
    <t>Jahre</t>
  </si>
  <si>
    <t>Kalkulatorisch: Preis pro kWh</t>
  </si>
  <si>
    <t>€</t>
  </si>
  <si>
    <t>Menge kWh</t>
  </si>
  <si>
    <t xml:space="preserve">Gesamtenergiekosten im Betrieb (3 Jahre) </t>
  </si>
  <si>
    <t>2. Vertragsjahr</t>
  </si>
  <si>
    <t>Preis Standard Notebook 16"</t>
  </si>
  <si>
    <t>3. Vertragsjahr</t>
  </si>
  <si>
    <t>4. Vertragsjahr</t>
  </si>
  <si>
    <r>
      <rPr>
        <b/>
        <sz val="11"/>
        <rFont val="Arial"/>
        <family val="2"/>
      </rPr>
      <t>Bei Übereinstimmung mit folgendem Sachverhalt im Feld links ein "X" eintragen:</t>
    </r>
    <r>
      <rPr>
        <sz val="11"/>
        <rFont val="Arial"/>
        <family val="2"/>
      </rPr>
      <t xml:space="preserve">
"Es liegt eine steuerfreie innergemeinschaftliche Lieferung gemäß § 4 Nr. 1 b in Verbindung mit § 6a UStG vor. Sämtliche gesetzlichen Voraussetzungen hierfür sind erfüllt, die Abrechnung erfolgt umsatzsteuerfrei (0 %) und die erforderlichen Beleg- und Buchnachweise (z. B. Gelangensbestätigung) werden erbracht."</t>
    </r>
  </si>
  <si>
    <r>
      <t>Summe WP</t>
    </r>
    <r>
      <rPr>
        <b/>
        <vertAlign val="superscript"/>
        <sz val="11"/>
        <color theme="1"/>
        <rFont val="Arial"/>
        <family val="2"/>
      </rPr>
      <t>4</t>
    </r>
    <r>
      <rPr>
        <b/>
        <sz val="11"/>
        <color theme="1"/>
        <rFont val="Arial"/>
        <family val="2"/>
      </rPr>
      <t>:</t>
    </r>
  </si>
  <si>
    <t>Positionsübersicht und Ausfüllkontrolle</t>
  </si>
  <si>
    <t>Hardware</t>
  </si>
  <si>
    <t>Energiekosten</t>
  </si>
  <si>
    <t>Diese Mengenangabe dient lediglich der Kalkulation des Gesamtpreises durch den AG. Die Werte stellen weder eine Mindestbestellmenge noch eine Abnahmegarantie dar.</t>
  </si>
  <si>
    <r>
      <t>Der E</t>
    </r>
    <r>
      <rPr>
        <vertAlign val="subscript"/>
        <sz val="11"/>
        <color theme="1"/>
        <rFont val="Calibri"/>
        <family val="2"/>
        <scheme val="minor"/>
      </rPr>
      <t>TEC</t>
    </r>
    <r>
      <rPr>
        <sz val="11"/>
        <color theme="1"/>
        <rFont val="Calibri"/>
        <family val="2"/>
        <scheme val="minor"/>
      </rPr>
      <t>-Wert ist auf Grundlage des "ENERGY STAR Version 8.0 Product Specification for Computers für Imaging Equipment" zu bestimmen und wird für die Folgejahre automatisch übernommen (https://www.energystar.go.jp/document/pdf/Computer/8.0/comp80FINAL_spec_rev.pdf).</t>
    </r>
  </si>
  <si>
    <t>WP = Wertungspreis</t>
  </si>
  <si>
    <t>Preis Standard Notebook 16" (Monate 1 - 6)</t>
  </si>
  <si>
    <t>Preis Standard Notebook 16" (Monate 7 - 12)</t>
  </si>
  <si>
    <r>
      <rPr>
        <strike/>
        <sz val="11"/>
        <color rgb="FFFF0000"/>
        <rFont val="Calibri"/>
        <family val="2"/>
        <scheme val="minor"/>
      </rPr>
      <t>Ab dem 2. - 4. Vertragsjahr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In den Positionen 1.3, 2.1, 3.1 und 4.1</t>
    </r>
    <r>
      <rPr>
        <sz val="11"/>
        <color theme="1"/>
        <rFont val="Calibri"/>
        <family val="2"/>
        <scheme val="minor"/>
      </rPr>
      <t xml:space="preserve"> ist der Herstellerlistenpreis einzutragen.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</si>
</sst>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"/>
    <numFmt numFmtId="165" formatCode="_-* #,##0.00\ _€_-;\-* #,##0.00\ _€_-;_-* &quot;-&quot;??\ _€_-;_-@_-"/>
    <numFmt numFmtId="166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vertAlign val="subscript"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b/>
      <sz val="16"/>
      <name val="Arial"/>
      <family val="2"/>
    </font>
    <font>
      <b/>
      <vertAlign val="superscript"/>
      <sz val="11"/>
      <name val="Arial"/>
      <family val="2"/>
    </font>
    <font>
      <sz val="1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ACDC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5" xfId="0" applyFont="1" applyFill="1" applyBorder="1"/>
    <xf numFmtId="0" fontId="4" fillId="3" borderId="10" xfId="0" applyFont="1" applyFill="1" applyBorder="1"/>
    <xf numFmtId="49" fontId="5" fillId="3" borderId="9" xfId="1" quotePrefix="1" applyNumberFormat="1" applyFont="1" applyFill="1" applyBorder="1" applyAlignment="1" applyProtection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3" borderId="6" xfId="1" quotePrefix="1" applyNumberFormat="1" applyFont="1" applyFill="1" applyBorder="1" applyAlignment="1" applyProtection="1">
      <alignment horizontal="left" vertical="center"/>
    </xf>
    <xf numFmtId="0" fontId="3" fillId="3" borderId="7" xfId="0" applyFont="1" applyFill="1" applyBorder="1" applyAlignment="1">
      <alignment horizontal="left" vertical="center" indent="1"/>
    </xf>
    <xf numFmtId="0" fontId="3" fillId="3" borderId="7" xfId="0" applyFont="1" applyFill="1" applyBorder="1"/>
    <xf numFmtId="49" fontId="3" fillId="3" borderId="9" xfId="1" quotePrefix="1" applyNumberFormat="1" applyFont="1" applyFill="1" applyBorder="1" applyAlignment="1" applyProtection="1">
      <alignment horizontal="left" vertical="center"/>
    </xf>
    <xf numFmtId="0" fontId="3" fillId="3" borderId="10" xfId="0" applyFont="1" applyFill="1" applyBorder="1" applyAlignment="1">
      <alignment horizontal="left" vertical="center" indent="1"/>
    </xf>
    <xf numFmtId="0" fontId="3" fillId="3" borderId="10" xfId="0" applyFont="1" applyFill="1" applyBorder="1"/>
    <xf numFmtId="49" fontId="3" fillId="3" borderId="9" xfId="1" applyNumberFormat="1" applyFont="1" applyFill="1" applyBorder="1" applyProtection="1"/>
    <xf numFmtId="49" fontId="3" fillId="0" borderId="0" xfId="1" applyNumberFormat="1" applyFont="1" applyFill="1" applyBorder="1" applyProtection="1"/>
    <xf numFmtId="0" fontId="3" fillId="0" borderId="0" xfId="0" applyFont="1"/>
    <xf numFmtId="43" fontId="6" fillId="3" borderId="10" xfId="1" quotePrefix="1" applyFont="1" applyFill="1" applyBorder="1" applyAlignment="1" applyProtection="1">
      <alignment horizontal="left" vertical="center" indent="1"/>
    </xf>
    <xf numFmtId="3" fontId="6" fillId="3" borderId="10" xfId="1" quotePrefix="1" applyNumberFormat="1" applyFont="1" applyFill="1" applyBorder="1" applyAlignment="1" applyProtection="1">
      <alignment horizontal="left" vertical="center" indent="1"/>
    </xf>
    <xf numFmtId="43" fontId="6" fillId="3" borderId="11" xfId="1" quotePrefix="1" applyFont="1" applyFill="1" applyBorder="1" applyAlignment="1" applyProtection="1">
      <alignment horizontal="left" vertical="center" indent="1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3" fillId="0" borderId="0" xfId="0" applyFont="1"/>
    <xf numFmtId="0" fontId="7" fillId="0" borderId="11" xfId="0" applyFont="1" applyBorder="1" applyAlignment="1">
      <alignment horizontal="left" vertical="center"/>
    </xf>
    <xf numFmtId="49" fontId="3" fillId="3" borderId="10" xfId="1" quotePrefix="1" applyNumberFormat="1" applyFont="1" applyFill="1" applyBorder="1" applyAlignment="1" applyProtection="1">
      <alignment horizontal="left" vertical="center"/>
    </xf>
    <xf numFmtId="49" fontId="3" fillId="3" borderId="10" xfId="1" applyNumberFormat="1" applyFont="1" applyFill="1" applyBorder="1" applyProtection="1"/>
    <xf numFmtId="49" fontId="3" fillId="3" borderId="7" xfId="1" quotePrefix="1" applyNumberFormat="1" applyFont="1" applyFill="1" applyBorder="1" applyAlignment="1" applyProtection="1">
      <alignment horizontal="left" vertical="center"/>
    </xf>
    <xf numFmtId="49" fontId="5" fillId="3" borderId="10" xfId="1" quotePrefix="1" applyNumberFormat="1" applyFont="1" applyFill="1" applyBorder="1" applyAlignment="1" applyProtection="1">
      <alignment horizontal="left" vertical="center" indent="1"/>
    </xf>
    <xf numFmtId="44" fontId="3" fillId="4" borderId="15" xfId="2" applyFont="1" applyFill="1" applyBorder="1" applyAlignment="1" applyProtection="1">
      <alignment vertical="center"/>
    </xf>
    <xf numFmtId="0" fontId="3" fillId="4" borderId="5" xfId="0" applyFont="1" applyFill="1" applyBorder="1" applyAlignment="1">
      <alignment vertical="center"/>
    </xf>
    <xf numFmtId="44" fontId="3" fillId="4" borderId="13" xfId="0" applyNumberFormat="1" applyFont="1" applyFill="1" applyBorder="1" applyAlignment="1">
      <alignment horizontal="left" vertical="center"/>
    </xf>
    <xf numFmtId="3" fontId="3" fillId="4" borderId="13" xfId="0" applyNumberFormat="1" applyFont="1" applyFill="1" applyBorder="1" applyAlignment="1">
      <alignment vertical="center"/>
    </xf>
    <xf numFmtId="3" fontId="9" fillId="4" borderId="13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49" fontId="4" fillId="6" borderId="9" xfId="1" applyNumberFormat="1" applyFont="1" applyFill="1" applyBorder="1" applyProtection="1"/>
    <xf numFmtId="49" fontId="4" fillId="6" borderId="10" xfId="1" applyNumberFormat="1" applyFont="1" applyFill="1" applyBorder="1" applyProtection="1"/>
    <xf numFmtId="0" fontId="4" fillId="6" borderId="10" xfId="0" applyFont="1" applyFill="1" applyBorder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3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 applyProtection="1">
      <alignment vertical="center"/>
      <protection locked="0"/>
    </xf>
    <xf numFmtId="0" fontId="3" fillId="4" borderId="4" xfId="0" applyFont="1" applyFill="1" applyBorder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3" fillId="4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/>
    </xf>
    <xf numFmtId="0" fontId="18" fillId="0" borderId="0" xfId="0" applyFont="1"/>
    <xf numFmtId="10" fontId="3" fillId="5" borderId="15" xfId="2" applyNumberFormat="1" applyFont="1" applyFill="1" applyBorder="1" applyAlignment="1" applyProtection="1">
      <alignment vertical="center"/>
      <protection locked="0"/>
    </xf>
    <xf numFmtId="3" fontId="3" fillId="4" borderId="15" xfId="0" applyNumberFormat="1" applyFont="1" applyFill="1" applyBorder="1" applyAlignment="1">
      <alignment vertical="center"/>
    </xf>
    <xf numFmtId="3" fontId="3" fillId="4" borderId="5" xfId="0" applyNumberFormat="1" applyFont="1" applyFill="1" applyBorder="1" applyAlignment="1">
      <alignment vertical="center"/>
    </xf>
    <xf numFmtId="3" fontId="9" fillId="4" borderId="5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44" fontId="3" fillId="4" borderId="5" xfId="0" applyNumberFormat="1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44" fontId="18" fillId="0" borderId="0" xfId="0" applyNumberFormat="1" applyFont="1"/>
    <xf numFmtId="165" fontId="3" fillId="4" borderId="0" xfId="0" applyNumberFormat="1" applyFont="1" applyFill="1" applyAlignment="1">
      <alignment horizontal="left" vertical="center"/>
    </xf>
    <xf numFmtId="49" fontId="7" fillId="0" borderId="12" xfId="1" quotePrefix="1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/>
    </xf>
    <xf numFmtId="44" fontId="3" fillId="4" borderId="11" xfId="2" applyFont="1" applyFill="1" applyBorder="1" applyAlignment="1" applyProtection="1">
      <alignment vertical="center"/>
    </xf>
    <xf numFmtId="0" fontId="3" fillId="4" borderId="9" xfId="0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horizontal="left" vertical="center"/>
    </xf>
    <xf numFmtId="0" fontId="3" fillId="4" borderId="11" xfId="0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6" fontId="18" fillId="0" borderId="0" xfId="0" applyNumberFormat="1" applyFont="1"/>
    <xf numFmtId="0" fontId="3" fillId="0" borderId="8" xfId="0" applyFont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44" fontId="3" fillId="4" borderId="8" xfId="0" applyNumberFormat="1" applyFont="1" applyFill="1" applyBorder="1" applyAlignment="1">
      <alignment horizontal="left" vertical="center"/>
    </xf>
    <xf numFmtId="3" fontId="3" fillId="4" borderId="14" xfId="0" applyNumberFormat="1" applyFont="1" applyFill="1" applyBorder="1" applyAlignment="1">
      <alignment vertical="center"/>
    </xf>
    <xf numFmtId="44" fontId="10" fillId="0" borderId="0" xfId="0" applyNumberFormat="1" applyFont="1"/>
    <xf numFmtId="0" fontId="16" fillId="2" borderId="1" xfId="0" applyFont="1" applyFill="1" applyBorder="1" applyAlignment="1">
      <alignment horizontal="left" vertical="center" indent="1"/>
    </xf>
    <xf numFmtId="0" fontId="16" fillId="2" borderId="2" xfId="0" applyFont="1" applyFill="1" applyBorder="1" applyAlignment="1">
      <alignment horizontal="left" vertical="center" indent="1"/>
    </xf>
    <xf numFmtId="0" fontId="16" fillId="2" borderId="3" xfId="0" applyFont="1" applyFill="1" applyBorder="1" applyAlignment="1">
      <alignment horizontal="left" vertical="center" indent="1"/>
    </xf>
    <xf numFmtId="49" fontId="2" fillId="2" borderId="4" xfId="0" applyNumberFormat="1" applyFont="1" applyFill="1" applyBorder="1" applyAlignment="1">
      <alignment horizontal="left" vertical="center" indent="1"/>
    </xf>
    <xf numFmtId="49" fontId="2" fillId="2" borderId="0" xfId="0" applyNumberFormat="1" applyFont="1" applyFill="1" applyAlignment="1">
      <alignment horizontal="left" vertical="center" indent="1"/>
    </xf>
    <xf numFmtId="49" fontId="7" fillId="2" borderId="6" xfId="0" applyNumberFormat="1" applyFont="1" applyFill="1" applyBorder="1" applyAlignment="1">
      <alignment horizontal="left" indent="1"/>
    </xf>
    <xf numFmtId="49" fontId="7" fillId="2" borderId="7" xfId="0" applyNumberFormat="1" applyFont="1" applyFill="1" applyBorder="1" applyAlignment="1">
      <alignment horizontal="left" indent="1"/>
    </xf>
    <xf numFmtId="0" fontId="3" fillId="2" borderId="7" xfId="0" applyFont="1" applyFill="1" applyBorder="1"/>
    <xf numFmtId="0" fontId="3" fillId="2" borderId="8" xfId="0" applyFont="1" applyFill="1" applyBorder="1"/>
    <xf numFmtId="49" fontId="4" fillId="0" borderId="12" xfId="1" applyNumberFormat="1" applyFont="1" applyFill="1" applyBorder="1" applyAlignment="1" applyProtection="1">
      <alignment horizontal="center" vertical="center"/>
    </xf>
    <xf numFmtId="49" fontId="4" fillId="0" borderId="12" xfId="1" applyNumberFormat="1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4" fillId="3" borderId="10" xfId="1" applyNumberFormat="1" applyFont="1" applyFill="1" applyBorder="1" applyAlignment="1" applyProtection="1">
      <alignment vertic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left" vertical="center"/>
    </xf>
    <xf numFmtId="166" fontId="3" fillId="5" borderId="9" xfId="2" applyNumberFormat="1" applyFont="1" applyFill="1" applyBorder="1" applyAlignment="1" applyProtection="1">
      <alignment vertical="center"/>
      <protection locked="0"/>
    </xf>
    <xf numFmtId="44" fontId="3" fillId="4" borderId="9" xfId="2" applyFont="1" applyFill="1" applyBorder="1" applyAlignment="1" applyProtection="1">
      <alignment vertical="center"/>
    </xf>
    <xf numFmtId="10" fontId="3" fillId="5" borderId="11" xfId="2" applyNumberFormat="1" applyFont="1" applyFill="1" applyBorder="1" applyAlignment="1" applyProtection="1">
      <alignment vertical="center"/>
      <protection locked="0"/>
    </xf>
    <xf numFmtId="166" fontId="3" fillId="4" borderId="15" xfId="0" applyNumberFormat="1" applyFont="1" applyFill="1" applyBorder="1" applyAlignment="1">
      <alignment horizontal="right" vertical="center"/>
    </xf>
    <xf numFmtId="166" fontId="3" fillId="4" borderId="15" xfId="0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 applyProtection="1">
      <alignment vertical="center"/>
    </xf>
    <xf numFmtId="44" fontId="3" fillId="4" borderId="0" xfId="0" applyNumberFormat="1" applyFont="1" applyFill="1" applyAlignment="1">
      <alignment vertical="center"/>
    </xf>
    <xf numFmtId="44" fontId="3" fillId="4" borderId="12" xfId="0" applyNumberFormat="1" applyFont="1" applyFill="1" applyBorder="1" applyAlignment="1">
      <alignment horizontal="left" vertical="center"/>
    </xf>
    <xf numFmtId="44" fontId="3" fillId="4" borderId="12" xfId="0" applyNumberFormat="1" applyFont="1" applyFill="1" applyBorder="1" applyAlignment="1">
      <alignment vertical="center"/>
    </xf>
    <xf numFmtId="44" fontId="3" fillId="4" borderId="13" xfId="0" applyNumberFormat="1" applyFont="1" applyFill="1" applyBorder="1" applyAlignment="1">
      <alignment vertical="center"/>
    </xf>
    <xf numFmtId="44" fontId="3" fillId="4" borderId="14" xfId="0" applyNumberFormat="1" applyFont="1" applyFill="1" applyBorder="1" applyAlignment="1">
      <alignment horizontal="left" vertical="center"/>
    </xf>
    <xf numFmtId="166" fontId="3" fillId="4" borderId="5" xfId="0" applyNumberFormat="1" applyFont="1" applyFill="1" applyBorder="1" applyAlignment="1">
      <alignment vertical="center"/>
    </xf>
    <xf numFmtId="166" fontId="3" fillId="4" borderId="14" xfId="0" applyNumberFormat="1" applyFont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166" fontId="3" fillId="5" borderId="15" xfId="2" applyNumberFormat="1" applyFont="1" applyFill="1" applyBorder="1" applyAlignment="1" applyProtection="1">
      <alignment vertical="center"/>
      <protection locked="0"/>
    </xf>
    <xf numFmtId="44" fontId="3" fillId="4" borderId="7" xfId="0" applyNumberFormat="1" applyFont="1" applyFill="1" applyBorder="1" applyAlignment="1">
      <alignment vertical="center"/>
    </xf>
    <xf numFmtId="166" fontId="3" fillId="4" borderId="8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7" fillId="0" borderId="0" xfId="1" quotePrefix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horizontal="left" vertical="center"/>
    </xf>
    <xf numFmtId="4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0" fontId="3" fillId="5" borderId="15" xfId="2" applyNumberFormat="1" applyFont="1" applyFill="1" applyBorder="1" applyAlignment="1" applyProtection="1">
      <alignment horizontal="center" vertical="center"/>
      <protection locked="0"/>
    </xf>
    <xf numFmtId="3" fontId="3" fillId="3" borderId="11" xfId="0" applyNumberFormat="1" applyFont="1" applyFill="1" applyBorder="1"/>
    <xf numFmtId="166" fontId="4" fillId="3" borderId="11" xfId="0" applyNumberFormat="1" applyFont="1" applyFill="1" applyBorder="1"/>
    <xf numFmtId="3" fontId="3" fillId="3" borderId="8" xfId="0" applyNumberFormat="1" applyFont="1" applyFill="1" applyBorder="1"/>
    <xf numFmtId="166" fontId="3" fillId="4" borderId="11" xfId="0" applyNumberFormat="1" applyFont="1" applyFill="1" applyBorder="1"/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166" fontId="3" fillId="4" borderId="13" xfId="0" applyNumberFormat="1" applyFont="1" applyFill="1" applyBorder="1" applyAlignment="1">
      <alignment vertical="center"/>
    </xf>
    <xf numFmtId="0" fontId="20" fillId="0" borderId="15" xfId="0" applyFont="1" applyBorder="1" applyAlignment="1">
      <alignment horizontal="center" vertical="center"/>
    </xf>
    <xf numFmtId="49" fontId="22" fillId="0" borderId="15" xfId="1" quotePrefix="1" applyNumberFormat="1" applyFont="1" applyFill="1" applyBorder="1" applyAlignment="1" applyProtection="1">
      <alignment horizontal="center" vertical="center" wrapText="1"/>
    </xf>
    <xf numFmtId="0" fontId="22" fillId="0" borderId="11" xfId="0" applyFont="1" applyBorder="1" applyAlignment="1">
      <alignment horizontal="left" vertical="center"/>
    </xf>
    <xf numFmtId="0" fontId="22" fillId="4" borderId="9" xfId="0" applyFont="1" applyFill="1" applyBorder="1" applyAlignment="1">
      <alignment vertical="center"/>
    </xf>
    <xf numFmtId="165" fontId="22" fillId="4" borderId="10" xfId="0" applyNumberFormat="1" applyFont="1" applyFill="1" applyBorder="1" applyAlignment="1">
      <alignment horizontal="left" vertical="center"/>
    </xf>
    <xf numFmtId="0" fontId="22" fillId="4" borderId="11" xfId="0" applyFont="1" applyFill="1" applyBorder="1" applyAlignment="1">
      <alignment vertical="center"/>
    </xf>
    <xf numFmtId="166" fontId="22" fillId="5" borderId="15" xfId="2" applyNumberFormat="1" applyFont="1" applyFill="1" applyBorder="1" applyAlignment="1" applyProtection="1">
      <alignment vertical="center"/>
      <protection locked="0"/>
    </xf>
    <xf numFmtId="10" fontId="22" fillId="5" borderId="15" xfId="2" applyNumberFormat="1" applyFont="1" applyFill="1" applyBorder="1" applyAlignment="1" applyProtection="1">
      <alignment vertical="center"/>
      <protection locked="0"/>
    </xf>
    <xf numFmtId="44" fontId="22" fillId="4" borderId="15" xfId="2" applyFont="1" applyFill="1" applyBorder="1" applyAlignment="1" applyProtection="1">
      <alignment vertical="center"/>
    </xf>
    <xf numFmtId="166" fontId="22" fillId="4" borderId="15" xfId="0" applyNumberFormat="1" applyFont="1" applyFill="1" applyBorder="1" applyAlignment="1">
      <alignment horizontal="right" vertical="center"/>
    </xf>
    <xf numFmtId="3" fontId="22" fillId="4" borderId="15" xfId="0" applyNumberFormat="1" applyFont="1" applyFill="1" applyBorder="1" applyAlignment="1">
      <alignment vertical="center"/>
    </xf>
    <xf numFmtId="166" fontId="22" fillId="4" borderId="15" xfId="0" applyNumberFormat="1" applyFont="1" applyFill="1" applyBorder="1" applyAlignment="1">
      <alignment vertical="center"/>
    </xf>
    <xf numFmtId="166" fontId="22" fillId="4" borderId="15" xfId="2" applyNumberFormat="1" applyFont="1" applyFill="1" applyBorder="1" applyAlignment="1" applyProtection="1">
      <alignment vertical="center"/>
    </xf>
    <xf numFmtId="0" fontId="10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7" fillId="0" borderId="12" xfId="1" quotePrefix="1" applyNumberFormat="1" applyFont="1" applyFill="1" applyBorder="1" applyAlignment="1" applyProtection="1">
      <alignment horizontal="center" vertical="center" wrapText="1"/>
    </xf>
    <xf numFmtId="49" fontId="7" fillId="0" borderId="13" xfId="1" quotePrefix="1" applyNumberFormat="1" applyFont="1" applyFill="1" applyBorder="1" applyAlignment="1" applyProtection="1">
      <alignment horizontal="center" vertical="center" wrapText="1"/>
    </xf>
    <xf numFmtId="49" fontId="7" fillId="0" borderId="14" xfId="1" quotePrefix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wrapText="1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7" fillId="2" borderId="9" xfId="1" quotePrefix="1" applyNumberFormat="1" applyFont="1" applyFill="1" applyBorder="1" applyAlignment="1" applyProtection="1">
      <alignment horizontal="left" vertical="center" wrapText="1" indent="1"/>
    </xf>
    <xf numFmtId="49" fontId="7" fillId="2" borderId="10" xfId="1" quotePrefix="1" applyNumberFormat="1" applyFont="1" applyFill="1" applyBorder="1" applyAlignment="1" applyProtection="1">
      <alignment horizontal="left" vertical="center" wrapText="1" indent="1"/>
    </xf>
    <xf numFmtId="49" fontId="7" fillId="2" borderId="11" xfId="1" quotePrefix="1" applyNumberFormat="1" applyFont="1" applyFill="1" applyBorder="1" applyAlignment="1" applyProtection="1">
      <alignment horizontal="left" vertical="center" wrapText="1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9BC2E6"/>
      <color rgb="FFADE1DC"/>
      <color rgb="FF00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1211242</xdr:colOff>
      <xdr:row>1</xdr:row>
      <xdr:rowOff>47559</xdr:rowOff>
    </xdr:from>
    <xdr:to>
      <xdr:col>14</xdr:col>
      <xdr:colOff>1086782</xdr:colOff>
      <xdr:row>3</xdr:row>
      <xdr:rowOff>169380</xdr:rowOff>
    </xdr:to>
    <xdr:pic>
      <xdr:nvPicPr>
        <xdr:cNvPr id="4" name="Grafik 3" descr="Ein Bild, das Nacht enthält.&#10;&#10;Automatisch generierte Beschreibung mit mittlerer Zuverlässigkeit">
          <a:extLst>
            <a:ext uri="{FF2B5EF4-FFF2-40B4-BE49-F238E27FC236}">
              <a16:creationId xmlns:a16="http://schemas.microsoft.com/office/drawing/2014/main" id="{18F48988-EBB4-4E52-937A-842E0C20A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2055" y="226153"/>
          <a:ext cx="1420018" cy="6361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C25A-6C05-415E-8CB6-5CD3DA4FFACE}">
  <dimension ref="A2:AE47"/>
  <sheetViews>
    <sheetView tabSelected="1" zoomScale="80" zoomScaleNormal="80" workbookViewId="0"/>
  </sheetViews>
  <sheetFormatPr baseColWidth="10" defaultColWidth="11.44140625" defaultRowHeight="14.4" x14ac:dyDescent="0.3"/>
  <cols>
    <col min="1" max="1" width="3.109375" customWidth="1"/>
    <col min="3" max="3" width="27.5546875" customWidth="1"/>
    <col min="4" max="4" width="52.6640625" customWidth="1"/>
    <col min="5" max="5" width="10.44140625" bestFit="1" customWidth="1"/>
    <col min="6" max="6" width="16.44140625" customWidth="1"/>
    <col min="7" max="7" width="11.109375" customWidth="1"/>
    <col min="8" max="8" width="20.6640625" customWidth="1"/>
    <col min="9" max="9" width="19.44140625" customWidth="1"/>
    <col min="10" max="10" width="26.33203125" customWidth="1"/>
    <col min="11" max="11" width="16.5546875" customWidth="1"/>
    <col min="12" max="12" width="20.6640625" customWidth="1"/>
    <col min="13" max="13" width="25.109375" customWidth="1"/>
    <col min="14" max="15" width="22.6640625" customWidth="1"/>
    <col min="16" max="16" width="13.6640625" customWidth="1"/>
    <col min="17" max="17" width="12.6640625" style="21" bestFit="1" customWidth="1"/>
  </cols>
  <sheetData>
    <row r="2" spans="1:21" ht="21" x14ac:dyDescent="0.3"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  <c r="Q2"/>
    </row>
    <row r="3" spans="1:21" ht="20.399999999999999" x14ac:dyDescent="0.3">
      <c r="B3" s="77" t="s">
        <v>1</v>
      </c>
      <c r="C3" s="78"/>
      <c r="D3" s="78"/>
      <c r="E3" s="2"/>
      <c r="F3" s="3"/>
      <c r="G3" s="3"/>
      <c r="H3" s="3"/>
      <c r="I3" s="3"/>
      <c r="J3" s="3"/>
      <c r="K3" s="3"/>
      <c r="L3" s="3"/>
      <c r="M3" s="3"/>
      <c r="N3" s="3"/>
      <c r="O3" s="4"/>
      <c r="P3" s="49"/>
      <c r="Q3" s="49"/>
      <c r="R3" s="49"/>
      <c r="S3" s="49"/>
      <c r="T3" s="49"/>
      <c r="U3" s="49"/>
    </row>
    <row r="4" spans="1:21" x14ac:dyDescent="0.3">
      <c r="B4" s="79"/>
      <c r="C4" s="80"/>
      <c r="D4" s="80"/>
      <c r="E4" s="81"/>
      <c r="F4" s="81"/>
      <c r="G4" s="81"/>
      <c r="H4" s="81"/>
      <c r="I4" s="81"/>
      <c r="J4" s="81"/>
      <c r="K4" s="81"/>
      <c r="L4" s="81"/>
      <c r="M4" s="81"/>
      <c r="N4" s="81"/>
      <c r="O4" s="82"/>
      <c r="P4" s="49"/>
      <c r="Q4" s="49"/>
      <c r="R4" s="49"/>
      <c r="S4" s="49"/>
      <c r="T4" s="49"/>
      <c r="U4" s="49"/>
    </row>
    <row r="5" spans="1:21" x14ac:dyDescent="0.3">
      <c r="B5" s="37"/>
      <c r="C5" s="38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49"/>
      <c r="Q5" s="49"/>
      <c r="R5" s="49"/>
      <c r="S5" s="49"/>
      <c r="T5" s="49"/>
      <c r="U5" s="49"/>
    </row>
    <row r="6" spans="1:21" ht="45" customHeight="1" x14ac:dyDescent="0.3">
      <c r="B6" s="83" t="s">
        <v>2</v>
      </c>
      <c r="C6" s="84" t="s">
        <v>3</v>
      </c>
      <c r="D6" s="85" t="s">
        <v>4</v>
      </c>
      <c r="E6" s="149" t="s">
        <v>5</v>
      </c>
      <c r="F6" s="150"/>
      <c r="G6" s="151"/>
      <c r="H6" s="86" t="s">
        <v>6</v>
      </c>
      <c r="I6" s="86" t="s">
        <v>7</v>
      </c>
      <c r="J6" s="86" t="s">
        <v>8</v>
      </c>
      <c r="K6" s="86" t="s">
        <v>9</v>
      </c>
      <c r="L6" s="86" t="s">
        <v>10</v>
      </c>
      <c r="M6" s="87" t="s">
        <v>11</v>
      </c>
      <c r="N6" s="87" t="s">
        <v>12</v>
      </c>
      <c r="O6" s="86" t="s">
        <v>13</v>
      </c>
      <c r="P6" s="49"/>
      <c r="Q6" s="49"/>
      <c r="R6" s="49"/>
      <c r="S6" s="49"/>
      <c r="T6" s="49"/>
      <c r="U6" s="49"/>
    </row>
    <row r="7" spans="1:21" ht="30" customHeight="1" x14ac:dyDescent="0.3">
      <c r="B7" s="36" t="s">
        <v>14</v>
      </c>
      <c r="C7" s="88" t="s">
        <v>15</v>
      </c>
      <c r="D7" s="89"/>
      <c r="E7" s="89"/>
      <c r="F7" s="89"/>
      <c r="G7" s="89"/>
      <c r="H7" s="89"/>
      <c r="I7" s="48"/>
      <c r="J7" s="48"/>
      <c r="K7" s="89"/>
      <c r="L7" s="89"/>
      <c r="M7" s="89"/>
      <c r="N7" s="89"/>
      <c r="O7" s="90"/>
      <c r="P7" s="49"/>
      <c r="R7" s="21"/>
      <c r="S7" s="21"/>
      <c r="T7" s="21"/>
      <c r="U7" s="21"/>
    </row>
    <row r="8" spans="1:21" x14ac:dyDescent="0.3">
      <c r="A8" s="58">
        <v>1</v>
      </c>
      <c r="B8" s="62" t="str">
        <f>$B$7&amp;"."&amp;A8</f>
        <v>1.1</v>
      </c>
      <c r="C8" s="61" t="s">
        <v>16</v>
      </c>
      <c r="D8" s="25" t="s">
        <v>39</v>
      </c>
      <c r="E8" s="64"/>
      <c r="F8" s="91"/>
      <c r="G8" s="66"/>
      <c r="H8" s="92">
        <v>0</v>
      </c>
      <c r="I8" s="93"/>
      <c r="J8" s="63"/>
      <c r="K8" s="94">
        <v>0</v>
      </c>
      <c r="L8" s="95">
        <f>H8+(H8*K8)</f>
        <v>0</v>
      </c>
      <c r="M8" s="51">
        <v>250</v>
      </c>
      <c r="N8" s="96">
        <f>H8*M8</f>
        <v>0</v>
      </c>
      <c r="O8" s="97">
        <f>L8*M8</f>
        <v>0</v>
      </c>
      <c r="P8" s="49"/>
      <c r="Q8" s="21">
        <f>IF(H8=0,1,0)</f>
        <v>1</v>
      </c>
      <c r="R8" s="21">
        <f>IF(K8=0,1,0)</f>
        <v>1</v>
      </c>
      <c r="S8" s="21"/>
      <c r="T8" s="21"/>
      <c r="U8" s="21"/>
    </row>
    <row r="9" spans="1:21" ht="16.2" x14ac:dyDescent="0.3">
      <c r="A9" s="139">
        <v>2</v>
      </c>
      <c r="B9" s="140" t="str">
        <f t="shared" ref="B9" si="0">$B$7&amp;"."&amp;A9</f>
        <v>1.2</v>
      </c>
      <c r="C9" s="143" t="s">
        <v>17</v>
      </c>
      <c r="D9" s="7" t="s">
        <v>18</v>
      </c>
      <c r="E9" s="45"/>
      <c r="F9" s="44">
        <v>0</v>
      </c>
      <c r="G9" s="31" t="s">
        <v>19</v>
      </c>
      <c r="H9" s="32"/>
      <c r="I9" s="98"/>
      <c r="J9" s="98"/>
      <c r="K9" s="99"/>
      <c r="L9" s="32"/>
      <c r="M9" s="33"/>
      <c r="N9" s="52"/>
      <c r="O9" s="100"/>
      <c r="P9" s="49"/>
      <c r="Q9" s="21">
        <f>IF(F9=0,1,0)</f>
        <v>1</v>
      </c>
      <c r="R9" s="21"/>
      <c r="S9" s="21"/>
      <c r="T9" s="21"/>
      <c r="U9" s="21"/>
    </row>
    <row r="10" spans="1:21" x14ac:dyDescent="0.3">
      <c r="A10" s="139"/>
      <c r="B10" s="141"/>
      <c r="C10" s="144"/>
      <c r="D10" s="8" t="s">
        <v>20</v>
      </c>
      <c r="E10" s="45" t="s">
        <v>21</v>
      </c>
      <c r="F10" s="43">
        <v>3</v>
      </c>
      <c r="G10" s="31" t="s">
        <v>22</v>
      </c>
      <c r="H10" s="32"/>
      <c r="I10" s="98"/>
      <c r="J10" s="98"/>
      <c r="K10" s="32"/>
      <c r="L10" s="32"/>
      <c r="M10" s="33"/>
      <c r="N10" s="52"/>
      <c r="O10" s="101"/>
      <c r="P10" s="49"/>
      <c r="R10" s="21"/>
      <c r="S10" s="21"/>
      <c r="T10" s="21"/>
      <c r="U10" s="21"/>
    </row>
    <row r="11" spans="1:21" x14ac:dyDescent="0.3">
      <c r="A11" s="139"/>
      <c r="B11" s="141"/>
      <c r="C11" s="144"/>
      <c r="D11" s="8" t="s">
        <v>23</v>
      </c>
      <c r="E11" s="45" t="s">
        <v>21</v>
      </c>
      <c r="F11" s="46">
        <v>0.4</v>
      </c>
      <c r="G11" s="31" t="s">
        <v>24</v>
      </c>
      <c r="H11" s="32"/>
      <c r="I11" s="98"/>
      <c r="J11" s="98"/>
      <c r="K11" s="32"/>
      <c r="L11" s="32"/>
      <c r="M11" s="34" t="s">
        <v>25</v>
      </c>
      <c r="N11" s="53"/>
      <c r="O11" s="101"/>
      <c r="P11" s="49"/>
      <c r="R11" s="21"/>
      <c r="S11" s="21"/>
      <c r="T11" s="21"/>
      <c r="U11" s="21"/>
    </row>
    <row r="12" spans="1:21" x14ac:dyDescent="0.3">
      <c r="A12" s="139"/>
      <c r="B12" s="141"/>
      <c r="C12" s="144"/>
      <c r="D12" s="8" t="s">
        <v>26</v>
      </c>
      <c r="E12" s="45"/>
      <c r="F12" s="55"/>
      <c r="G12" s="31"/>
      <c r="H12" s="56"/>
      <c r="I12" s="98"/>
      <c r="J12" s="98"/>
      <c r="K12" s="32"/>
      <c r="L12" s="56"/>
      <c r="M12" s="33">
        <f>(SUM(M8:M8))*F9*F10</f>
        <v>0</v>
      </c>
      <c r="N12" s="103">
        <f>O12/1.19</f>
        <v>0</v>
      </c>
      <c r="O12" s="125">
        <f>M12*F11</f>
        <v>0</v>
      </c>
      <c r="P12" s="59"/>
      <c r="R12" s="21"/>
      <c r="S12" s="21"/>
      <c r="T12" s="21"/>
      <c r="U12" s="21"/>
    </row>
    <row r="13" spans="1:21" x14ac:dyDescent="0.3">
      <c r="A13" s="58">
        <v>3</v>
      </c>
      <c r="B13" s="126" t="str">
        <f>$B$7&amp;"."&amp;A13</f>
        <v>1.3</v>
      </c>
      <c r="C13" s="127" t="s">
        <v>16</v>
      </c>
      <c r="D13" s="128" t="s">
        <v>40</v>
      </c>
      <c r="E13" s="129"/>
      <c r="F13" s="130"/>
      <c r="G13" s="131"/>
      <c r="H13" s="132">
        <v>0</v>
      </c>
      <c r="I13" s="133">
        <v>0</v>
      </c>
      <c r="J13" s="134">
        <f>H13-(H13*I13)</f>
        <v>0</v>
      </c>
      <c r="K13" s="133">
        <v>0</v>
      </c>
      <c r="L13" s="135">
        <f>J13+(J13*K13)</f>
        <v>0</v>
      </c>
      <c r="M13" s="136">
        <v>50</v>
      </c>
      <c r="N13" s="137">
        <f>J13*M13</f>
        <v>0</v>
      </c>
      <c r="O13" s="138">
        <f>L13*M13</f>
        <v>0</v>
      </c>
      <c r="P13" s="49"/>
      <c r="Q13" s="21">
        <f>IF(H13=0,1,0)</f>
        <v>1</v>
      </c>
      <c r="R13" s="21">
        <f>IF(K13=0,1,0)</f>
        <v>1</v>
      </c>
      <c r="S13" s="21">
        <f>IF(I13=0,1,0)</f>
        <v>1</v>
      </c>
      <c r="T13" s="21"/>
      <c r="U13" s="21"/>
    </row>
    <row r="14" spans="1:21" ht="30" customHeight="1" x14ac:dyDescent="0.3">
      <c r="A14" s="58">
        <v>1</v>
      </c>
      <c r="B14" s="123">
        <v>2</v>
      </c>
      <c r="C14" s="124" t="s">
        <v>27</v>
      </c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6"/>
      <c r="P14" s="49"/>
      <c r="R14" s="21"/>
      <c r="S14" s="21"/>
      <c r="T14" s="21"/>
      <c r="U14" s="21"/>
    </row>
    <row r="15" spans="1:21" x14ac:dyDescent="0.3">
      <c r="A15" s="58">
        <v>1</v>
      </c>
      <c r="B15" s="62" t="str">
        <f>$B$14&amp;"."&amp;A15</f>
        <v>2.1</v>
      </c>
      <c r="C15" s="61" t="s">
        <v>16</v>
      </c>
      <c r="D15" s="57" t="s">
        <v>28</v>
      </c>
      <c r="E15" s="64"/>
      <c r="F15" s="65"/>
      <c r="G15" s="66"/>
      <c r="H15" s="107">
        <v>0</v>
      </c>
      <c r="I15" s="50">
        <v>0</v>
      </c>
      <c r="J15" s="30">
        <f>H15-(H15*I15)</f>
        <v>0</v>
      </c>
      <c r="K15" s="50">
        <v>0</v>
      </c>
      <c r="L15" s="95">
        <f>J15+(J15*K15)</f>
        <v>0</v>
      </c>
      <c r="M15" s="54">
        <v>200</v>
      </c>
      <c r="N15" s="96">
        <f>J15*M15</f>
        <v>0</v>
      </c>
      <c r="O15" s="97">
        <f>L15*M15</f>
        <v>0</v>
      </c>
      <c r="P15" s="49"/>
      <c r="Q15" s="21">
        <f>IF(H15=0,1,0)</f>
        <v>1</v>
      </c>
      <c r="R15" s="21">
        <f>IF(K15=0,1,0)</f>
        <v>1</v>
      </c>
      <c r="S15" s="21">
        <f>IF(I15=0,1,0)</f>
        <v>1</v>
      </c>
      <c r="T15" s="21"/>
      <c r="U15" s="21"/>
    </row>
    <row r="16" spans="1:21" ht="16.2" x14ac:dyDescent="0.3">
      <c r="A16" s="139">
        <v>2</v>
      </c>
      <c r="B16" s="140" t="str">
        <f t="shared" ref="B16" si="1">$B$14&amp;"."&amp;A16</f>
        <v>2.2</v>
      </c>
      <c r="C16" s="143" t="s">
        <v>17</v>
      </c>
      <c r="D16" s="7" t="s">
        <v>18</v>
      </c>
      <c r="E16" s="45"/>
      <c r="F16" s="67">
        <f>$F$9</f>
        <v>0</v>
      </c>
      <c r="G16" s="31" t="s">
        <v>19</v>
      </c>
      <c r="H16" s="32"/>
      <c r="I16" s="98"/>
      <c r="J16" s="98"/>
      <c r="K16" s="99"/>
      <c r="L16" s="32"/>
      <c r="M16" s="33"/>
      <c r="N16" s="52"/>
      <c r="O16" s="100"/>
      <c r="P16" s="68"/>
      <c r="R16" s="21"/>
      <c r="S16" s="21"/>
      <c r="T16" s="21"/>
      <c r="U16" s="21"/>
    </row>
    <row r="17" spans="1:21" x14ac:dyDescent="0.3">
      <c r="A17" s="139"/>
      <c r="B17" s="141"/>
      <c r="C17" s="144"/>
      <c r="D17" s="8" t="s">
        <v>20</v>
      </c>
      <c r="E17" s="45" t="s">
        <v>21</v>
      </c>
      <c r="F17" s="43">
        <v>3</v>
      </c>
      <c r="G17" s="31" t="s">
        <v>22</v>
      </c>
      <c r="H17" s="32"/>
      <c r="I17" s="98"/>
      <c r="J17" s="98"/>
      <c r="K17" s="32"/>
      <c r="L17" s="32"/>
      <c r="M17" s="33"/>
      <c r="N17" s="52"/>
      <c r="O17" s="101"/>
      <c r="P17" s="68"/>
      <c r="R17" s="21"/>
      <c r="S17" s="21"/>
      <c r="T17" s="21"/>
      <c r="U17" s="21"/>
    </row>
    <row r="18" spans="1:21" x14ac:dyDescent="0.3">
      <c r="A18" s="139"/>
      <c r="B18" s="141"/>
      <c r="C18" s="144"/>
      <c r="D18" s="8" t="s">
        <v>23</v>
      </c>
      <c r="E18" s="45" t="s">
        <v>21</v>
      </c>
      <c r="F18" s="46">
        <v>0.4</v>
      </c>
      <c r="G18" s="31" t="s">
        <v>24</v>
      </c>
      <c r="H18" s="32"/>
      <c r="I18" s="98"/>
      <c r="J18" s="98"/>
      <c r="K18" s="32"/>
      <c r="L18" s="32"/>
      <c r="M18" s="34" t="s">
        <v>25</v>
      </c>
      <c r="N18" s="53"/>
      <c r="O18" s="101"/>
      <c r="P18" s="59"/>
      <c r="R18" s="21"/>
      <c r="S18" s="21"/>
      <c r="T18" s="21"/>
      <c r="U18" s="21"/>
    </row>
    <row r="19" spans="1:21" x14ac:dyDescent="0.3">
      <c r="A19" s="139"/>
      <c r="B19" s="142"/>
      <c r="C19" s="145"/>
      <c r="D19" s="8" t="s">
        <v>26</v>
      </c>
      <c r="E19" s="45"/>
      <c r="F19" s="55"/>
      <c r="G19" s="31"/>
      <c r="H19" s="56"/>
      <c r="I19" s="98"/>
      <c r="J19" s="98"/>
      <c r="K19" s="102"/>
      <c r="L19" s="56"/>
      <c r="M19" s="33">
        <f>(SUM(M15:M15))*F16*F17</f>
        <v>0</v>
      </c>
      <c r="N19" s="103">
        <f>O19/1.19</f>
        <v>0</v>
      </c>
      <c r="O19" s="104">
        <f>M19*F18</f>
        <v>0</v>
      </c>
      <c r="P19" s="59"/>
      <c r="Q19" s="73"/>
      <c r="R19" s="21"/>
      <c r="S19" s="21"/>
      <c r="T19" s="21"/>
      <c r="U19" s="21"/>
    </row>
    <row r="20" spans="1:21" ht="30" customHeight="1" x14ac:dyDescent="0.3">
      <c r="A20" s="58">
        <v>2</v>
      </c>
      <c r="B20" s="123">
        <v>3</v>
      </c>
      <c r="C20" s="124" t="s">
        <v>29</v>
      </c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6"/>
      <c r="P20" s="49"/>
      <c r="R20" s="21"/>
      <c r="S20" s="21"/>
      <c r="T20" s="21"/>
      <c r="U20" s="21"/>
    </row>
    <row r="21" spans="1:21" x14ac:dyDescent="0.3">
      <c r="A21" s="58">
        <v>1</v>
      </c>
      <c r="B21" s="62" t="str">
        <f>$B$20&amp;"."&amp;A21</f>
        <v>3.1</v>
      </c>
      <c r="C21" s="61" t="s">
        <v>16</v>
      </c>
      <c r="D21" s="57" t="s">
        <v>28</v>
      </c>
      <c r="E21" s="64"/>
      <c r="F21" s="65"/>
      <c r="G21" s="66"/>
      <c r="H21" s="107">
        <v>0</v>
      </c>
      <c r="I21" s="50">
        <v>0</v>
      </c>
      <c r="J21" s="30">
        <f>H21-(H21*I21)</f>
        <v>0</v>
      </c>
      <c r="K21" s="50">
        <v>0</v>
      </c>
      <c r="L21" s="95">
        <f>J21+(J21*K21)</f>
        <v>0</v>
      </c>
      <c r="M21" s="54">
        <v>200</v>
      </c>
      <c r="N21" s="96">
        <f>J21*M21</f>
        <v>0</v>
      </c>
      <c r="O21" s="97">
        <f>L21*M21</f>
        <v>0</v>
      </c>
      <c r="P21" s="49"/>
      <c r="Q21" s="21">
        <f>IF(H21=0,1,0)</f>
        <v>1</v>
      </c>
      <c r="R21" s="21">
        <f>IF(K21=0,1,0)</f>
        <v>1</v>
      </c>
      <c r="S21" s="21">
        <f>IF(I21=0,1,0)</f>
        <v>1</v>
      </c>
      <c r="T21" s="21"/>
      <c r="U21" s="21"/>
    </row>
    <row r="22" spans="1:21" ht="16.2" x14ac:dyDescent="0.3">
      <c r="A22" s="139">
        <v>2</v>
      </c>
      <c r="B22" s="140" t="str">
        <f t="shared" ref="B22" si="2">$B$20&amp;"."&amp;A22</f>
        <v>3.2</v>
      </c>
      <c r="C22" s="143" t="s">
        <v>17</v>
      </c>
      <c r="D22" s="7" t="s">
        <v>18</v>
      </c>
      <c r="E22" s="45"/>
      <c r="F22" s="67">
        <f>$F$9</f>
        <v>0</v>
      </c>
      <c r="G22" s="31" t="s">
        <v>19</v>
      </c>
      <c r="H22" s="32"/>
      <c r="I22" s="98"/>
      <c r="J22" s="98"/>
      <c r="K22" s="99"/>
      <c r="L22" s="32"/>
      <c r="M22" s="33"/>
      <c r="N22" s="52"/>
      <c r="O22" s="100"/>
      <c r="P22" s="49"/>
      <c r="R22" s="21"/>
      <c r="S22" s="21"/>
      <c r="T22" s="21"/>
      <c r="U22" s="21"/>
    </row>
    <row r="23" spans="1:21" x14ac:dyDescent="0.3">
      <c r="A23" s="139"/>
      <c r="B23" s="141"/>
      <c r="C23" s="144"/>
      <c r="D23" s="8" t="s">
        <v>20</v>
      </c>
      <c r="E23" s="45" t="s">
        <v>21</v>
      </c>
      <c r="F23" s="43">
        <v>3</v>
      </c>
      <c r="G23" s="31" t="s">
        <v>22</v>
      </c>
      <c r="H23" s="32"/>
      <c r="I23" s="98"/>
      <c r="J23" s="98"/>
      <c r="K23" s="32"/>
      <c r="L23" s="32"/>
      <c r="M23" s="33"/>
      <c r="N23" s="52"/>
      <c r="O23" s="101"/>
      <c r="P23" s="49"/>
      <c r="R23" s="21"/>
      <c r="S23" s="21"/>
      <c r="T23" s="21"/>
      <c r="U23" s="21"/>
    </row>
    <row r="24" spans="1:21" x14ac:dyDescent="0.3">
      <c r="A24" s="139"/>
      <c r="B24" s="141"/>
      <c r="C24" s="144"/>
      <c r="D24" s="8" t="s">
        <v>23</v>
      </c>
      <c r="E24" s="45" t="s">
        <v>21</v>
      </c>
      <c r="F24" s="46">
        <v>0.4</v>
      </c>
      <c r="G24" s="31" t="s">
        <v>24</v>
      </c>
      <c r="H24" s="32"/>
      <c r="I24" s="98"/>
      <c r="J24" s="98"/>
      <c r="K24" s="32"/>
      <c r="L24" s="32"/>
      <c r="M24" s="34" t="s">
        <v>25</v>
      </c>
      <c r="N24" s="53"/>
      <c r="O24" s="101"/>
      <c r="P24" s="49"/>
      <c r="R24" s="21"/>
      <c r="S24" s="21"/>
      <c r="T24" s="21"/>
      <c r="U24" s="21"/>
    </row>
    <row r="25" spans="1:21" x14ac:dyDescent="0.3">
      <c r="A25" s="139"/>
      <c r="B25" s="142"/>
      <c r="C25" s="145"/>
      <c r="D25" s="8" t="s">
        <v>26</v>
      </c>
      <c r="E25" s="45"/>
      <c r="F25" s="55"/>
      <c r="G25" s="31"/>
      <c r="H25" s="56"/>
      <c r="I25" s="98"/>
      <c r="J25" s="98"/>
      <c r="K25" s="102"/>
      <c r="L25" s="56"/>
      <c r="M25" s="33">
        <f>(SUM(M21:M21))*F22*F23</f>
        <v>0</v>
      </c>
      <c r="N25" s="103">
        <f>O25/1.19</f>
        <v>0</v>
      </c>
      <c r="O25" s="104">
        <f>M25*F24</f>
        <v>0</v>
      </c>
      <c r="P25" s="59"/>
      <c r="R25" s="21"/>
      <c r="S25" s="21"/>
      <c r="T25" s="21"/>
      <c r="U25" s="21"/>
    </row>
    <row r="26" spans="1:21" ht="30" customHeight="1" x14ac:dyDescent="0.3">
      <c r="A26" s="58">
        <v>3</v>
      </c>
      <c r="B26" s="123">
        <v>4</v>
      </c>
      <c r="C26" s="124" t="s">
        <v>30</v>
      </c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6"/>
      <c r="P26" s="49"/>
      <c r="R26" s="21"/>
      <c r="S26" s="21"/>
      <c r="T26" s="21"/>
      <c r="U26" s="21"/>
    </row>
    <row r="27" spans="1:21" x14ac:dyDescent="0.3">
      <c r="A27" s="58">
        <v>1</v>
      </c>
      <c r="B27" s="62" t="str">
        <f>$B$26&amp;"."&amp;A27</f>
        <v>4.1</v>
      </c>
      <c r="C27" s="61" t="s">
        <v>16</v>
      </c>
      <c r="D27" s="57" t="s">
        <v>28</v>
      </c>
      <c r="E27" s="47"/>
      <c r="F27" s="60"/>
      <c r="G27" s="35"/>
      <c r="H27" s="107">
        <v>0</v>
      </c>
      <c r="I27" s="50">
        <v>0</v>
      </c>
      <c r="J27" s="30">
        <f>H27-(H27*I27)</f>
        <v>0</v>
      </c>
      <c r="K27" s="50">
        <v>0</v>
      </c>
      <c r="L27" s="95">
        <f>J27+(J27*K27)</f>
        <v>0</v>
      </c>
      <c r="M27" s="54">
        <v>200</v>
      </c>
      <c r="N27" s="96">
        <f>J27*M27</f>
        <v>0</v>
      </c>
      <c r="O27" s="97">
        <f>L27*M27</f>
        <v>0</v>
      </c>
      <c r="P27" s="49"/>
      <c r="Q27" s="21">
        <f>IF(H27=0,1,0)</f>
        <v>1</v>
      </c>
      <c r="R27" s="21">
        <f>IF(K27=0,1,0)</f>
        <v>1</v>
      </c>
      <c r="S27" s="21">
        <f>IF(I27=0,1,0)</f>
        <v>1</v>
      </c>
      <c r="T27" s="21"/>
      <c r="U27" s="21"/>
    </row>
    <row r="28" spans="1:21" ht="16.2" x14ac:dyDescent="0.3">
      <c r="A28" s="139">
        <v>2</v>
      </c>
      <c r="B28" s="140" t="str">
        <f t="shared" ref="B28" si="3">$B$26&amp;"."&amp;A28</f>
        <v>4.2</v>
      </c>
      <c r="C28" s="143" t="s">
        <v>17</v>
      </c>
      <c r="D28" s="7" t="s">
        <v>18</v>
      </c>
      <c r="E28" s="45"/>
      <c r="F28" s="67">
        <f>$F$9</f>
        <v>0</v>
      </c>
      <c r="G28" s="31" t="s">
        <v>19</v>
      </c>
      <c r="H28" s="32"/>
      <c r="I28" s="98"/>
      <c r="J28" s="98"/>
      <c r="K28" s="99"/>
      <c r="L28" s="32"/>
      <c r="M28" s="33"/>
      <c r="N28" s="52"/>
      <c r="O28" s="100"/>
      <c r="P28" s="49"/>
      <c r="R28" s="21"/>
      <c r="S28" s="21"/>
      <c r="T28" s="21"/>
      <c r="U28" s="21"/>
    </row>
    <row r="29" spans="1:21" x14ac:dyDescent="0.3">
      <c r="A29" s="139"/>
      <c r="B29" s="141"/>
      <c r="C29" s="144"/>
      <c r="D29" s="8" t="s">
        <v>20</v>
      </c>
      <c r="E29" s="45" t="s">
        <v>21</v>
      </c>
      <c r="F29" s="43">
        <v>3</v>
      </c>
      <c r="G29" s="31" t="s">
        <v>22</v>
      </c>
      <c r="H29" s="32"/>
      <c r="I29" s="98"/>
      <c r="J29" s="98"/>
      <c r="K29" s="32"/>
      <c r="L29" s="32"/>
      <c r="M29" s="33"/>
      <c r="N29" s="52"/>
      <c r="O29" s="101"/>
      <c r="P29" s="49"/>
      <c r="R29" s="21"/>
      <c r="S29" s="21"/>
      <c r="T29" s="21"/>
      <c r="U29" s="21"/>
    </row>
    <row r="30" spans="1:21" x14ac:dyDescent="0.3">
      <c r="A30" s="139"/>
      <c r="B30" s="141"/>
      <c r="C30" s="144"/>
      <c r="D30" s="8" t="s">
        <v>23</v>
      </c>
      <c r="E30" s="45" t="s">
        <v>21</v>
      </c>
      <c r="F30" s="46">
        <v>0.4</v>
      </c>
      <c r="G30" s="31" t="s">
        <v>24</v>
      </c>
      <c r="H30" s="32"/>
      <c r="I30" s="98"/>
      <c r="J30" s="98"/>
      <c r="K30" s="32"/>
      <c r="L30" s="32"/>
      <c r="M30" s="34" t="s">
        <v>25</v>
      </c>
      <c r="N30" s="53"/>
      <c r="O30" s="101"/>
      <c r="P30" s="49"/>
      <c r="R30" s="21"/>
      <c r="S30" s="21"/>
      <c r="T30" s="21"/>
      <c r="U30" s="21"/>
    </row>
    <row r="31" spans="1:21" x14ac:dyDescent="0.3">
      <c r="A31" s="139"/>
      <c r="B31" s="142"/>
      <c r="C31" s="145"/>
      <c r="D31" s="69" t="s">
        <v>26</v>
      </c>
      <c r="E31" s="47"/>
      <c r="F31" s="70"/>
      <c r="G31" s="35"/>
      <c r="H31" s="71"/>
      <c r="I31" s="108"/>
      <c r="J31" s="108"/>
      <c r="K31" s="102"/>
      <c r="L31" s="71"/>
      <c r="M31" s="72">
        <f>(SUM(M27:M27))*F28*F29</f>
        <v>0</v>
      </c>
      <c r="N31" s="109">
        <f>O31/1.19</f>
        <v>0</v>
      </c>
      <c r="O31" s="104">
        <f>M31*F30</f>
        <v>0</v>
      </c>
      <c r="P31" s="59"/>
      <c r="R31" s="21"/>
      <c r="S31" s="21"/>
      <c r="T31" s="21"/>
      <c r="U31" s="21"/>
    </row>
    <row r="32" spans="1:21" x14ac:dyDescent="0.3">
      <c r="A32" s="58"/>
      <c r="B32" s="110"/>
      <c r="C32" s="111"/>
      <c r="D32" s="112"/>
      <c r="E32" s="113"/>
      <c r="F32" s="113"/>
      <c r="G32" s="113"/>
      <c r="H32" s="114"/>
      <c r="I32" s="115"/>
      <c r="J32" s="115"/>
      <c r="K32" s="114"/>
      <c r="L32" s="114"/>
      <c r="M32" s="116"/>
      <c r="N32" s="117"/>
      <c r="O32" s="117"/>
      <c r="P32" s="59"/>
      <c r="R32" s="21"/>
      <c r="S32" s="21"/>
      <c r="T32" s="21"/>
      <c r="U32" s="21"/>
    </row>
    <row r="33" spans="1:31" ht="60" customHeight="1" x14ac:dyDescent="0.3">
      <c r="A33" s="58"/>
      <c r="B33" s="118"/>
      <c r="C33" s="152" t="s">
        <v>31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4"/>
      <c r="P33" s="59"/>
      <c r="R33" s="21"/>
      <c r="S33" s="21"/>
      <c r="T33" s="21"/>
      <c r="U33" s="21"/>
    </row>
    <row r="34" spans="1:31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59"/>
      <c r="Q34" s="49"/>
      <c r="R34" s="49"/>
      <c r="S34" s="49"/>
      <c r="T34" s="49"/>
      <c r="U34" s="49"/>
    </row>
    <row r="35" spans="1:31" ht="3.45" customHeight="1" x14ac:dyDescent="0.3">
      <c r="B35" s="12"/>
      <c r="C35" s="26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9"/>
      <c r="P35" s="49"/>
      <c r="Q35" s="49"/>
      <c r="R35" s="49"/>
      <c r="S35" s="49"/>
      <c r="T35" s="49"/>
      <c r="U35" s="49"/>
    </row>
    <row r="36" spans="1:31" ht="16.8" x14ac:dyDescent="0.3">
      <c r="B36" s="15"/>
      <c r="C36" s="27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5" t="s">
        <v>32</v>
      </c>
      <c r="O36" s="120">
        <f>SUM(O8,O12,O13,O15,O19,O21,O25,O27,O31)</f>
        <v>0</v>
      </c>
      <c r="P36" s="49"/>
      <c r="Q36" s="49"/>
      <c r="R36" s="49"/>
      <c r="S36" s="49"/>
      <c r="T36" s="49"/>
      <c r="U36" s="49"/>
    </row>
    <row r="37" spans="1:31" ht="3.45" customHeight="1" x14ac:dyDescent="0.3">
      <c r="B37" s="9"/>
      <c r="C37" s="28"/>
      <c r="D37" s="10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1"/>
      <c r="P37" s="49"/>
      <c r="Q37" s="49"/>
      <c r="R37" s="49"/>
      <c r="S37" s="49"/>
      <c r="T37" s="49"/>
      <c r="U37" s="49"/>
    </row>
    <row r="38" spans="1:31" x14ac:dyDescent="0.3">
      <c r="B38" s="16"/>
      <c r="C38" s="16"/>
      <c r="D38" s="17"/>
      <c r="E38" s="17"/>
      <c r="F38" s="17"/>
      <c r="G38" s="17"/>
      <c r="H38" s="17"/>
      <c r="I38" s="1"/>
      <c r="J38" s="1"/>
      <c r="K38" s="17"/>
      <c r="L38" s="17"/>
      <c r="M38" s="17"/>
      <c r="N38" s="17"/>
      <c r="O38" s="1"/>
      <c r="P38" s="49"/>
      <c r="Q38" s="49"/>
      <c r="R38" s="49"/>
      <c r="S38" s="49"/>
      <c r="T38" s="49"/>
      <c r="U38" s="49"/>
    </row>
    <row r="39" spans="1:31" x14ac:dyDescent="0.3">
      <c r="B39" s="6" t="s">
        <v>33</v>
      </c>
      <c r="C39" s="29"/>
      <c r="D39" s="18"/>
      <c r="E39" s="18"/>
      <c r="F39" s="18"/>
      <c r="G39" s="18"/>
      <c r="H39" s="18"/>
      <c r="I39" s="18"/>
      <c r="J39" s="18"/>
      <c r="K39" s="18"/>
      <c r="L39" s="18"/>
      <c r="M39" s="19"/>
      <c r="N39" s="19"/>
      <c r="O39" s="20"/>
      <c r="P39" s="49"/>
      <c r="Q39" s="49"/>
      <c r="R39" s="49"/>
      <c r="S39" s="49"/>
      <c r="T39" s="49"/>
      <c r="U39" s="49"/>
    </row>
    <row r="40" spans="1:31" x14ac:dyDescent="0.3">
      <c r="A40" s="21">
        <v>1</v>
      </c>
      <c r="B40" s="155" t="s">
        <v>34</v>
      </c>
      <c r="C40" s="156"/>
      <c r="D40" s="157"/>
      <c r="E40" s="147" t="str">
        <f>IF(SUM(Q8:R8,Q13:S13,Q15:S15,Q21:S21,Q27:S27)&gt;0,"Warnung: Sie haben bei mindestens einer Position keine Angabe gemacht!","")</f>
        <v>Warnung: Sie haben bei mindestens einer Position keine Angabe gemacht!</v>
      </c>
      <c r="F40" s="148"/>
      <c r="G40" s="148"/>
      <c r="H40" s="148"/>
      <c r="I40" s="148"/>
      <c r="J40" s="148"/>
      <c r="K40" s="148"/>
      <c r="L40" s="148"/>
      <c r="M40" s="148"/>
      <c r="N40" s="148"/>
      <c r="O40" s="122">
        <f>SUM(O8,O13,O15,O21,O27)</f>
        <v>0</v>
      </c>
      <c r="Q40"/>
    </row>
    <row r="41" spans="1:31" x14ac:dyDescent="0.3">
      <c r="A41" s="21">
        <v>2</v>
      </c>
      <c r="B41" s="158" t="s">
        <v>35</v>
      </c>
      <c r="C41" s="159"/>
      <c r="D41" s="160"/>
      <c r="E41" s="147" t="str">
        <f>IF(SUM(Q9)&gt;0,"Warnung: Sie haben bei mindestens einer Position keine Angabe gemacht!","")</f>
        <v>Warnung: Sie haben bei mindestens einer Position keine Angabe gemacht!</v>
      </c>
      <c r="F41" s="148"/>
      <c r="G41" s="148"/>
      <c r="H41" s="148"/>
      <c r="I41" s="148"/>
      <c r="J41" s="148"/>
      <c r="K41" s="148"/>
      <c r="L41" s="148"/>
      <c r="M41" s="148"/>
      <c r="N41" s="148"/>
      <c r="O41" s="122">
        <f>SUM(O12,O19,O25,O31)</f>
        <v>0</v>
      </c>
      <c r="Q41"/>
    </row>
    <row r="42" spans="1:31" x14ac:dyDescent="0.3">
      <c r="A42" s="21"/>
      <c r="P42" s="1"/>
      <c r="Q42" s="49"/>
      <c r="R42" s="49"/>
      <c r="S42" s="49"/>
      <c r="T42" s="49"/>
    </row>
    <row r="43" spans="1:31" x14ac:dyDescent="0.3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31" ht="16.2" x14ac:dyDescent="0.3">
      <c r="A44" s="24">
        <v>1</v>
      </c>
      <c r="B44" t="s">
        <v>41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31" s="23" customFormat="1" ht="16.2" x14ac:dyDescent="0.3">
      <c r="A45" s="24">
        <v>2</v>
      </c>
      <c r="B45" s="42" t="s">
        <v>36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/>
      <c r="Q45"/>
      <c r="R45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s="23" customFormat="1" ht="16.2" x14ac:dyDescent="0.3">
      <c r="A46" s="24">
        <v>3</v>
      </c>
      <c r="B46" s="146" t="s">
        <v>37</v>
      </c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ht="16.2" x14ac:dyDescent="0.3">
      <c r="A47" s="24">
        <v>4</v>
      </c>
      <c r="B47" t="s">
        <v>38</v>
      </c>
    </row>
  </sheetData>
  <sheetProtection algorithmName="SHA-512" hashValue="t+Rd+IDUDRgDzzeqzLclG5VgbljfNwCJiRRmKJPnE128MFYR+zTp7ph5CsKiwqldEgivJX3JNgDwHjni6SKbDA==" saltValue="kZZN3LF9sXCobvyz2EGS2Q==" spinCount="100000" sheet="1" objects="1" scenarios="1"/>
  <protectedRanges>
    <protectedRange sqref="F9" name="Eingabe_2_1"/>
    <protectedRange sqref="H15 H21 H27 K8 H13 H8" name="Eingabe_1_1_3"/>
    <protectedRange sqref="F14 F20 F26 I15 I21 I27 I13" name="Eingabe_1_1_1_1"/>
    <protectedRange sqref="K15 K21 K27 B33 K13" name="Eingabe_1_1_2_1"/>
  </protectedRanges>
  <mergeCells count="19">
    <mergeCell ref="B46:U46"/>
    <mergeCell ref="E40:N40"/>
    <mergeCell ref="E41:N41"/>
    <mergeCell ref="E6:G6"/>
    <mergeCell ref="B16:B19"/>
    <mergeCell ref="C33:O33"/>
    <mergeCell ref="B40:D40"/>
    <mergeCell ref="B41:D41"/>
    <mergeCell ref="A9:A12"/>
    <mergeCell ref="B9:B12"/>
    <mergeCell ref="C9:C12"/>
    <mergeCell ref="A16:A19"/>
    <mergeCell ref="C16:C19"/>
    <mergeCell ref="A22:A25"/>
    <mergeCell ref="B22:B25"/>
    <mergeCell ref="C22:C25"/>
    <mergeCell ref="A28:A31"/>
    <mergeCell ref="B28:B31"/>
    <mergeCell ref="C28:C31"/>
  </mergeCells>
  <pageMargins left="0.7" right="0.7" top="0.78740157499999996" bottom="0.78740157499999996" header="0.3" footer="0.3"/>
  <pageSetup paperSize="9" scale="70" orientation="landscape" r:id="rId1"/>
  <headerFooter>
    <oddFooter>&amp;L7200072505_Preisblatt&amp;RSeite 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43B656F1F41E46BE772C753F54A5C1" ma:contentTypeVersion="10" ma:contentTypeDescription="Ein neues Dokument erstellen." ma:contentTypeScope="" ma:versionID="c3463fdc775bb3153ca7f6474333666b">
  <xsd:schema xmlns:xsd="http://www.w3.org/2001/XMLSchema" xmlns:xs="http://www.w3.org/2001/XMLSchema" xmlns:p="http://schemas.microsoft.com/office/2006/metadata/properties" xmlns:ns2="1d69d6e1-3ea7-4848-8b1f-9849db81d318" xmlns:ns3="6119be5f-01e7-42f2-9290-eed097242921" targetNamespace="http://schemas.microsoft.com/office/2006/metadata/properties" ma:root="true" ma:fieldsID="7b9c3c5d53b152358f98868946df7034" ns2:_="" ns3:_="">
    <xsd:import namespace="1d69d6e1-3ea7-4848-8b1f-9849db81d318"/>
    <xsd:import namespace="6119be5f-01e7-42f2-9290-eed0972429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9d6e1-3ea7-4848-8b1f-9849db81d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4a6c20-04f0-464d-980d-02b5fd22c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9be5f-01e7-42f2-9290-eed0972429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7518f02-5d2b-4de3-90d0-85028c8f8507}" ma:internalName="TaxCatchAll" ma:showField="CatchAllData" ma:web="6119be5f-01e7-42f2-9290-eed0972429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69d6e1-3ea7-4848-8b1f-9849db81d318">
      <Terms xmlns="http://schemas.microsoft.com/office/infopath/2007/PartnerControls"/>
    </lcf76f155ced4ddcb4097134ff3c332f>
    <TaxCatchAll xmlns="6119be5f-01e7-42f2-9290-eed097242921" xsi:nil="true"/>
  </documentManagement>
</p:properties>
</file>

<file path=customXml/itemProps1.xml><?xml version="1.0" encoding="utf-8"?>
<ds:datastoreItem xmlns:ds="http://schemas.openxmlformats.org/officeDocument/2006/customXml" ds:itemID="{5FDFE0D9-2E24-42F8-A3E4-EBD49DB97024}"/>
</file>

<file path=customXml/itemProps2.xml><?xml version="1.0" encoding="utf-8"?>
<ds:datastoreItem xmlns:ds="http://schemas.openxmlformats.org/officeDocument/2006/customXml" ds:itemID="{AB5AB050-31B4-446D-ABE1-30711CC73E8F}"/>
</file>

<file path=customXml/itemProps3.xml><?xml version="1.0" encoding="utf-8"?>
<ds:datastoreItem xmlns:ds="http://schemas.openxmlformats.org/officeDocument/2006/customXml" ds:itemID="{F214B0B0-3585-45A5-A795-90CD94B31A8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2026-09-01T10:28:47Z</dcterms:created>
  <dcterms:modified xsi:type="dcterms:W3CDTF">2026-09-01T11:12:28Z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0x0101000943B656F1F41E46BE772C753F54A5C1</vt:lpwstr>
  </property>
</Properties>
</file>