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88D763A-120F-467A-A5EF-F91328918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-SRA" sheetId="1" r:id="rId1"/>
    <sheet name="Qual. Zuschlagskriterien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C14" i="3"/>
  <c r="C17" i="3"/>
  <c r="C25" i="3"/>
  <c r="C28" i="3"/>
  <c r="C31" i="3"/>
  <c r="C39" i="3"/>
  <c r="C42" i="3"/>
  <c r="C45" i="3"/>
  <c r="C48" i="3"/>
  <c r="F77" i="1"/>
  <c r="F76" i="1"/>
  <c r="D40" i="1"/>
  <c r="F70" i="1" l="1"/>
  <c r="F66" i="1"/>
  <c r="F65" i="1"/>
  <c r="F61" i="1"/>
  <c r="F60" i="1"/>
  <c r="F59" i="1"/>
  <c r="F58" i="1"/>
  <c r="F57" i="1"/>
  <c r="F56" i="1"/>
  <c r="F55" i="1"/>
  <c r="F54" i="1"/>
  <c r="F50" i="1"/>
  <c r="F49" i="1"/>
  <c r="F48" i="1"/>
  <c r="F47" i="1"/>
  <c r="F46" i="1"/>
  <c r="F45" i="1"/>
  <c r="F44" i="1"/>
  <c r="F43" i="1"/>
  <c r="D51" i="1"/>
  <c r="F39" i="1"/>
  <c r="F38" i="1"/>
  <c r="F37" i="1"/>
  <c r="F36" i="1"/>
  <c r="F35" i="1"/>
  <c r="F34" i="1"/>
  <c r="F33" i="1"/>
  <c r="F32" i="1"/>
  <c r="F28" i="1"/>
  <c r="F27" i="1"/>
  <c r="F26" i="1"/>
  <c r="F25" i="1"/>
  <c r="F24" i="1"/>
  <c r="F23" i="1"/>
  <c r="F22" i="1"/>
  <c r="D62" i="1"/>
  <c r="D67" i="1"/>
  <c r="D29" i="1"/>
  <c r="F51" i="1" l="1"/>
  <c r="F67" i="1"/>
  <c r="F40" i="1"/>
  <c r="F29" i="1"/>
  <c r="F62" i="1"/>
  <c r="F80" i="1" l="1"/>
</calcChain>
</file>

<file path=xl/sharedStrings.xml><?xml version="1.0" encoding="utf-8"?>
<sst xmlns="http://schemas.openxmlformats.org/spreadsheetml/2006/main" count="127" uniqueCount="96">
  <si>
    <t>H. Preisblatt</t>
  </si>
  <si>
    <t>Vorhaben</t>
  </si>
  <si>
    <t>Verfahrensnummer</t>
  </si>
  <si>
    <t>Bieter</t>
  </si>
  <si>
    <t>Bezeichnung Leistung</t>
  </si>
  <si>
    <t>Summe Preis (Euro netto)</t>
  </si>
  <si>
    <t>Gesamtpreis (Euro netto)</t>
  </si>
  <si>
    <t>gültiger Mehrwertsteuersatz (%)</t>
  </si>
  <si>
    <t>Gesamtpreis (Euro brutto)</t>
  </si>
  <si>
    <r>
      <rPr>
        <b/>
        <sz val="11"/>
        <color rgb="FF000000"/>
        <rFont val="Arial"/>
        <family val="2"/>
      </rPr>
      <t xml:space="preserve">Hinweis: Bei dem Gesamtpreis handelt es sich lediglich um einen </t>
    </r>
    <r>
      <rPr>
        <b/>
        <u/>
        <sz val="11"/>
        <color rgb="FF000000"/>
        <rFont val="Arial"/>
        <family val="2"/>
      </rPr>
      <t>Wertungs</t>
    </r>
    <r>
      <rPr>
        <b/>
        <sz val="11"/>
        <color rgb="FF000000"/>
        <rFont val="Arial"/>
        <family val="2"/>
      </rPr>
      <t xml:space="preserve">preis. Die hinterlegten Gewichtungen der Preispositionen erfolgen lediglich zu </t>
    </r>
    <r>
      <rPr>
        <b/>
        <u/>
        <sz val="11"/>
        <color rgb="FF000000"/>
        <rFont val="Arial"/>
        <family val="2"/>
      </rPr>
      <t>Wertungszwecken</t>
    </r>
    <r>
      <rPr>
        <b/>
        <sz val="11"/>
        <color rgb="FF000000"/>
        <rFont val="Arial"/>
        <family val="2"/>
      </rPr>
      <t xml:space="preserve">. Hierdurch wird kein Abruf einer bestimmten Abrufmenge garantiert. </t>
    </r>
  </si>
  <si>
    <t>26_EU_033</t>
  </si>
  <si>
    <t>Entwicklung und Konstruktion einer Schweißraucherzeugungseinheit</t>
  </si>
  <si>
    <t>Fertigung und Inbetriebnahme der Schweißraucherzeugungseinheit</t>
  </si>
  <si>
    <t>Fertigung und Inbetriebnahme des Prüfstandes</t>
  </si>
  <si>
    <t>Material (Stahlbau, Lüftungstechnik, Sensorik, Ventilatoren, Schaltschrank etc.)</t>
  </si>
  <si>
    <t>Stundenverrechnungssätze (Euro netto)</t>
  </si>
  <si>
    <t>Entwicklung und Konstruktion eines Schweißrauchabscheider-Prüfstands mit Integration der Schweißraucherzeugungseinheit</t>
  </si>
  <si>
    <t>Entwickler</t>
  </si>
  <si>
    <t>Technischer Beauftragter</t>
  </si>
  <si>
    <t>1.1</t>
  </si>
  <si>
    <t>1.2</t>
  </si>
  <si>
    <t>2.1</t>
  </si>
  <si>
    <t>3.1</t>
  </si>
  <si>
    <t>3.2</t>
  </si>
  <si>
    <t>4.1</t>
  </si>
  <si>
    <t>4.2</t>
  </si>
  <si>
    <t>5.1</t>
  </si>
  <si>
    <t>5.2</t>
  </si>
  <si>
    <t>Reisekostenpauschale inklusive Nebenkosten pro An- und Abreise nach Sankt Augustin</t>
  </si>
  <si>
    <t>Stundenlohnarbeiten</t>
  </si>
  <si>
    <t>Projektmanagement</t>
  </si>
  <si>
    <t>Strömungs- und Verfahrensauslegung</t>
  </si>
  <si>
    <t>Lastenheft / Normanalyse</t>
  </si>
  <si>
    <t>1.3</t>
  </si>
  <si>
    <t>1.4</t>
  </si>
  <si>
    <t>1.5</t>
  </si>
  <si>
    <t>1.6</t>
  </si>
  <si>
    <t>3D-Konstruktion Schweißraucherzeugungseinheit</t>
  </si>
  <si>
    <t>2.2</t>
  </si>
  <si>
    <t>2.3</t>
  </si>
  <si>
    <t>2.4</t>
  </si>
  <si>
    <t>2.5</t>
  </si>
  <si>
    <t>Fertigungszeichnung</t>
  </si>
  <si>
    <t>Stücklisten / Dokumentation</t>
  </si>
  <si>
    <t>2.6</t>
  </si>
  <si>
    <t>2.7</t>
  </si>
  <si>
    <t>Mechanische Fertigung</t>
  </si>
  <si>
    <t>Schaltschrankbau</t>
  </si>
  <si>
    <t>2.8</t>
  </si>
  <si>
    <t>Elektomontage</t>
  </si>
  <si>
    <t>Inbetriebnahme</t>
  </si>
  <si>
    <t>Konzeptentwicklung / Risikobeurteilung</t>
  </si>
  <si>
    <t>1.7</t>
  </si>
  <si>
    <t>Mechanische Montage und Aufbau der Baugruppe</t>
  </si>
  <si>
    <t>Einweisung / Schulung des Bedienpersonals</t>
  </si>
  <si>
    <t>Mitwirkung Gefährdungsbeurteilung</t>
  </si>
  <si>
    <t>Projektdokumentation / technische Dokumentation</t>
  </si>
  <si>
    <t>3.3</t>
  </si>
  <si>
    <t>3.4</t>
  </si>
  <si>
    <t>3.5</t>
  </si>
  <si>
    <t>3.6</t>
  </si>
  <si>
    <t>3.7</t>
  </si>
  <si>
    <t>3D-Konstruktion Prüfstand</t>
  </si>
  <si>
    <t>3.8</t>
  </si>
  <si>
    <t>Detailkonstruktion Baugruppe</t>
  </si>
  <si>
    <t>4.3</t>
  </si>
  <si>
    <t>4.4</t>
  </si>
  <si>
    <t>4.5</t>
  </si>
  <si>
    <t>4.6</t>
  </si>
  <si>
    <t>4.7</t>
  </si>
  <si>
    <t>4.8</t>
  </si>
  <si>
    <t>Optimierungs- und Anpassungsleistung  inkl. Support und Wartung</t>
  </si>
  <si>
    <t>Stufe</t>
  </si>
  <si>
    <t xml:space="preserve">Prüfstand für Schweißrauchabscheider inkl. Schweißraucherzeugungseinheit </t>
  </si>
  <si>
    <t>(Hinweis: die Punktzahl errechnet sich nach vollständiger und korrekter Befüllung der 9 Kriterien automatisch)</t>
  </si>
  <si>
    <t>Maximalpunkte: 45</t>
  </si>
  <si>
    <t>Gesamtsumme</t>
  </si>
  <si>
    <t>Bieter: Bitte Auswahl treffen</t>
  </si>
  <si>
    <r>
      <rPr>
        <b/>
        <i/>
        <sz val="11"/>
        <color theme="1"/>
        <rFont val="Arial"/>
        <family val="2"/>
      </rPr>
      <t>Kategorie 3:</t>
    </r>
    <r>
      <rPr>
        <sz val="11"/>
        <color theme="1"/>
        <rFont val="Arial"/>
        <family val="2"/>
      </rPr>
      <t xml:space="preserve"> Berufserfahrung bei der Bestimmung von Partikelkonzentrationen in Luftströmen</t>
    </r>
  </si>
  <si>
    <r>
      <rPr>
        <b/>
        <i/>
        <sz val="11"/>
        <color theme="1"/>
        <rFont val="Arial"/>
        <family val="2"/>
      </rPr>
      <t>Kategorie 2:</t>
    </r>
    <r>
      <rPr>
        <sz val="11"/>
        <color theme="1"/>
        <rFont val="Arial"/>
        <family val="2"/>
      </rPr>
      <t xml:space="preserve"> Berufserfahrung bei der Messung und Steuerung von Luftströmen</t>
    </r>
  </si>
  <si>
    <r>
      <rPr>
        <b/>
        <i/>
        <sz val="11"/>
        <color theme="1"/>
        <rFont val="Arial"/>
        <family val="2"/>
      </rPr>
      <t>Kategorie 1:</t>
    </r>
    <r>
      <rPr>
        <sz val="11"/>
        <color theme="1"/>
        <rFont val="Arial"/>
        <family val="2"/>
      </rPr>
      <t xml:space="preserve"> Berufserfahrung bei der Entwicklung von Prüfständen </t>
    </r>
  </si>
  <si>
    <t>Name, Vorname:</t>
  </si>
  <si>
    <t>Profil 3 - Technisch Beauftragter  (15 %)</t>
  </si>
  <si>
    <t>Profil 2 - Entwickler 2 (15 %)</t>
  </si>
  <si>
    <t>Punktzahl</t>
  </si>
  <si>
    <t>Profil 1 - Entwickler 1 (15 %)</t>
  </si>
  <si>
    <r>
      <rPr>
        <b/>
        <sz val="11"/>
        <rFont val="Arial"/>
        <family val="2"/>
      </rPr>
      <t>Hinweis:</t>
    </r>
    <r>
      <rPr>
        <sz val="11"/>
        <rFont val="Arial"/>
        <family val="2"/>
      </rPr>
      <t xml:space="preserve">
Für das Erfüllen der Mindestanforderung muss </t>
    </r>
    <r>
      <rPr>
        <u/>
        <sz val="11"/>
        <rFont val="Arial"/>
        <family val="2"/>
      </rPr>
      <t>in jedem der drei Profile</t>
    </r>
    <r>
      <rPr>
        <sz val="11"/>
        <rFont val="Arial"/>
        <family val="2"/>
      </rPr>
      <t xml:space="preserve"> Berufserfahrung in mindestens einer der abgefragten Kategorien nachgewiesen werden (= Mindestanforderung „1 – 3 Jahre“). Das Erfüllen dieser Mindestanforderung wird mit „0“ Punkten gewertet. Darüberhinausgehende Erfahrung in dieser Kategorie wird mit den im Dokument A Allgemeine Hinweise unter Punkt 3. d) angegebenen Punkten bewertet. Wird innerhalb eines Profils Erfahrung in weiteren Kategorien nachgewiesen, so erfolgt deren Bepunktung mit der im Dokument A Allgemeine Hinweise unter Punkt 3. d) angegebenen Wertung.</t>
    </r>
  </si>
  <si>
    <t>Qualitative Zuschlagskriterien - Gewichtung: 45 %</t>
  </si>
  <si>
    <r>
      <t xml:space="preserve">Alle farblich hinterlegten Felder sind durch den Bieter auszufüllen.
</t>
    </r>
    <r>
      <rPr>
        <b/>
        <sz val="11"/>
        <color rgb="FFFF0000"/>
        <rFont val="Arial"/>
        <family val="2"/>
      </rPr>
      <t>HINWEIS: DIESES DOKUMENT ENTHÄLT 2 AUSZUFÜLLENDE TABELLENBLÄTTER!</t>
    </r>
  </si>
  <si>
    <t>Gesamtpreis (netto) Stufe 1:</t>
  </si>
  <si>
    <t>Gesamtpreis (netto) Stufe 5:</t>
  </si>
  <si>
    <t>Gesamtpreis (netto) Stufe 4:</t>
  </si>
  <si>
    <t>Gesamtpreis (netto) Stufe 3:</t>
  </si>
  <si>
    <t>Gesamtpreis (netto) Stufe 2:</t>
  </si>
  <si>
    <t>Elektromontage</t>
  </si>
  <si>
    <t>geschätzte 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</si>
</sst>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4994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499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499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7">
    <xf numFmtId="0" fontId="0" fillId="0" borderId="0" xfId="0"/>
    <xf numFmtId="44" fontId="2" fillId="2" borderId="1" xfId="1" applyFont="1" applyFill="1" applyBorder="1" applyAlignment="1" applyProtection="1">
      <alignment horizontal="right" vertical="center"/>
      <protection locked="0"/>
    </xf>
    <xf numFmtId="44" fontId="2" fillId="2" borderId="3" xfId="1" applyFont="1" applyFill="1" applyBorder="1" applyAlignment="1" applyProtection="1">
      <alignment horizontal="right" vertical="center"/>
      <protection locked="0"/>
    </xf>
    <xf numFmtId="44" fontId="2" fillId="2" borderId="15" xfId="1" applyFont="1" applyFill="1" applyBorder="1" applyAlignment="1" applyProtection="1">
      <alignment horizontal="right" vertical="center"/>
      <protection locked="0"/>
    </xf>
    <xf numFmtId="44" fontId="2" fillId="2" borderId="6" xfId="1" applyFont="1" applyFill="1" applyBorder="1" applyAlignment="1" applyProtection="1">
      <alignment horizontal="right" vertical="center"/>
      <protection locked="0"/>
    </xf>
    <xf numFmtId="10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2" fillId="0" borderId="0" xfId="0" applyFont="1" applyProtection="1">
      <protection hidden="1"/>
    </xf>
    <xf numFmtId="0" fontId="0" fillId="0" borderId="0" xfId="0" applyProtection="1">
      <protection hidden="1"/>
    </xf>
    <xf numFmtId="0" fontId="13" fillId="0" borderId="31" xfId="0" applyFont="1" applyBorder="1" applyProtection="1">
      <protection hidden="1"/>
    </xf>
    <xf numFmtId="0" fontId="2" fillId="0" borderId="30" xfId="0" applyFont="1" applyBorder="1" applyProtection="1">
      <protection hidden="1"/>
    </xf>
    <xf numFmtId="0" fontId="3" fillId="0" borderId="29" xfId="0" applyFont="1" applyBorder="1" applyAlignment="1" applyProtection="1">
      <alignment horizontal="center"/>
      <protection hidden="1"/>
    </xf>
    <xf numFmtId="0" fontId="2" fillId="0" borderId="28" xfId="0" applyFont="1" applyBorder="1" applyProtection="1">
      <protection hidden="1"/>
    </xf>
    <xf numFmtId="0" fontId="2" fillId="0" borderId="24" xfId="0" applyFont="1" applyBorder="1" applyProtection="1">
      <protection hidden="1"/>
    </xf>
    <xf numFmtId="0" fontId="12" fillId="0" borderId="28" xfId="0" applyFont="1" applyBorder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24" xfId="0" applyFont="1" applyBorder="1" applyAlignment="1" applyProtection="1">
      <alignment horizontal="center"/>
      <protection hidden="1"/>
    </xf>
    <xf numFmtId="0" fontId="2" fillId="0" borderId="27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5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/>
      <protection hidden="1"/>
    </xf>
    <xf numFmtId="0" fontId="3" fillId="0" borderId="23" xfId="0" applyFont="1" applyBorder="1" applyProtection="1">
      <protection hidden="1"/>
    </xf>
    <xf numFmtId="0" fontId="3" fillId="0" borderId="22" xfId="0" applyFont="1" applyBorder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49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44" fontId="2" fillId="0" borderId="4" xfId="1" applyFont="1" applyFill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49" fontId="2" fillId="0" borderId="15" xfId="0" applyNumberFormat="1" applyFont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right" vertical="center"/>
      <protection hidden="1"/>
    </xf>
    <xf numFmtId="44" fontId="2" fillId="0" borderId="15" xfId="1" applyFont="1" applyFill="1" applyBorder="1" applyAlignment="1" applyProtection="1">
      <alignment horizontal="right" vertical="center"/>
      <protection hidden="1"/>
    </xf>
    <xf numFmtId="49" fontId="2" fillId="0" borderId="16" xfId="0" applyNumberFormat="1" applyFont="1" applyBorder="1" applyAlignment="1" applyProtection="1">
      <alignment horizontal="center" vertical="center" wrapText="1"/>
      <protection hidden="1"/>
    </xf>
    <xf numFmtId="0" fontId="3" fillId="0" borderId="16" xfId="0" applyFont="1" applyBorder="1" applyAlignment="1" applyProtection="1">
      <alignment horizontal="right" vertical="center" wrapText="1"/>
      <protection hidden="1"/>
    </xf>
    <xf numFmtId="44" fontId="3" fillId="0" borderId="17" xfId="1" applyFont="1" applyFill="1" applyBorder="1" applyAlignment="1" applyProtection="1">
      <alignment horizontal="right" vertical="center"/>
      <protection hidden="1"/>
    </xf>
    <xf numFmtId="44" fontId="3" fillId="0" borderId="16" xfId="1" applyFont="1" applyFill="1" applyBorder="1" applyAlignment="1" applyProtection="1">
      <alignment horizontal="right" vertical="center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44" fontId="2" fillId="0" borderId="10" xfId="1" applyFont="1" applyFill="1" applyBorder="1" applyAlignment="1" applyProtection="1">
      <alignment horizontal="right" vertical="center"/>
      <protection hidden="1"/>
    </xf>
    <xf numFmtId="44" fontId="2" fillId="0" borderId="20" xfId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Alignment="1" applyProtection="1">
      <alignment horizontal="right" vertical="center" wrapText="1"/>
      <protection hidden="1"/>
    </xf>
    <xf numFmtId="44" fontId="2" fillId="0" borderId="4" xfId="0" applyNumberFormat="1" applyFont="1" applyBorder="1" applyAlignment="1" applyProtection="1">
      <alignment horizontal="right" vertical="center"/>
      <protection hidden="1"/>
    </xf>
    <xf numFmtId="0" fontId="2" fillId="0" borderId="3" xfId="0" applyFont="1" applyBorder="1" applyAlignment="1" applyProtection="1">
      <alignment horizontal="right" vertical="center" wrapText="1"/>
      <protection hidden="1"/>
    </xf>
    <xf numFmtId="0" fontId="2" fillId="0" borderId="19" xfId="0" applyFont="1" applyBorder="1" applyAlignment="1" applyProtection="1">
      <alignment horizontal="right" vertical="center" wrapText="1"/>
      <protection hidden="1"/>
    </xf>
    <xf numFmtId="44" fontId="2" fillId="0" borderId="18" xfId="0" applyNumberFormat="1" applyFont="1" applyBorder="1" applyAlignment="1" applyProtection="1">
      <alignment horizontal="right" vertical="center"/>
      <protection hidden="1"/>
    </xf>
    <xf numFmtId="44" fontId="3" fillId="0" borderId="16" xfId="0" applyNumberFormat="1" applyFont="1" applyBorder="1" applyAlignment="1" applyProtection="1">
      <alignment horizontal="right" vertical="center"/>
      <protection hidden="1"/>
    </xf>
    <xf numFmtId="0" fontId="2" fillId="0" borderId="17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7" xfId="0" applyFont="1" applyBorder="1" applyAlignment="1" applyProtection="1">
      <alignment horizontal="right" vertical="center" wrapText="1"/>
      <protection hidden="1"/>
    </xf>
    <xf numFmtId="44" fontId="2" fillId="0" borderId="18" xfId="1" applyFont="1" applyFill="1" applyBorder="1" applyAlignment="1" applyProtection="1">
      <alignment horizontal="right" vertical="center"/>
      <protection hidden="1"/>
    </xf>
    <xf numFmtId="49" fontId="2" fillId="0" borderId="16" xfId="0" applyNumberFormat="1" applyFont="1" applyBorder="1" applyAlignment="1" applyProtection="1">
      <alignment horizontal="right" vertical="center" wrapText="1"/>
      <protection hidden="1"/>
    </xf>
    <xf numFmtId="44" fontId="2" fillId="0" borderId="1" xfId="0" applyNumberFormat="1" applyFont="1" applyBorder="1" applyAlignment="1" applyProtection="1">
      <alignment horizontal="right" vertical="center"/>
      <protection hidden="1"/>
    </xf>
    <xf numFmtId="0" fontId="2" fillId="0" borderId="15" xfId="0" applyFont="1" applyBorder="1" applyAlignment="1" applyProtection="1">
      <alignment horizontal="right" vertical="center" wrapText="1"/>
      <protection hidden="1"/>
    </xf>
    <xf numFmtId="44" fontId="2" fillId="0" borderId="15" xfId="0" applyNumberFormat="1" applyFont="1" applyBorder="1" applyAlignment="1" applyProtection="1">
      <alignment horizontal="right" vertical="center"/>
      <protection hidden="1"/>
    </xf>
    <xf numFmtId="0" fontId="10" fillId="0" borderId="16" xfId="0" applyFont="1" applyBorder="1" applyAlignment="1" applyProtection="1">
      <alignment horizontal="right" vertical="center" wrapText="1"/>
      <protection hidden="1"/>
    </xf>
    <xf numFmtId="44" fontId="10" fillId="0" borderId="16" xfId="1" applyFont="1" applyFill="1" applyBorder="1" applyAlignment="1" applyProtection="1">
      <alignment horizontal="right" vertical="center"/>
      <protection hidden="1"/>
    </xf>
    <xf numFmtId="44" fontId="10" fillId="0" borderId="16" xfId="0" applyNumberFormat="1" applyFont="1" applyBorder="1" applyAlignment="1" applyProtection="1">
      <alignment horizontal="right" vertical="center"/>
      <protection hidden="1"/>
    </xf>
    <xf numFmtId="0" fontId="2" fillId="0" borderId="4" xfId="0" applyFont="1" applyBorder="1" applyAlignment="1" applyProtection="1">
      <alignment horizontal="right" vertical="center" wrapText="1"/>
      <protection hidden="1"/>
    </xf>
    <xf numFmtId="49" fontId="3" fillId="0" borderId="16" xfId="0" applyNumberFormat="1" applyFont="1" applyBorder="1" applyAlignment="1" applyProtection="1">
      <alignment horizontal="right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right" vertical="center" wrapText="1"/>
      <protection hidden="1"/>
    </xf>
    <xf numFmtId="44" fontId="3" fillId="0" borderId="1" xfId="0" applyNumberFormat="1" applyFont="1" applyBorder="1" applyAlignment="1" applyProtection="1">
      <alignment horizontal="right" vertical="center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44" fontId="3" fillId="0" borderId="3" xfId="0" applyNumberFormat="1" applyFont="1" applyBorder="1" applyAlignment="1" applyProtection="1">
      <alignment horizontal="right" vertical="center"/>
      <protection hidden="1"/>
    </xf>
    <xf numFmtId="0" fontId="2" fillId="0" borderId="21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 wrapText="1"/>
      <protection hidden="1"/>
    </xf>
    <xf numFmtId="0" fontId="2" fillId="0" borderId="11" xfId="0" applyFont="1" applyBorder="1" applyAlignment="1" applyProtection="1">
      <alignment horizontal="right" vertical="center" wrapText="1"/>
      <protection hidden="1"/>
    </xf>
    <xf numFmtId="0" fontId="2" fillId="0" borderId="2" xfId="0" applyFont="1" applyBorder="1" applyAlignment="1" applyProtection="1">
      <alignment horizontal="right" vertical="center" wrapText="1"/>
      <protection hidden="1"/>
    </xf>
    <xf numFmtId="0" fontId="3" fillId="0" borderId="9" xfId="0" applyFont="1" applyBorder="1" applyAlignment="1" applyProtection="1">
      <alignment horizontal="right" vertical="center"/>
      <protection hidden="1"/>
    </xf>
    <xf numFmtId="44" fontId="3" fillId="0" borderId="5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10" fontId="2" fillId="3" borderId="1" xfId="0" applyNumberFormat="1" applyFont="1" applyFill="1" applyBorder="1" applyAlignment="1" applyProtection="1">
      <alignment horizontal="right" vertical="center"/>
      <protection hidden="1"/>
    </xf>
    <xf numFmtId="0" fontId="3" fillId="0" borderId="5" xfId="0" applyFont="1" applyBorder="1" applyAlignment="1" applyProtection="1">
      <alignment horizontal="right" vertical="center"/>
      <protection hidden="1"/>
    </xf>
    <xf numFmtId="44" fontId="2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6" fillId="4" borderId="21" xfId="0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3" fillId="4" borderId="3" xfId="0" applyFont="1" applyFill="1" applyBorder="1" applyAlignment="1" applyProtection="1">
      <alignment horizontal="left" vertical="center" wrapText="1"/>
      <protection hidden="1"/>
    </xf>
    <xf numFmtId="0" fontId="3" fillId="4" borderId="10" xfId="0" applyFont="1" applyFill="1" applyBorder="1" applyAlignment="1" applyProtection="1">
      <alignment horizontal="left" vertical="center" wrapText="1"/>
      <protection hidden="1"/>
    </xf>
    <xf numFmtId="0" fontId="3" fillId="4" borderId="4" xfId="0" applyFont="1" applyFill="1" applyBorder="1" applyAlignment="1" applyProtection="1">
      <alignment horizontal="left" vertical="center" wrapText="1"/>
      <protection hidden="1"/>
    </xf>
    <xf numFmtId="0" fontId="3" fillId="0" borderId="3" xfId="0" applyFont="1" applyBorder="1" applyAlignment="1" applyProtection="1">
      <alignment horizontal="right" vertical="center" wrapText="1"/>
      <protection hidden="1"/>
    </xf>
    <xf numFmtId="0" fontId="3" fillId="0" borderId="4" xfId="0" applyFont="1" applyBorder="1" applyAlignment="1" applyProtection="1">
      <alignment horizontal="right" vertical="center" wrapText="1"/>
      <protection hidden="1"/>
    </xf>
    <xf numFmtId="0" fontId="3" fillId="0" borderId="7" xfId="0" applyFont="1" applyBorder="1" applyAlignment="1" applyProtection="1">
      <alignment horizontal="left" vertical="center"/>
      <protection hidden="1"/>
    </xf>
    <xf numFmtId="0" fontId="3" fillId="0" borderId="8" xfId="0" applyFont="1" applyBorder="1" applyAlignment="1" applyProtection="1">
      <alignment horizontal="left" vertical="center"/>
      <protection hidden="1"/>
    </xf>
    <xf numFmtId="0" fontId="3" fillId="0" borderId="9" xfId="0" applyFont="1" applyBorder="1" applyAlignment="1" applyProtection="1">
      <alignment horizontal="left" vertical="center"/>
      <protection hidden="1"/>
    </xf>
    <xf numFmtId="0" fontId="2" fillId="0" borderId="3" xfId="0" applyFont="1" applyBorder="1" applyAlignment="1" applyProtection="1">
      <alignment horizontal="left" vertical="center" wrapText="1"/>
      <protection hidden="1"/>
    </xf>
    <xf numFmtId="0" fontId="2" fillId="0" borderId="10" xfId="0" applyFont="1" applyBorder="1" applyAlignment="1" applyProtection="1">
      <alignment horizontal="left" vertical="center" wrapText="1"/>
      <protection hidden="1"/>
    </xf>
    <xf numFmtId="0" fontId="2" fillId="0" borderId="4" xfId="0" applyFont="1" applyBorder="1" applyAlignment="1" applyProtection="1">
      <alignment horizontal="left" vertical="center" wrapText="1"/>
      <protection hidden="1"/>
    </xf>
    <xf numFmtId="0" fontId="9" fillId="0" borderId="10" xfId="0" applyFont="1" applyBorder="1" applyAlignment="1" applyProtection="1">
      <alignment wrapText="1"/>
      <protection hidden="1"/>
    </xf>
    <xf numFmtId="0" fontId="9" fillId="0" borderId="13" xfId="0" applyFont="1" applyBorder="1" applyAlignment="1" applyProtection="1">
      <alignment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19" xfId="0" applyFont="1" applyBorder="1" applyAlignment="1" applyProtection="1">
      <alignment horizontal="left" vertical="center" wrapText="1"/>
      <protection hidden="1"/>
    </xf>
    <xf numFmtId="0" fontId="2" fillId="0" borderId="18" xfId="0" applyFont="1" applyBorder="1" applyAlignment="1" applyProtection="1">
      <alignment horizontal="left" vertical="center" wrapText="1"/>
      <protection hidden="1"/>
    </xf>
    <xf numFmtId="0" fontId="6" fillId="4" borderId="3" xfId="0" applyFont="1" applyFill="1" applyBorder="1" applyAlignment="1" applyProtection="1">
      <alignment horizontal="left" vertical="center" wrapText="1"/>
      <protection hidden="1"/>
    </xf>
    <xf numFmtId="0" fontId="6" fillId="4" borderId="10" xfId="0" applyFont="1" applyFill="1" applyBorder="1" applyAlignment="1" applyProtection="1">
      <alignment horizontal="left" vertical="center" wrapText="1"/>
      <protection hidden="1"/>
    </xf>
    <xf numFmtId="0" fontId="6" fillId="4" borderId="4" xfId="0" applyFont="1" applyFill="1" applyBorder="1" applyAlignment="1" applyProtection="1">
      <alignment horizontal="left" vertical="center" wrapText="1"/>
      <protection hidden="1"/>
    </xf>
    <xf numFmtId="0" fontId="3" fillId="0" borderId="17" xfId="0" applyFont="1" applyBorder="1" applyAlignment="1" applyProtection="1">
      <alignment horizontal="right" vertical="center" wrapText="1"/>
      <protection hidden="1"/>
    </xf>
    <xf numFmtId="0" fontId="3" fillId="0" borderId="14" xfId="0" applyFont="1" applyBorder="1" applyAlignment="1" applyProtection="1">
      <alignment horizontal="right" vertical="center" wrapText="1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2" fillId="0" borderId="1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left" vertical="center" wrapText="1"/>
      <protection hidden="1"/>
    </xf>
    <xf numFmtId="0" fontId="2" fillId="5" borderId="28" xfId="0" applyFont="1" applyFill="1" applyBorder="1" applyAlignment="1" applyProtection="1">
      <alignment horizontal="center" vertical="center" wrapText="1"/>
      <protection locked="0"/>
    </xf>
    <xf numFmtId="0" fontId="2" fillId="5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hidden="1"/>
    </xf>
    <xf numFmtId="0" fontId="13" fillId="0" borderId="31" xfId="0" applyFont="1" applyBorder="1" applyAlignment="1" applyProtection="1">
      <alignment horizontal="left"/>
      <protection hidden="1"/>
    </xf>
    <xf numFmtId="0" fontId="13" fillId="0" borderId="30" xfId="0" applyFont="1" applyBorder="1" applyAlignment="1" applyProtection="1">
      <alignment horizontal="left"/>
      <protection hidden="1"/>
    </xf>
    <xf numFmtId="0" fontId="14" fillId="0" borderId="7" xfId="0" applyFont="1" applyBorder="1" applyAlignment="1" applyProtection="1">
      <alignment horizontal="left" vertical="center" wrapText="1"/>
      <protection hidden="1"/>
    </xf>
    <xf numFmtId="0" fontId="14" fillId="0" borderId="8" xfId="0" applyFont="1" applyBorder="1" applyAlignment="1" applyProtection="1">
      <alignment horizontal="left" vertical="center" wrapText="1"/>
      <protection hidden="1"/>
    </xf>
    <xf numFmtId="0" fontId="14" fillId="0" borderId="9" xfId="0" applyFont="1" applyBorder="1" applyAlignment="1" applyProtection="1">
      <alignment horizontal="left" vertical="center" wrapText="1"/>
      <protection hidden="1"/>
    </xf>
    <xf numFmtId="0" fontId="2" fillId="5" borderId="1" xfId="0" applyFont="1" applyFill="1" applyBorder="1" applyAlignment="1" applyProtection="1">
      <alignment horizontal="left" vertical="center" wrapText="1"/>
      <protection hidden="1"/>
    </xf>
  </cellXfs>
  <cellStyles count="2">
    <cellStyle name="Standard" xfId="0" builtinId="0"/>
    <cellStyle name="Währung" xfId="1" builtinId="4"/>
  </cellStyles>
  <dxfs count="84"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2" defaultPivotStyle="PivotStyleLight16"/>
  <colors>
    <mruColors>
      <color rgb="FFDDEBF7"/>
      <color rgb="FF0049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933450</xdr:colOff>
      <xdr:row>1</xdr:row>
      <xdr:rowOff>28575</xdr:rowOff>
    </xdr:from>
    <xdr:ext cx="1731010" cy="751840"/>
    <xdr:pic>
      <xdr:nvPicPr>
        <xdr:cNvPr id="2" name="shp_Logo_DGUV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152400"/>
          <a:ext cx="1731010" cy="75184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7"/>
  <sheetViews>
    <sheetView tabSelected="1" topLeftCell="A11" workbookViewId="0">
      <selection activeCell="E22" sqref="E22:E28"/>
    </sheetView>
  </sheetViews>
  <sheetFormatPr baseColWidth="10" defaultColWidth="11.42578125" defaultRowHeight="30" customHeight="1" x14ac:dyDescent="0.25"/>
  <cols>
    <col min="1" max="1" width="10.7109375" style="31" customWidth="1"/>
    <col min="2" max="2" width="20.7109375" style="31" customWidth="1"/>
    <col min="3" max="3" width="28.28515625" style="31" customWidth="1"/>
    <col min="4" max="4" width="24.7109375" style="31" customWidth="1"/>
    <col min="5" max="5" width="25.85546875" style="31" customWidth="1"/>
    <col min="6" max="6" width="27.140625" style="31" customWidth="1"/>
    <col min="7" max="7" width="11.42578125" style="31"/>
    <col min="8" max="8" width="12.42578125" style="31" bestFit="1" customWidth="1"/>
    <col min="9" max="16384" width="11.42578125" style="31"/>
  </cols>
  <sheetData>
    <row r="1" spans="1:8" s="7" customFormat="1" ht="9.9499999999999993" customHeight="1" x14ac:dyDescent="0.25"/>
    <row r="2" spans="1:8" s="7" customFormat="1" ht="9.9499999999999993" customHeight="1" x14ac:dyDescent="0.25"/>
    <row r="3" spans="1:8" s="7" customFormat="1" ht="9.9499999999999993" customHeight="1" x14ac:dyDescent="0.25"/>
    <row r="4" spans="1:8" s="7" customFormat="1" ht="9.9499999999999993" customHeight="1" x14ac:dyDescent="0.25"/>
    <row r="5" spans="1:8" s="7" customFormat="1" ht="9.9499999999999993" customHeight="1" x14ac:dyDescent="0.25"/>
    <row r="6" spans="1:8" s="7" customFormat="1" ht="9.9499999999999993" customHeight="1" x14ac:dyDescent="0.25"/>
    <row r="7" spans="1:8" s="7" customFormat="1" ht="9.9499999999999993" customHeight="1" x14ac:dyDescent="0.25"/>
    <row r="8" spans="1:8" s="7" customFormat="1" ht="9.9499999999999993" customHeight="1" thickBot="1" x14ac:dyDescent="0.3"/>
    <row r="9" spans="1:8" s="7" customFormat="1" ht="9.9499999999999993" customHeight="1" x14ac:dyDescent="0.25">
      <c r="A9" s="6"/>
      <c r="B9" s="6"/>
      <c r="C9" s="6"/>
      <c r="D9" s="6"/>
      <c r="E9" s="6"/>
      <c r="F9" s="6"/>
    </row>
    <row r="10" spans="1:8" s="7" customFormat="1" ht="30" customHeight="1" x14ac:dyDescent="0.25">
      <c r="A10" s="110" t="s">
        <v>0</v>
      </c>
      <c r="B10" s="110"/>
      <c r="C10" s="110"/>
      <c r="D10" s="110"/>
      <c r="E10" s="110"/>
      <c r="F10" s="9"/>
    </row>
    <row r="11" spans="1:8" s="7" customFormat="1" ht="9.9499999999999993" customHeight="1" thickBot="1" x14ac:dyDescent="0.3"/>
    <row r="12" spans="1:8" s="7" customFormat="1" ht="9.9499999999999993" customHeight="1" x14ac:dyDescent="0.25">
      <c r="A12" s="6"/>
      <c r="B12" s="6"/>
      <c r="C12" s="6"/>
      <c r="D12" s="6"/>
      <c r="E12" s="6"/>
      <c r="F12" s="6"/>
    </row>
    <row r="13" spans="1:8" s="7" customFormat="1" ht="30" customHeight="1" x14ac:dyDescent="0.25">
      <c r="A13" s="111" t="s">
        <v>1</v>
      </c>
      <c r="B13" s="111"/>
      <c r="C13" s="98" t="s">
        <v>73</v>
      </c>
      <c r="D13" s="98"/>
      <c r="E13" s="98"/>
      <c r="F13" s="98"/>
    </row>
    <row r="14" spans="1:8" s="7" customFormat="1" ht="30" customHeight="1" x14ac:dyDescent="0.25">
      <c r="A14" s="111" t="s">
        <v>2</v>
      </c>
      <c r="B14" s="111"/>
      <c r="C14" s="98" t="s">
        <v>10</v>
      </c>
      <c r="D14" s="98"/>
      <c r="E14" s="98"/>
      <c r="F14" s="98"/>
    </row>
    <row r="15" spans="1:8" s="7" customFormat="1" ht="29.25" customHeight="1" x14ac:dyDescent="0.25">
      <c r="A15" s="115" t="s">
        <v>3</v>
      </c>
      <c r="B15" s="116"/>
      <c r="C15" s="126"/>
      <c r="D15" s="126"/>
      <c r="E15" s="126"/>
      <c r="F15" s="126"/>
      <c r="G15" s="9"/>
      <c r="H15" s="9"/>
    </row>
    <row r="16" spans="1:8" s="7" customFormat="1" ht="9.9499999999999993" customHeight="1" x14ac:dyDescent="0.25"/>
    <row r="17" spans="1:6" s="7" customFormat="1" ht="30" customHeight="1" x14ac:dyDescent="0.25">
      <c r="A17" s="114" t="s">
        <v>88</v>
      </c>
      <c r="B17" s="114"/>
      <c r="C17" s="114"/>
      <c r="D17" s="114"/>
      <c r="E17" s="114"/>
      <c r="F17" s="114"/>
    </row>
    <row r="18" spans="1:6" s="7" customFormat="1" ht="9.9499999999999993" customHeight="1" thickBot="1" x14ac:dyDescent="0.3"/>
    <row r="19" spans="1:6" s="7" customFormat="1" ht="9.9499999999999993" customHeight="1" x14ac:dyDescent="0.25">
      <c r="A19" s="6"/>
      <c r="B19" s="6"/>
      <c r="C19" s="6"/>
      <c r="D19" s="6"/>
      <c r="E19" s="6"/>
      <c r="F19" s="6"/>
    </row>
    <row r="20" spans="1:6" s="7" customFormat="1" ht="30" customHeight="1" x14ac:dyDescent="0.25">
      <c r="A20" s="27" t="s">
        <v>72</v>
      </c>
      <c r="B20" s="112" t="s">
        <v>4</v>
      </c>
      <c r="C20" s="113"/>
      <c r="D20" s="28" t="s">
        <v>95</v>
      </c>
      <c r="E20" s="29" t="s">
        <v>15</v>
      </c>
      <c r="F20" s="29" t="s">
        <v>5</v>
      </c>
    </row>
    <row r="21" spans="1:6" ht="30" customHeight="1" x14ac:dyDescent="0.25">
      <c r="A21" s="30">
        <v>1</v>
      </c>
      <c r="B21" s="85" t="s">
        <v>11</v>
      </c>
      <c r="C21" s="86"/>
      <c r="D21" s="86"/>
      <c r="E21" s="86"/>
      <c r="F21" s="87"/>
    </row>
    <row r="22" spans="1:6" ht="30" customHeight="1" x14ac:dyDescent="0.25">
      <c r="A22" s="32" t="s">
        <v>19</v>
      </c>
      <c r="B22" s="93" t="s">
        <v>32</v>
      </c>
      <c r="C22" s="95"/>
      <c r="D22" s="34">
        <v>150</v>
      </c>
      <c r="E22" s="1"/>
      <c r="F22" s="35">
        <f t="shared" ref="F22:F28" si="0">D22*E22</f>
        <v>0</v>
      </c>
    </row>
    <row r="23" spans="1:6" ht="30" customHeight="1" x14ac:dyDescent="0.25">
      <c r="A23" s="32" t="s">
        <v>20</v>
      </c>
      <c r="B23" s="93" t="s">
        <v>51</v>
      </c>
      <c r="C23" s="95"/>
      <c r="D23" s="34">
        <v>280</v>
      </c>
      <c r="E23" s="1"/>
      <c r="F23" s="35">
        <f t="shared" si="0"/>
        <v>0</v>
      </c>
    </row>
    <row r="24" spans="1:6" ht="30" customHeight="1" x14ac:dyDescent="0.25">
      <c r="A24" s="32" t="s">
        <v>33</v>
      </c>
      <c r="B24" s="93" t="s">
        <v>31</v>
      </c>
      <c r="C24" s="95"/>
      <c r="D24" s="34">
        <v>120</v>
      </c>
      <c r="E24" s="1"/>
      <c r="F24" s="35">
        <f t="shared" si="0"/>
        <v>0</v>
      </c>
    </row>
    <row r="25" spans="1:6" ht="30" customHeight="1" x14ac:dyDescent="0.25">
      <c r="A25" s="32" t="s">
        <v>34</v>
      </c>
      <c r="B25" s="93" t="s">
        <v>30</v>
      </c>
      <c r="C25" s="95"/>
      <c r="D25" s="34">
        <v>80</v>
      </c>
      <c r="E25" s="1"/>
      <c r="F25" s="35">
        <f t="shared" si="0"/>
        <v>0</v>
      </c>
    </row>
    <row r="26" spans="1:6" ht="30" customHeight="1" x14ac:dyDescent="0.25">
      <c r="A26" s="32" t="s">
        <v>35</v>
      </c>
      <c r="B26" s="93" t="s">
        <v>37</v>
      </c>
      <c r="C26" s="95"/>
      <c r="D26" s="36">
        <v>270</v>
      </c>
      <c r="E26" s="1"/>
      <c r="F26" s="35">
        <f t="shared" si="0"/>
        <v>0</v>
      </c>
    </row>
    <row r="27" spans="1:6" ht="30" customHeight="1" x14ac:dyDescent="0.25">
      <c r="A27" s="32" t="s">
        <v>36</v>
      </c>
      <c r="B27" s="93" t="s">
        <v>42</v>
      </c>
      <c r="C27" s="95"/>
      <c r="D27" s="36">
        <v>89.9</v>
      </c>
      <c r="E27" s="1"/>
      <c r="F27" s="35">
        <f t="shared" si="0"/>
        <v>0</v>
      </c>
    </row>
    <row r="28" spans="1:6" ht="30" customHeight="1" thickBot="1" x14ac:dyDescent="0.3">
      <c r="A28" s="37" t="s">
        <v>52</v>
      </c>
      <c r="B28" s="99" t="s">
        <v>43</v>
      </c>
      <c r="C28" s="100"/>
      <c r="D28" s="38">
        <v>100</v>
      </c>
      <c r="E28" s="3"/>
      <c r="F28" s="39">
        <f t="shared" si="0"/>
        <v>0</v>
      </c>
    </row>
    <row r="29" spans="1:6" ht="30" customHeight="1" x14ac:dyDescent="0.25">
      <c r="A29" s="40"/>
      <c r="B29" s="104" t="s">
        <v>89</v>
      </c>
      <c r="C29" s="105"/>
      <c r="D29" s="41">
        <f>SUM(D22:D28)</f>
        <v>1089.9000000000001</v>
      </c>
      <c r="E29" s="42"/>
      <c r="F29" s="43">
        <f>SUM(F22:F28)</f>
        <v>0</v>
      </c>
    </row>
    <row r="30" spans="1:6" ht="9.9499999999999993" customHeight="1" x14ac:dyDescent="0.25">
      <c r="A30" s="32"/>
      <c r="B30" s="44"/>
      <c r="C30" s="45"/>
      <c r="D30" s="33"/>
      <c r="E30" s="46"/>
      <c r="F30" s="47"/>
    </row>
    <row r="31" spans="1:6" ht="30" customHeight="1" x14ac:dyDescent="0.25">
      <c r="A31" s="30">
        <v>2</v>
      </c>
      <c r="B31" s="85" t="s">
        <v>12</v>
      </c>
      <c r="C31" s="86"/>
      <c r="D31" s="86"/>
      <c r="E31" s="86"/>
      <c r="F31" s="87"/>
    </row>
    <row r="32" spans="1:6" ht="30" customHeight="1" x14ac:dyDescent="0.25">
      <c r="A32" s="32" t="s">
        <v>21</v>
      </c>
      <c r="B32" s="93" t="s">
        <v>46</v>
      </c>
      <c r="C32" s="95"/>
      <c r="D32" s="48">
        <v>250</v>
      </c>
      <c r="E32" s="1"/>
      <c r="F32" s="49">
        <f t="shared" ref="F32:F39" si="1">D32*E32</f>
        <v>0</v>
      </c>
    </row>
    <row r="33" spans="1:12" ht="30" customHeight="1" x14ac:dyDescent="0.25">
      <c r="A33" s="32" t="s">
        <v>38</v>
      </c>
      <c r="B33" s="108" t="s">
        <v>53</v>
      </c>
      <c r="C33" s="109"/>
      <c r="D33" s="50">
        <v>120</v>
      </c>
      <c r="E33" s="1"/>
      <c r="F33" s="49">
        <f t="shared" si="1"/>
        <v>0</v>
      </c>
    </row>
    <row r="34" spans="1:12" ht="30" customHeight="1" x14ac:dyDescent="0.25">
      <c r="A34" s="32" t="s">
        <v>39</v>
      </c>
      <c r="B34" s="93" t="s">
        <v>47</v>
      </c>
      <c r="C34" s="95"/>
      <c r="D34" s="48">
        <v>120</v>
      </c>
      <c r="E34" s="1"/>
      <c r="F34" s="49">
        <f t="shared" si="1"/>
        <v>0</v>
      </c>
    </row>
    <row r="35" spans="1:12" ht="30" customHeight="1" x14ac:dyDescent="0.25">
      <c r="A35" s="32" t="s">
        <v>40</v>
      </c>
      <c r="B35" s="93" t="s">
        <v>94</v>
      </c>
      <c r="C35" s="95"/>
      <c r="D35" s="48">
        <v>70</v>
      </c>
      <c r="E35" s="4"/>
      <c r="F35" s="49">
        <f t="shared" si="1"/>
        <v>0</v>
      </c>
    </row>
    <row r="36" spans="1:12" ht="30" customHeight="1" x14ac:dyDescent="0.25">
      <c r="A36" s="32" t="s">
        <v>41</v>
      </c>
      <c r="B36" s="93" t="s">
        <v>50</v>
      </c>
      <c r="C36" s="95"/>
      <c r="D36" s="48">
        <v>50</v>
      </c>
      <c r="E36" s="1"/>
      <c r="F36" s="49">
        <f t="shared" si="1"/>
        <v>0</v>
      </c>
    </row>
    <row r="37" spans="1:12" ht="30" customHeight="1" x14ac:dyDescent="0.25">
      <c r="A37" s="32" t="s">
        <v>44</v>
      </c>
      <c r="B37" s="93" t="s">
        <v>54</v>
      </c>
      <c r="C37" s="95"/>
      <c r="D37" s="48">
        <v>15</v>
      </c>
      <c r="E37" s="1"/>
      <c r="F37" s="49">
        <f t="shared" si="1"/>
        <v>0</v>
      </c>
    </row>
    <row r="38" spans="1:12" ht="30" customHeight="1" x14ac:dyDescent="0.25">
      <c r="A38" s="32" t="s">
        <v>45</v>
      </c>
      <c r="B38" s="93" t="s">
        <v>55</v>
      </c>
      <c r="C38" s="95"/>
      <c r="D38" s="48">
        <v>20</v>
      </c>
      <c r="E38" s="1"/>
      <c r="F38" s="49">
        <f t="shared" si="1"/>
        <v>0</v>
      </c>
    </row>
    <row r="39" spans="1:12" ht="30" customHeight="1" thickBot="1" x14ac:dyDescent="0.3">
      <c r="A39" s="37" t="s">
        <v>48</v>
      </c>
      <c r="B39" s="99" t="s">
        <v>56</v>
      </c>
      <c r="C39" s="100"/>
      <c r="D39" s="51">
        <v>50</v>
      </c>
      <c r="E39" s="3"/>
      <c r="F39" s="52">
        <f t="shared" si="1"/>
        <v>0</v>
      </c>
    </row>
    <row r="40" spans="1:12" ht="30" customHeight="1" x14ac:dyDescent="0.25">
      <c r="B40" s="104" t="s">
        <v>93</v>
      </c>
      <c r="C40" s="105"/>
      <c r="D40" s="41">
        <f>SUM(D32:D39)</f>
        <v>695</v>
      </c>
      <c r="E40" s="43"/>
      <c r="F40" s="53">
        <f>SUM(F32:F39)</f>
        <v>0</v>
      </c>
    </row>
    <row r="41" spans="1:12" ht="9.9499999999999993" customHeight="1" x14ac:dyDescent="0.25">
      <c r="A41" s="32"/>
      <c r="B41" s="54"/>
      <c r="C41" s="55"/>
      <c r="D41" s="56"/>
      <c r="E41" s="47"/>
      <c r="F41" s="47"/>
    </row>
    <row r="42" spans="1:12" ht="30" customHeight="1" x14ac:dyDescent="0.25">
      <c r="A42" s="30">
        <v>3</v>
      </c>
      <c r="B42" s="85" t="s">
        <v>16</v>
      </c>
      <c r="C42" s="86"/>
      <c r="D42" s="86"/>
      <c r="E42" s="86"/>
      <c r="F42" s="87"/>
    </row>
    <row r="43" spans="1:12" ht="30" customHeight="1" x14ac:dyDescent="0.25">
      <c r="A43" s="32" t="s">
        <v>22</v>
      </c>
      <c r="B43" s="93" t="s">
        <v>32</v>
      </c>
      <c r="C43" s="95"/>
      <c r="D43" s="34">
        <v>60</v>
      </c>
      <c r="E43" s="1"/>
      <c r="F43" s="35">
        <f t="shared" ref="F43:F50" si="2">D43*E43</f>
        <v>0</v>
      </c>
    </row>
    <row r="44" spans="1:12" ht="30" customHeight="1" x14ac:dyDescent="0.25">
      <c r="A44" s="32" t="s">
        <v>23</v>
      </c>
      <c r="B44" s="93" t="s">
        <v>51</v>
      </c>
      <c r="C44" s="95"/>
      <c r="D44" s="34">
        <v>160</v>
      </c>
      <c r="E44" s="1"/>
      <c r="F44" s="35">
        <f t="shared" si="2"/>
        <v>0</v>
      </c>
    </row>
    <row r="45" spans="1:12" ht="30" customHeight="1" x14ac:dyDescent="0.25">
      <c r="A45" s="32" t="s">
        <v>57</v>
      </c>
      <c r="B45" s="93" t="s">
        <v>31</v>
      </c>
      <c r="C45" s="95"/>
      <c r="D45" s="34">
        <v>150</v>
      </c>
      <c r="E45" s="1"/>
      <c r="F45" s="35">
        <f t="shared" si="2"/>
        <v>0</v>
      </c>
      <c r="K45" s="107"/>
      <c r="L45" s="107"/>
    </row>
    <row r="46" spans="1:12" ht="30" customHeight="1" x14ac:dyDescent="0.25">
      <c r="A46" s="32" t="s">
        <v>58</v>
      </c>
      <c r="B46" s="93" t="s">
        <v>30</v>
      </c>
      <c r="C46" s="95"/>
      <c r="D46" s="34">
        <v>80</v>
      </c>
      <c r="E46" s="1"/>
      <c r="F46" s="35">
        <f t="shared" si="2"/>
        <v>0</v>
      </c>
    </row>
    <row r="47" spans="1:12" ht="30" customHeight="1" x14ac:dyDescent="0.25">
      <c r="A47" s="32" t="s">
        <v>59</v>
      </c>
      <c r="B47" s="93" t="s">
        <v>62</v>
      </c>
      <c r="C47" s="95"/>
      <c r="D47" s="36">
        <v>160</v>
      </c>
      <c r="E47" s="1"/>
      <c r="F47" s="35">
        <f t="shared" si="2"/>
        <v>0</v>
      </c>
    </row>
    <row r="48" spans="1:12" ht="30" customHeight="1" x14ac:dyDescent="0.25">
      <c r="A48" s="32" t="s">
        <v>60</v>
      </c>
      <c r="B48" s="93" t="s">
        <v>64</v>
      </c>
      <c r="C48" s="95"/>
      <c r="D48" s="36">
        <v>100</v>
      </c>
      <c r="E48" s="1"/>
      <c r="F48" s="35">
        <f t="shared" si="2"/>
        <v>0</v>
      </c>
    </row>
    <row r="49" spans="1:6" ht="30" customHeight="1" x14ac:dyDescent="0.25">
      <c r="A49" s="32" t="s">
        <v>61</v>
      </c>
      <c r="B49" s="93" t="s">
        <v>42</v>
      </c>
      <c r="C49" s="95"/>
      <c r="D49" s="36">
        <v>100</v>
      </c>
      <c r="E49" s="1"/>
      <c r="F49" s="35">
        <f t="shared" si="2"/>
        <v>0</v>
      </c>
    </row>
    <row r="50" spans="1:6" ht="30" customHeight="1" thickBot="1" x14ac:dyDescent="0.3">
      <c r="A50" s="37" t="s">
        <v>63</v>
      </c>
      <c r="B50" s="99" t="s">
        <v>43</v>
      </c>
      <c r="C50" s="100"/>
      <c r="D50" s="38">
        <v>80</v>
      </c>
      <c r="E50" s="3"/>
      <c r="F50" s="57">
        <f t="shared" si="2"/>
        <v>0</v>
      </c>
    </row>
    <row r="51" spans="1:6" ht="30" customHeight="1" x14ac:dyDescent="0.25">
      <c r="A51" s="58"/>
      <c r="B51" s="104" t="s">
        <v>92</v>
      </c>
      <c r="C51" s="105"/>
      <c r="D51" s="41">
        <f>SUM(D43:D50)</f>
        <v>890</v>
      </c>
      <c r="E51" s="43"/>
      <c r="F51" s="53">
        <f>SUM(F43:F50)</f>
        <v>0</v>
      </c>
    </row>
    <row r="52" spans="1:6" ht="9.9499999999999993" customHeight="1" x14ac:dyDescent="0.25">
      <c r="A52" s="40"/>
      <c r="B52" s="54"/>
      <c r="C52" s="55"/>
      <c r="D52" s="56"/>
      <c r="E52" s="47"/>
      <c r="F52" s="47"/>
    </row>
    <row r="53" spans="1:6" ht="30" customHeight="1" x14ac:dyDescent="0.25">
      <c r="A53" s="30">
        <v>4</v>
      </c>
      <c r="B53" s="85" t="s">
        <v>13</v>
      </c>
      <c r="C53" s="86"/>
      <c r="D53" s="86"/>
      <c r="E53" s="86"/>
      <c r="F53" s="87"/>
    </row>
    <row r="54" spans="1:6" ht="30" customHeight="1" x14ac:dyDescent="0.25">
      <c r="A54" s="32" t="s">
        <v>24</v>
      </c>
      <c r="B54" s="98" t="s">
        <v>46</v>
      </c>
      <c r="C54" s="98"/>
      <c r="D54" s="34">
        <v>320</v>
      </c>
      <c r="E54" s="1"/>
      <c r="F54" s="59">
        <f t="shared" ref="F54:F61" si="3">D54*E54</f>
        <v>0</v>
      </c>
    </row>
    <row r="55" spans="1:6" ht="30" customHeight="1" x14ac:dyDescent="0.25">
      <c r="A55" s="32" t="s">
        <v>25</v>
      </c>
      <c r="B55" s="106" t="s">
        <v>53</v>
      </c>
      <c r="C55" s="106"/>
      <c r="D55" s="34">
        <v>350</v>
      </c>
      <c r="E55" s="1"/>
      <c r="F55" s="59">
        <f t="shared" si="3"/>
        <v>0</v>
      </c>
    </row>
    <row r="56" spans="1:6" ht="30" customHeight="1" x14ac:dyDescent="0.25">
      <c r="A56" s="32" t="s">
        <v>65</v>
      </c>
      <c r="B56" s="98" t="s">
        <v>47</v>
      </c>
      <c r="C56" s="98"/>
      <c r="D56" s="34">
        <v>85</v>
      </c>
      <c r="E56" s="1"/>
      <c r="F56" s="59">
        <f t="shared" si="3"/>
        <v>0</v>
      </c>
    </row>
    <row r="57" spans="1:6" ht="30" customHeight="1" x14ac:dyDescent="0.25">
      <c r="A57" s="32" t="s">
        <v>66</v>
      </c>
      <c r="B57" s="98" t="s">
        <v>49</v>
      </c>
      <c r="C57" s="98"/>
      <c r="D57" s="34">
        <v>160</v>
      </c>
      <c r="E57" s="1"/>
      <c r="F57" s="59">
        <f t="shared" si="3"/>
        <v>0</v>
      </c>
    </row>
    <row r="58" spans="1:6" ht="30" customHeight="1" x14ac:dyDescent="0.25">
      <c r="A58" s="32" t="s">
        <v>67</v>
      </c>
      <c r="B58" s="98" t="s">
        <v>50</v>
      </c>
      <c r="C58" s="98"/>
      <c r="D58" s="34">
        <v>200</v>
      </c>
      <c r="E58" s="1"/>
      <c r="F58" s="59">
        <f t="shared" si="3"/>
        <v>0</v>
      </c>
    </row>
    <row r="59" spans="1:6" ht="30" customHeight="1" x14ac:dyDescent="0.25">
      <c r="A59" s="32" t="s">
        <v>68</v>
      </c>
      <c r="B59" s="98" t="s">
        <v>54</v>
      </c>
      <c r="C59" s="98"/>
      <c r="D59" s="34">
        <v>15</v>
      </c>
      <c r="E59" s="1"/>
      <c r="F59" s="59">
        <f t="shared" si="3"/>
        <v>0</v>
      </c>
    </row>
    <row r="60" spans="1:6" ht="30" customHeight="1" x14ac:dyDescent="0.25">
      <c r="A60" s="32" t="s">
        <v>69</v>
      </c>
      <c r="B60" s="98" t="s">
        <v>55</v>
      </c>
      <c r="C60" s="98"/>
      <c r="D60" s="34">
        <v>20</v>
      </c>
      <c r="E60" s="1"/>
      <c r="F60" s="59">
        <f t="shared" si="3"/>
        <v>0</v>
      </c>
    </row>
    <row r="61" spans="1:6" ht="30" customHeight="1" thickBot="1" x14ac:dyDescent="0.3">
      <c r="A61" s="37" t="s">
        <v>70</v>
      </c>
      <c r="B61" s="117" t="s">
        <v>56</v>
      </c>
      <c r="C61" s="117"/>
      <c r="D61" s="60">
        <v>145</v>
      </c>
      <c r="E61" s="3"/>
      <c r="F61" s="61">
        <f t="shared" si="3"/>
        <v>0</v>
      </c>
    </row>
    <row r="62" spans="1:6" ht="30" customHeight="1" x14ac:dyDescent="0.25">
      <c r="A62" s="40"/>
      <c r="B62" s="104" t="s">
        <v>91</v>
      </c>
      <c r="C62" s="105"/>
      <c r="D62" s="62">
        <f>SUM(D54:D61)</f>
        <v>1295</v>
      </c>
      <c r="E62" s="63"/>
      <c r="F62" s="64">
        <f>SUM(F54:F61)</f>
        <v>0</v>
      </c>
    </row>
    <row r="63" spans="1:6" ht="9.9499999999999993" customHeight="1" x14ac:dyDescent="0.25">
      <c r="A63" s="32"/>
      <c r="B63" s="54"/>
      <c r="C63" s="55"/>
      <c r="D63" s="56"/>
      <c r="E63" s="47"/>
      <c r="F63" s="47"/>
    </row>
    <row r="64" spans="1:6" ht="30" customHeight="1" x14ac:dyDescent="0.25">
      <c r="A64" s="30">
        <v>5</v>
      </c>
      <c r="B64" s="101" t="s">
        <v>71</v>
      </c>
      <c r="C64" s="102"/>
      <c r="D64" s="102"/>
      <c r="E64" s="102"/>
      <c r="F64" s="103"/>
    </row>
    <row r="65" spans="1:20" ht="30" customHeight="1" x14ac:dyDescent="0.25">
      <c r="A65" s="32" t="s">
        <v>26</v>
      </c>
      <c r="B65" s="93" t="s">
        <v>17</v>
      </c>
      <c r="C65" s="95"/>
      <c r="D65" s="65">
        <v>84</v>
      </c>
      <c r="E65" s="1"/>
      <c r="F65" s="59">
        <f>D65*E65</f>
        <v>0</v>
      </c>
    </row>
    <row r="66" spans="1:20" ht="30" customHeight="1" thickBot="1" x14ac:dyDescent="0.3">
      <c r="A66" s="37" t="s">
        <v>27</v>
      </c>
      <c r="B66" s="99" t="s">
        <v>18</v>
      </c>
      <c r="C66" s="100"/>
      <c r="D66" s="60">
        <v>100</v>
      </c>
      <c r="E66" s="3"/>
      <c r="F66" s="61">
        <f>D66*E66</f>
        <v>0</v>
      </c>
    </row>
    <row r="67" spans="1:20" ht="30" customHeight="1" x14ac:dyDescent="0.25">
      <c r="A67" s="66"/>
      <c r="B67" s="104" t="s">
        <v>90</v>
      </c>
      <c r="C67" s="105"/>
      <c r="D67" s="41">
        <f>SUM(D65:D66)</f>
        <v>184</v>
      </c>
      <c r="E67" s="43"/>
      <c r="F67" s="53">
        <f>SUM(F65:F66)</f>
        <v>0</v>
      </c>
    </row>
    <row r="68" spans="1:20" ht="9.9499999999999993" customHeight="1" x14ac:dyDescent="0.25">
      <c r="A68" s="32"/>
      <c r="B68" s="54"/>
      <c r="C68" s="55"/>
      <c r="D68" s="56"/>
      <c r="E68" s="47"/>
      <c r="F68" s="47"/>
    </row>
    <row r="69" spans="1:20" ht="30" customHeight="1" x14ac:dyDescent="0.25">
      <c r="A69" s="30">
        <v>6</v>
      </c>
      <c r="B69" s="85" t="s">
        <v>28</v>
      </c>
      <c r="C69" s="86"/>
      <c r="D69" s="86"/>
      <c r="E69" s="86"/>
      <c r="F69" s="87"/>
    </row>
    <row r="70" spans="1:20" ht="30" customHeight="1" x14ac:dyDescent="0.25">
      <c r="A70" s="67"/>
      <c r="B70" s="88"/>
      <c r="C70" s="89"/>
      <c r="D70" s="68">
        <v>85</v>
      </c>
      <c r="E70" s="2"/>
      <c r="F70" s="69">
        <f>D70*E70</f>
        <v>0</v>
      </c>
    </row>
    <row r="71" spans="1:20" ht="9.9499999999999993" customHeight="1" x14ac:dyDescent="0.25">
      <c r="A71" s="32"/>
      <c r="B71" s="44"/>
      <c r="C71" s="45"/>
      <c r="D71" s="50"/>
      <c r="E71" s="46"/>
      <c r="F71" s="47"/>
    </row>
    <row r="72" spans="1:20" ht="30" customHeight="1" x14ac:dyDescent="0.25">
      <c r="A72" s="30">
        <v>7</v>
      </c>
      <c r="B72" s="85" t="s">
        <v>14</v>
      </c>
      <c r="C72" s="86"/>
      <c r="D72" s="86"/>
      <c r="E72" s="86"/>
      <c r="F72" s="87"/>
    </row>
    <row r="73" spans="1:20" ht="30" customHeight="1" x14ac:dyDescent="0.25">
      <c r="A73" s="67"/>
      <c r="B73" s="88"/>
      <c r="C73" s="89"/>
      <c r="D73" s="67"/>
      <c r="E73" s="70"/>
      <c r="F73" s="71">
        <v>162500</v>
      </c>
      <c r="G73" s="72"/>
    </row>
    <row r="74" spans="1:20" ht="9.9499999999999993" customHeight="1" x14ac:dyDescent="0.25">
      <c r="A74" s="32"/>
      <c r="B74" s="44"/>
      <c r="C74" s="45"/>
      <c r="D74" s="50"/>
      <c r="E74" s="46"/>
      <c r="F74" s="47"/>
    </row>
    <row r="75" spans="1:20" ht="30" customHeight="1" x14ac:dyDescent="0.25">
      <c r="A75" s="30">
        <v>8</v>
      </c>
      <c r="B75" s="85" t="s">
        <v>29</v>
      </c>
      <c r="C75" s="86"/>
      <c r="D75" s="86"/>
      <c r="E75" s="86"/>
      <c r="F75" s="87"/>
    </row>
    <row r="76" spans="1:20" ht="30" customHeight="1" x14ac:dyDescent="0.2">
      <c r="A76" s="67"/>
      <c r="B76" s="96" t="s">
        <v>17</v>
      </c>
      <c r="C76" s="97"/>
      <c r="D76" s="65">
        <v>100</v>
      </c>
      <c r="E76" s="1"/>
      <c r="F76" s="69">
        <f>D76*E76</f>
        <v>0</v>
      </c>
      <c r="P76" s="7"/>
      <c r="Q76" s="7"/>
      <c r="R76" s="7"/>
      <c r="S76" s="7"/>
      <c r="T76" s="7"/>
    </row>
    <row r="77" spans="1:20" ht="30" customHeight="1" x14ac:dyDescent="0.2">
      <c r="A77" s="32"/>
      <c r="B77" s="96" t="s">
        <v>18</v>
      </c>
      <c r="C77" s="97"/>
      <c r="D77" s="65">
        <v>100</v>
      </c>
      <c r="E77" s="4"/>
      <c r="F77" s="69">
        <f>D77*E77</f>
        <v>0</v>
      </c>
      <c r="P77" s="7"/>
      <c r="Q77" s="7"/>
      <c r="R77" s="7"/>
      <c r="S77" s="7"/>
      <c r="T77" s="7"/>
    </row>
    <row r="78" spans="1:20" ht="9.9499999999999993" customHeight="1" thickBot="1" x14ac:dyDescent="0.3">
      <c r="A78" s="7"/>
      <c r="B78" s="7"/>
      <c r="C78" s="7"/>
      <c r="D78" s="73"/>
      <c r="E78" s="74"/>
      <c r="F78" s="73"/>
      <c r="P78" s="7"/>
      <c r="Q78" s="7"/>
      <c r="R78" s="7"/>
      <c r="S78" s="7"/>
      <c r="T78" s="7"/>
    </row>
    <row r="79" spans="1:20" s="7" customFormat="1" ht="9.9499999999999993" customHeight="1" thickBot="1" x14ac:dyDescent="0.3">
      <c r="A79" s="6"/>
      <c r="B79" s="6"/>
      <c r="C79" s="6"/>
      <c r="D79" s="75"/>
      <c r="E79" s="75"/>
      <c r="F79" s="75"/>
    </row>
    <row r="80" spans="1:20" s="7" customFormat="1" ht="30" customHeight="1" thickBot="1" x14ac:dyDescent="0.3">
      <c r="A80" s="90" t="s">
        <v>6</v>
      </c>
      <c r="B80" s="91"/>
      <c r="C80" s="92"/>
      <c r="D80" s="76"/>
      <c r="E80" s="77"/>
      <c r="F80" s="77">
        <f>F29+F40+F51+F62+F67+F70+F73+F76+F77</f>
        <v>162500</v>
      </c>
    </row>
    <row r="81" spans="1:20" ht="9.9499999999999993" customHeight="1" x14ac:dyDescent="0.25">
      <c r="D81" s="78"/>
      <c r="E81" s="78"/>
      <c r="F81" s="78"/>
      <c r="P81" s="7"/>
      <c r="Q81" s="7"/>
      <c r="R81" s="7"/>
      <c r="S81" s="7"/>
      <c r="T81" s="7"/>
    </row>
    <row r="82" spans="1:20" ht="30" customHeight="1" x14ac:dyDescent="0.25">
      <c r="A82" s="93" t="s">
        <v>7</v>
      </c>
      <c r="B82" s="94"/>
      <c r="C82" s="95"/>
      <c r="D82" s="65"/>
      <c r="E82" s="79"/>
      <c r="F82" s="5"/>
    </row>
    <row r="83" spans="1:20" ht="9.9499999999999993" customHeight="1" thickBot="1" x14ac:dyDescent="0.3">
      <c r="D83" s="78"/>
      <c r="E83" s="78"/>
      <c r="F83" s="78"/>
    </row>
    <row r="84" spans="1:20" ht="30" customHeight="1" thickBot="1" x14ac:dyDescent="0.3">
      <c r="A84" s="90" t="s">
        <v>8</v>
      </c>
      <c r="B84" s="91"/>
      <c r="C84" s="92"/>
      <c r="D84" s="76"/>
      <c r="E84" s="80"/>
      <c r="F84" s="77"/>
    </row>
    <row r="85" spans="1:20" ht="30" customHeight="1" x14ac:dyDescent="0.25">
      <c r="F85" s="81"/>
      <c r="G85" s="11"/>
    </row>
    <row r="86" spans="1:20" ht="54.75" customHeight="1" x14ac:dyDescent="0.25">
      <c r="A86" s="83" t="s">
        <v>9</v>
      </c>
      <c r="B86" s="84"/>
      <c r="C86" s="84"/>
      <c r="D86" s="84"/>
      <c r="E86" s="84"/>
      <c r="F86" s="84"/>
    </row>
    <row r="87" spans="1:20" ht="76.5" customHeight="1" x14ac:dyDescent="0.25"/>
    <row r="88" spans="1:20" ht="14.25" x14ac:dyDescent="0.25"/>
    <row r="89" spans="1:20" ht="13.7" customHeight="1" x14ac:dyDescent="0.25"/>
    <row r="90" spans="1:20" ht="14.25" x14ac:dyDescent="0.25"/>
    <row r="91" spans="1:20" ht="30" customHeight="1" x14ac:dyDescent="0.25">
      <c r="G91" s="11"/>
    </row>
    <row r="93" spans="1:20" ht="76.5" customHeight="1" x14ac:dyDescent="0.25"/>
    <row r="94" spans="1:20" ht="55.5" customHeight="1" x14ac:dyDescent="0.25"/>
    <row r="95" spans="1:20" ht="72" customHeight="1" x14ac:dyDescent="0.25">
      <c r="G95" s="82"/>
      <c r="H95" s="82"/>
      <c r="I95" s="82"/>
    </row>
    <row r="97" s="31" customFormat="1" ht="90.75" customHeight="1" x14ac:dyDescent="0.25"/>
  </sheetData>
  <sheetProtection algorithmName="SHA-512" hashValue="yxvnMLqeArB1CF3JDUEsa5KWwqazbS/P3jm8l0aV1L4rjDcYqUc8E8uF651SupHNu2gjYh21Pi+TopV8I3xaCQ==" saltValue="h5ohrBRv/x50xLowos/BPg==" spinCount="100000" sheet="1" objects="1" scenarios="1"/>
  <mergeCells count="64">
    <mergeCell ref="B62:C62"/>
    <mergeCell ref="B50:C50"/>
    <mergeCell ref="B48:C48"/>
    <mergeCell ref="B59:C59"/>
    <mergeCell ref="B60:C60"/>
    <mergeCell ref="B61:C61"/>
    <mergeCell ref="B58:C58"/>
    <mergeCell ref="A10:E10"/>
    <mergeCell ref="A13:B13"/>
    <mergeCell ref="A14:B14"/>
    <mergeCell ref="B20:C20"/>
    <mergeCell ref="A17:F17"/>
    <mergeCell ref="A15:B15"/>
    <mergeCell ref="C13:F13"/>
    <mergeCell ref="C14:F14"/>
    <mergeCell ref="C15:F15"/>
    <mergeCell ref="K45:L45"/>
    <mergeCell ref="B27:C27"/>
    <mergeCell ref="B28:C28"/>
    <mergeCell ref="B43:C43"/>
    <mergeCell ref="B37:C37"/>
    <mergeCell ref="B38:C38"/>
    <mergeCell ref="B39:C39"/>
    <mergeCell ref="B32:C32"/>
    <mergeCell ref="B34:C34"/>
    <mergeCell ref="B35:C35"/>
    <mergeCell ref="B36:C36"/>
    <mergeCell ref="B33:C33"/>
    <mergeCell ref="B44:C44"/>
    <mergeCell ref="B40:C40"/>
    <mergeCell ref="B29:C29"/>
    <mergeCell ref="B45:C45"/>
    <mergeCell ref="B21:F21"/>
    <mergeCell ref="B53:F53"/>
    <mergeCell ref="B64:F64"/>
    <mergeCell ref="B69:F69"/>
    <mergeCell ref="B72:F72"/>
    <mergeCell ref="B70:C70"/>
    <mergeCell ref="B57:C57"/>
    <mergeCell ref="B22:C22"/>
    <mergeCell ref="B25:C25"/>
    <mergeCell ref="B24:C24"/>
    <mergeCell ref="B23:C23"/>
    <mergeCell ref="B26:C26"/>
    <mergeCell ref="B51:C51"/>
    <mergeCell ref="B54:C54"/>
    <mergeCell ref="B67:C67"/>
    <mergeCell ref="B55:C55"/>
    <mergeCell ref="A86:F86"/>
    <mergeCell ref="B42:F42"/>
    <mergeCell ref="B31:F31"/>
    <mergeCell ref="B75:F75"/>
    <mergeCell ref="B73:C73"/>
    <mergeCell ref="A80:C80"/>
    <mergeCell ref="A82:C82"/>
    <mergeCell ref="A84:C84"/>
    <mergeCell ref="B76:C76"/>
    <mergeCell ref="B77:C77"/>
    <mergeCell ref="B56:C56"/>
    <mergeCell ref="B47:C47"/>
    <mergeCell ref="B46:C46"/>
    <mergeCell ref="B49:C49"/>
    <mergeCell ref="B65:C65"/>
    <mergeCell ref="B66:C66"/>
  </mergeCells>
  <phoneticPr fontId="8" type="noConversion"/>
  <pageMargins left="0.7" right="0.7" top="0.78740157499999996" bottom="0.78740157499999996" header="0.3" footer="0.3"/>
  <pageSetup paperSize="9" scale="71" fitToHeight="0" orientation="landscape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03E17-1C58-4A8D-B1E9-17500C001B23}">
  <dimension ref="A1:G50"/>
  <sheetViews>
    <sheetView workbookViewId="0">
      <selection activeCell="B10" sqref="B10"/>
    </sheetView>
  </sheetViews>
  <sheetFormatPr baseColWidth="10" defaultColWidth="11.42578125" defaultRowHeight="15" x14ac:dyDescent="0.25"/>
  <cols>
    <col min="1" max="3" width="45.7109375" style="11" customWidth="1"/>
    <col min="4" max="16384" width="11.42578125" style="11"/>
  </cols>
  <sheetData>
    <row r="1" spans="1:7" s="7" customFormat="1" ht="9.9499999999999993" customHeight="1" x14ac:dyDescent="0.25">
      <c r="A1" s="6"/>
      <c r="B1" s="6"/>
      <c r="C1" s="6"/>
      <c r="D1" s="6"/>
      <c r="E1" s="6"/>
      <c r="F1" s="6"/>
      <c r="G1" s="6"/>
    </row>
    <row r="2" spans="1:7" s="7" customFormat="1" ht="30" customHeight="1" thickBot="1" x14ac:dyDescent="0.3">
      <c r="A2" s="120" t="s">
        <v>87</v>
      </c>
      <c r="B2" s="120"/>
      <c r="C2" s="120"/>
      <c r="D2" s="120"/>
      <c r="E2" s="120"/>
      <c r="F2" s="120"/>
      <c r="G2" s="9"/>
    </row>
    <row r="3" spans="1:7" s="7" customFormat="1" ht="107.25" customHeight="1" thickBot="1" x14ac:dyDescent="0.3">
      <c r="A3" s="123" t="s">
        <v>86</v>
      </c>
      <c r="B3" s="124"/>
      <c r="C3" s="125"/>
      <c r="D3" s="8"/>
      <c r="E3" s="8"/>
      <c r="F3" s="8"/>
      <c r="G3" s="9"/>
    </row>
    <row r="4" spans="1:7" ht="15.75" thickBot="1" x14ac:dyDescent="0.3">
      <c r="A4" s="10"/>
      <c r="B4" s="10"/>
      <c r="C4" s="10"/>
      <c r="D4" s="10"/>
      <c r="E4" s="10"/>
    </row>
    <row r="5" spans="1:7" ht="15.75" x14ac:dyDescent="0.25">
      <c r="A5" s="12" t="s">
        <v>85</v>
      </c>
      <c r="B5" s="13"/>
      <c r="C5" s="14" t="s">
        <v>84</v>
      </c>
      <c r="D5" s="10"/>
      <c r="E5" s="10"/>
    </row>
    <row r="6" spans="1:7" x14ac:dyDescent="0.25">
      <c r="A6" s="15"/>
      <c r="B6" s="10"/>
      <c r="C6" s="16"/>
      <c r="D6" s="10"/>
      <c r="E6" s="10"/>
    </row>
    <row r="7" spans="1:7" x14ac:dyDescent="0.25">
      <c r="A7" s="17" t="s">
        <v>81</v>
      </c>
      <c r="B7" s="18"/>
      <c r="C7" s="16"/>
      <c r="D7" s="10"/>
      <c r="E7" s="10"/>
    </row>
    <row r="8" spans="1:7" x14ac:dyDescent="0.25">
      <c r="A8" s="118"/>
      <c r="B8" s="119"/>
      <c r="C8" s="19"/>
      <c r="D8" s="10"/>
      <c r="E8" s="10"/>
    </row>
    <row r="9" spans="1:7" x14ac:dyDescent="0.25">
      <c r="A9" s="15"/>
      <c r="B9" s="10"/>
      <c r="C9" s="19"/>
      <c r="D9" s="10"/>
      <c r="E9" s="10"/>
    </row>
    <row r="10" spans="1:7" x14ac:dyDescent="0.25">
      <c r="A10" s="15" t="s">
        <v>80</v>
      </c>
      <c r="B10" s="18"/>
      <c r="C10" s="16"/>
      <c r="D10" s="10"/>
      <c r="E10" s="10"/>
    </row>
    <row r="11" spans="1:7" x14ac:dyDescent="0.25">
      <c r="A11" s="118" t="s">
        <v>77</v>
      </c>
      <c r="B11" s="119"/>
      <c r="C11" s="19" t="str">
        <f>IF(A11="Bieter: Bitte Auswahl treffen","Punkte errechnen sich automatisch",
IF(A11="Keine",0,
IF(A11="1 - 3 Jahre",
IF(COUNTIF($A$11:A11,"1 - 3 Jahre")=1,0,1),
IF(A11="4 - 5 Jahre",2,
IF(A11="6 - 7 Jahre",3,
IF(A11="8 - 9 Jahre",4,
IF(A11="über 10 Jahre",5,0)))))))</f>
        <v>Punkte errechnen sich automatisch</v>
      </c>
      <c r="D11" s="10"/>
      <c r="E11" s="10"/>
    </row>
    <row r="12" spans="1:7" x14ac:dyDescent="0.25">
      <c r="A12" s="15"/>
      <c r="B12" s="10"/>
      <c r="C12" s="19"/>
      <c r="D12" s="10"/>
      <c r="E12" s="10"/>
    </row>
    <row r="13" spans="1:7" x14ac:dyDescent="0.25">
      <c r="A13" s="15" t="s">
        <v>79</v>
      </c>
      <c r="B13" s="18"/>
      <c r="C13" s="16"/>
      <c r="D13" s="10"/>
      <c r="E13" s="10"/>
    </row>
    <row r="14" spans="1:7" x14ac:dyDescent="0.25">
      <c r="A14" s="118" t="s">
        <v>77</v>
      </c>
      <c r="B14" s="119"/>
      <c r="C14" s="19" t="str">
        <f>IF(A14="Bieter: Bitte Auswahl treffen","Punkte errechnen sich automatisch",
IF(A14="Keine",0,
IF(A14="1 - 3 Jahre",
IF(COUNTIF($A$11:A14,"1 - 3 Jahre")=1,0,1),
IF(A14="4 - 5 Jahre",2,
IF(A14="6 - 7 Jahre",3,
IF(A14="8 - 9 Jahre",4,
IF(A14="über 10 Jahre",5,0)))))))</f>
        <v>Punkte errechnen sich automatisch</v>
      </c>
      <c r="D14" s="10"/>
      <c r="E14" s="10"/>
    </row>
    <row r="15" spans="1:7" x14ac:dyDescent="0.25">
      <c r="A15" s="15"/>
      <c r="B15" s="10"/>
      <c r="C15" s="19"/>
      <c r="D15" s="10"/>
      <c r="E15" s="10"/>
    </row>
    <row r="16" spans="1:7" x14ac:dyDescent="0.25">
      <c r="A16" s="15" t="s">
        <v>78</v>
      </c>
      <c r="B16" s="18"/>
      <c r="C16" s="16"/>
      <c r="D16" s="10"/>
      <c r="E16" s="10"/>
    </row>
    <row r="17" spans="1:5" x14ac:dyDescent="0.25">
      <c r="A17" s="118" t="s">
        <v>77</v>
      </c>
      <c r="B17" s="119"/>
      <c r="C17" s="19" t="str">
        <f>IF(A17="Bieter: Bitte Auswahl treffen","Punkte errechnen sich automatisch",
IF(A17="Keine",0,
IF(A17="1 - 3 Jahre",
IF(COUNTIF($A$11:A17,"1 - 3 Jahre")=1,0,1),
IF(A17="4 - 5 Jahre",2,
IF(A17="6 - 7 Jahre",3,
IF(A17="8 - 9 Jahre",4,
IF(A17="über 10 Jahre",5,0)))))))</f>
        <v>Punkte errechnen sich automatisch</v>
      </c>
      <c r="D17" s="10"/>
      <c r="E17" s="10"/>
    </row>
    <row r="18" spans="1:5" ht="15.75" thickBot="1" x14ac:dyDescent="0.3">
      <c r="A18" s="20"/>
      <c r="B18" s="21"/>
      <c r="C18" s="22"/>
      <c r="D18" s="10"/>
      <c r="E18" s="10"/>
    </row>
    <row r="19" spans="1:5" ht="15.75" x14ac:dyDescent="0.25">
      <c r="A19" s="12" t="s">
        <v>83</v>
      </c>
      <c r="B19" s="13"/>
      <c r="C19" s="23"/>
      <c r="D19" s="10"/>
      <c r="E19" s="10"/>
    </row>
    <row r="20" spans="1:5" x14ac:dyDescent="0.25">
      <c r="A20" s="15"/>
      <c r="B20" s="10"/>
      <c r="C20" s="19"/>
      <c r="D20" s="10"/>
      <c r="E20" s="10"/>
    </row>
    <row r="21" spans="1:5" x14ac:dyDescent="0.25">
      <c r="A21" s="17" t="s">
        <v>81</v>
      </c>
      <c r="B21" s="18"/>
      <c r="C21" s="16"/>
      <c r="D21" s="10"/>
      <c r="E21" s="10"/>
    </row>
    <row r="22" spans="1:5" x14ac:dyDescent="0.25">
      <c r="A22" s="118"/>
      <c r="B22" s="119"/>
      <c r="C22" s="19"/>
      <c r="D22" s="10"/>
      <c r="E22" s="10"/>
    </row>
    <row r="23" spans="1:5" x14ac:dyDescent="0.25">
      <c r="A23" s="15"/>
      <c r="B23" s="10"/>
      <c r="C23" s="19"/>
      <c r="D23" s="10"/>
      <c r="E23" s="10"/>
    </row>
    <row r="24" spans="1:5" x14ac:dyDescent="0.25">
      <c r="A24" s="15" t="s">
        <v>80</v>
      </c>
      <c r="B24" s="18"/>
      <c r="C24" s="16"/>
      <c r="D24" s="10"/>
      <c r="E24" s="10"/>
    </row>
    <row r="25" spans="1:5" x14ac:dyDescent="0.25">
      <c r="A25" s="118" t="s">
        <v>77</v>
      </c>
      <c r="B25" s="119"/>
      <c r="C25" s="19" t="str">
        <f>IF(A25="Bieter: Bitte Auswahl treffen","Punkte errechnen sich automatisch",
IF(A25="Keine",0,
IF(A25="1 - 3 Jahre",
IF(COUNTIF($A$25:A25,"1 - 3 Jahre")=1,0,1),
IF(A25="4 - 5 Jahre",2,
IF(A25="6 - 7 Jahre",3,
IF(A25="8 - 9 Jahre",4,
IF(A25="über 10 Jahre",5,0)))))))</f>
        <v>Punkte errechnen sich automatisch</v>
      </c>
      <c r="D25" s="10"/>
      <c r="E25" s="10"/>
    </row>
    <row r="26" spans="1:5" x14ac:dyDescent="0.25">
      <c r="A26" s="15"/>
      <c r="B26" s="10"/>
      <c r="C26" s="19"/>
      <c r="D26" s="10"/>
      <c r="E26" s="10"/>
    </row>
    <row r="27" spans="1:5" x14ac:dyDescent="0.25">
      <c r="A27" s="15" t="s">
        <v>79</v>
      </c>
      <c r="B27" s="18"/>
      <c r="C27" s="16"/>
      <c r="D27" s="10"/>
      <c r="E27" s="10"/>
    </row>
    <row r="28" spans="1:5" x14ac:dyDescent="0.25">
      <c r="A28" s="118" t="s">
        <v>77</v>
      </c>
      <c r="B28" s="119"/>
      <c r="C28" s="19" t="str">
        <f>IF(A28="Bieter: Bitte Auswahl treffen","Punkte errechnen sich automatisch",
IF(A28="Keine",0,
IF(A28="1 - 3 Jahre",
IF(COUNTIF($A$25:A28,"1 - 3 Jahre")=1,0,1),
IF(A28="4 - 5 Jahre",2,
IF(A28="6 - 7 Jahre",3,
IF(A28="8 - 9 Jahre",4,
IF(A28="über 10 Jahre",5,0)))))))</f>
        <v>Punkte errechnen sich automatisch</v>
      </c>
      <c r="D28" s="10"/>
      <c r="E28" s="10"/>
    </row>
    <row r="29" spans="1:5" x14ac:dyDescent="0.25">
      <c r="A29" s="15"/>
      <c r="B29" s="10"/>
      <c r="C29" s="19"/>
      <c r="D29" s="10"/>
      <c r="E29" s="10"/>
    </row>
    <row r="30" spans="1:5" x14ac:dyDescent="0.25">
      <c r="A30" s="15" t="s">
        <v>78</v>
      </c>
      <c r="B30" s="18"/>
      <c r="C30" s="16"/>
      <c r="D30" s="10"/>
      <c r="E30" s="10"/>
    </row>
    <row r="31" spans="1:5" x14ac:dyDescent="0.25">
      <c r="A31" s="118" t="s">
        <v>77</v>
      </c>
      <c r="B31" s="119"/>
      <c r="C31" s="19" t="str">
        <f>IF(A31="Bieter: Bitte Auswahl treffen","Punkte errechnen sich automatisch",
IF(A31="Keine",0,
IF(A31="1 - 3 Jahre",
IF(COUNTIF($A$25:A31,"1 - 3 Jahre")=1,0,1),
IF(A31="4 - 5 Jahre",2,
IF(A31="6 - 7 Jahre",3,
IF(A31="8 - 9 Jahre",4,
IF(A31="über 10 Jahre",5,0)))))))</f>
        <v>Punkte errechnen sich automatisch</v>
      </c>
      <c r="D31" s="10"/>
      <c r="E31" s="10"/>
    </row>
    <row r="32" spans="1:5" ht="15.75" thickBot="1" x14ac:dyDescent="0.3">
      <c r="A32" s="20"/>
      <c r="B32" s="21"/>
      <c r="C32" s="22"/>
      <c r="D32" s="10"/>
      <c r="E32" s="10"/>
    </row>
    <row r="33" spans="1:5" ht="15.75" x14ac:dyDescent="0.25">
      <c r="A33" s="121" t="s">
        <v>82</v>
      </c>
      <c r="B33" s="122"/>
      <c r="C33" s="23"/>
      <c r="D33" s="10"/>
      <c r="E33" s="10"/>
    </row>
    <row r="34" spans="1:5" x14ac:dyDescent="0.25">
      <c r="A34" s="15"/>
      <c r="B34" s="10"/>
      <c r="C34" s="19"/>
      <c r="D34" s="10"/>
      <c r="E34" s="10"/>
    </row>
    <row r="35" spans="1:5" x14ac:dyDescent="0.25">
      <c r="A35" s="17" t="s">
        <v>81</v>
      </c>
      <c r="B35" s="18"/>
      <c r="C35" s="16"/>
      <c r="D35" s="10"/>
      <c r="E35" s="10"/>
    </row>
    <row r="36" spans="1:5" x14ac:dyDescent="0.25">
      <c r="A36" s="118"/>
      <c r="B36" s="119"/>
      <c r="C36" s="19"/>
      <c r="D36" s="10"/>
      <c r="E36" s="10"/>
    </row>
    <row r="37" spans="1:5" x14ac:dyDescent="0.25">
      <c r="A37" s="15"/>
      <c r="B37" s="10"/>
      <c r="C37" s="19"/>
      <c r="D37" s="10"/>
      <c r="E37" s="10"/>
    </row>
    <row r="38" spans="1:5" x14ac:dyDescent="0.25">
      <c r="A38" s="15" t="s">
        <v>80</v>
      </c>
      <c r="B38" s="18"/>
      <c r="C38" s="16"/>
      <c r="D38" s="10"/>
      <c r="E38" s="10"/>
    </row>
    <row r="39" spans="1:5" x14ac:dyDescent="0.25">
      <c r="A39" s="118" t="s">
        <v>77</v>
      </c>
      <c r="B39" s="119"/>
      <c r="C39" s="19" t="str">
        <f>IF(A39="Bieter: Bitte Auswahl treffen","Punkte errechnen sich automatisch",
IF(A39="Keine",0,
IF(A39="1 - 3 Jahre",
IF(COUNTIF($A$39:A39,"1 - 3 Jahre")=1,0,1),
IF(A39="4 - 5 Jahre",2,
IF(A39="6 - 7 Jahre",3,
IF(A39="8 - 9 Jahre",4,
IF(A39="über 10 Jahre",5,0)))))))</f>
        <v>Punkte errechnen sich automatisch</v>
      </c>
      <c r="D39" s="10"/>
      <c r="E39" s="10"/>
    </row>
    <row r="40" spans="1:5" x14ac:dyDescent="0.25">
      <c r="A40" s="15"/>
      <c r="B40" s="10"/>
      <c r="C40" s="19"/>
      <c r="D40" s="10"/>
      <c r="E40" s="10"/>
    </row>
    <row r="41" spans="1:5" x14ac:dyDescent="0.25">
      <c r="A41" s="15" t="s">
        <v>79</v>
      </c>
      <c r="B41" s="18"/>
      <c r="C41" s="16"/>
      <c r="D41" s="10"/>
      <c r="E41" s="10"/>
    </row>
    <row r="42" spans="1:5" x14ac:dyDescent="0.25">
      <c r="A42" s="118" t="s">
        <v>77</v>
      </c>
      <c r="B42" s="119"/>
      <c r="C42" s="19" t="str">
        <f>IF(A42="Bieter: Bitte Auswahl treffen","Punkte errechnen sich automatisch",
IF(A42="Keine",0,
IF(A42="1 - 3 Jahre",
IF(COUNTIF($A$39:A42,"1 - 3 Jahre")=1,0,1),
IF(A42="4 - 5 Jahre",2,
IF(A42="6 - 7 Jahre",3,
IF(A42="8 - 9 Jahre",4,
IF(A42="über 10 Jahre",5,0)))))))</f>
        <v>Punkte errechnen sich automatisch</v>
      </c>
      <c r="D42" s="10"/>
      <c r="E42" s="10"/>
    </row>
    <row r="43" spans="1:5" x14ac:dyDescent="0.25">
      <c r="A43" s="15"/>
      <c r="B43" s="10"/>
      <c r="C43" s="19"/>
      <c r="D43" s="10"/>
      <c r="E43" s="10"/>
    </row>
    <row r="44" spans="1:5" x14ac:dyDescent="0.25">
      <c r="A44" s="15" t="s">
        <v>78</v>
      </c>
      <c r="B44" s="18"/>
      <c r="C44" s="16"/>
      <c r="D44" s="10"/>
      <c r="E44" s="10"/>
    </row>
    <row r="45" spans="1:5" x14ac:dyDescent="0.25">
      <c r="A45" s="118" t="s">
        <v>77</v>
      </c>
      <c r="B45" s="119"/>
      <c r="C45" s="19" t="str">
        <f>IF(A45="Bieter: Bitte Auswahl treffen","Punkte errechnen sich automatisch",
IF(A45="Keine",0,
IF(A45="1 - 3 Jahre",
IF(COUNTIF($A$39:A45,"1 - 3 Jahre")=1,0,1),
IF(A45="4 - 5 Jahre",2,
IF(A45="6 - 7 Jahre",3,
IF(A45="8 - 9 Jahre",4,
IF(A45="über 10 Jahre",5,0)))))))</f>
        <v>Punkte errechnen sich automatisch</v>
      </c>
      <c r="D45" s="10"/>
      <c r="E45" s="10"/>
    </row>
    <row r="46" spans="1:5" ht="15.75" thickBot="1" x14ac:dyDescent="0.3">
      <c r="A46" s="20"/>
      <c r="B46" s="21"/>
      <c r="C46" s="22"/>
      <c r="D46" s="10"/>
      <c r="E46" s="10"/>
    </row>
    <row r="47" spans="1:5" x14ac:dyDescent="0.25">
      <c r="A47" s="10"/>
      <c r="B47" s="10"/>
      <c r="C47" s="19"/>
      <c r="D47" s="10"/>
      <c r="E47" s="10"/>
    </row>
    <row r="48" spans="1:5" ht="15.75" thickBot="1" x14ac:dyDescent="0.3">
      <c r="B48" s="24" t="s">
        <v>76</v>
      </c>
      <c r="C48" s="25" t="str">
        <f>IF(OR(A11="Bieter: Bitte Auswahl treffen",
A14="Bieter: Bitte Auswahl treffen",
A17="Bieter: Bitte Auswahl treffen",
A25="Bieter: Bitte Auswahl treffen",
A28="Bieter: Bitte Auswahl treffen",
A31="Bieter: Bitte Auswahl treffen",
A39="Bieter: Bitte Auswahl treffen",
A42="Bieter: Bitte Auswahl treffen",
A45="Bieter: Bitte Auswahl treffen"),
"Bitte Angaben überprüfen",
IF(OR(
AND(A11="Keine",A14="Keine",A17="Keine"),
AND(A25="Keine",A28="Keine",A31="Keine"),
AND(A39="Keine",A42="Keine",A45="Keine")
),
"Ausschluss",
SUM(C11,C14,C17,C25,C28,C31,C39,C42,C45)
))</f>
        <v>Bitte Angaben überprüfen</v>
      </c>
    </row>
    <row r="49" spans="2:5" ht="15.75" thickTop="1" x14ac:dyDescent="0.25">
      <c r="B49" s="10" t="s">
        <v>75</v>
      </c>
      <c r="D49" s="10"/>
      <c r="E49" s="10"/>
    </row>
    <row r="50" spans="2:5" x14ac:dyDescent="0.25">
      <c r="C50" s="26" t="s">
        <v>74</v>
      </c>
    </row>
  </sheetData>
  <sheetProtection algorithmName="SHA-512" hashValue="p64YYthSX8LqNDgt4p1usvmdplhgVNFJgnvY6Ieuh8h2p7TTBQebO7v2BW55trWjYAHZYkXs7nRYHj8rZ/p0ng==" saltValue="BlDU5lbkbcNwIjJzD60e8A==" spinCount="100000" sheet="1" objects="1" scenarios="1"/>
  <mergeCells count="15">
    <mergeCell ref="A2:F2"/>
    <mergeCell ref="A11:B11"/>
    <mergeCell ref="A25:B25"/>
    <mergeCell ref="A33:B33"/>
    <mergeCell ref="A14:B14"/>
    <mergeCell ref="A17:B17"/>
    <mergeCell ref="A28:B28"/>
    <mergeCell ref="A31:B31"/>
    <mergeCell ref="A3:C3"/>
    <mergeCell ref="A42:B42"/>
    <mergeCell ref="A45:B45"/>
    <mergeCell ref="A8:B8"/>
    <mergeCell ref="A22:B22"/>
    <mergeCell ref="A36:B36"/>
    <mergeCell ref="A39:B39"/>
  </mergeCells>
  <conditionalFormatting sqref="A8">
    <cfRule type="cellIs" dxfId="83" priority="75" operator="equal">
      <formula>"mind. 10 Jahre"</formula>
    </cfRule>
    <cfRule type="cellIs" dxfId="82" priority="71" operator="equal">
      <formula>"weniger als 5 Jahre"</formula>
    </cfRule>
    <cfRule type="cellIs" dxfId="81" priority="72" operator="equal">
      <formula>"mind. 15 Jahre"</formula>
    </cfRule>
    <cfRule type="cellIs" dxfId="80" priority="73" operator="equal">
      <formula>"mind. 10, aber weniger als 15 Jahre"</formula>
    </cfRule>
    <cfRule type="cellIs" dxfId="79" priority="77" operator="equal">
      <formula>"Ja"</formula>
    </cfRule>
    <cfRule type="cellIs" dxfId="78" priority="76" operator="equal">
      <formula>"Nein"</formula>
    </cfRule>
    <cfRule type="cellIs" dxfId="77" priority="74" operator="equal">
      <formula>"mind. 5, aber weniger als 10 Jahre"</formula>
    </cfRule>
  </conditionalFormatting>
  <conditionalFormatting sqref="A11">
    <cfRule type="cellIs" dxfId="76" priority="83" operator="equal">
      <formula>"Nein"</formula>
    </cfRule>
    <cfRule type="cellIs" dxfId="75" priority="82" operator="equal">
      <formula>"mind. 10 Jahre"</formula>
    </cfRule>
    <cfRule type="cellIs" dxfId="74" priority="84" operator="equal">
      <formula>"Ja"</formula>
    </cfRule>
    <cfRule type="cellIs" dxfId="73" priority="81" operator="equal">
      <formula>"mind. 5, aber weniger als 10 Jahre"</formula>
    </cfRule>
    <cfRule type="cellIs" dxfId="72" priority="80" operator="equal">
      <formula>"mind. 10, aber weniger als 15 Jahre"</formula>
    </cfRule>
    <cfRule type="cellIs" dxfId="71" priority="79" operator="equal">
      <formula>"mind. 15 Jahre"</formula>
    </cfRule>
    <cfRule type="cellIs" dxfId="70" priority="78" operator="equal">
      <formula>"weniger als 5 Jahre"</formula>
    </cfRule>
  </conditionalFormatting>
  <conditionalFormatting sqref="A14">
    <cfRule type="cellIs" dxfId="69" priority="68" operator="equal">
      <formula>"mind. 10 Jahre"</formula>
    </cfRule>
    <cfRule type="cellIs" dxfId="68" priority="69" operator="equal">
      <formula>"Nein"</formula>
    </cfRule>
    <cfRule type="cellIs" dxfId="67" priority="70" operator="equal">
      <formula>"Ja"</formula>
    </cfRule>
    <cfRule type="cellIs" dxfId="66" priority="64" operator="equal">
      <formula>"weniger als 5 Jahre"</formula>
    </cfRule>
    <cfRule type="cellIs" dxfId="65" priority="67" operator="equal">
      <formula>"mind. 5, aber weniger als 10 Jahre"</formula>
    </cfRule>
    <cfRule type="cellIs" dxfId="64" priority="66" operator="equal">
      <formula>"mind. 10, aber weniger als 15 Jahre"</formula>
    </cfRule>
    <cfRule type="cellIs" dxfId="63" priority="65" operator="equal">
      <formula>"mind. 15 Jahre"</formula>
    </cfRule>
  </conditionalFormatting>
  <conditionalFormatting sqref="A17">
    <cfRule type="cellIs" dxfId="62" priority="57" operator="equal">
      <formula>"weniger als 5 Jahre"</formula>
    </cfRule>
    <cfRule type="cellIs" dxfId="61" priority="63" operator="equal">
      <formula>"Ja"</formula>
    </cfRule>
    <cfRule type="cellIs" dxfId="60" priority="62" operator="equal">
      <formula>"Nein"</formula>
    </cfRule>
    <cfRule type="cellIs" dxfId="59" priority="61" operator="equal">
      <formula>"mind. 10 Jahre"</formula>
    </cfRule>
    <cfRule type="cellIs" dxfId="58" priority="60" operator="equal">
      <formula>"mind. 5, aber weniger als 10 Jahre"</formula>
    </cfRule>
    <cfRule type="cellIs" dxfId="57" priority="59" operator="equal">
      <formula>"mind. 10, aber weniger als 15 Jahre"</formula>
    </cfRule>
    <cfRule type="cellIs" dxfId="56" priority="58" operator="equal">
      <formula>"mind. 15 Jahre"</formula>
    </cfRule>
  </conditionalFormatting>
  <conditionalFormatting sqref="A22">
    <cfRule type="cellIs" dxfId="55" priority="48" operator="equal">
      <formula>"Nein"</formula>
    </cfRule>
    <cfRule type="cellIs" dxfId="54" priority="49" operator="equal">
      <formula>"Ja"</formula>
    </cfRule>
    <cfRule type="cellIs" dxfId="53" priority="44" operator="equal">
      <formula>"mind. 15 Jahre"</formula>
    </cfRule>
    <cfRule type="cellIs" dxfId="52" priority="45" operator="equal">
      <formula>"mind. 10, aber weniger als 15 Jahre"</formula>
    </cfRule>
    <cfRule type="cellIs" dxfId="51" priority="43" operator="equal">
      <formula>"weniger als 5 Jahre"</formula>
    </cfRule>
    <cfRule type="cellIs" dxfId="50" priority="46" operator="equal">
      <formula>"mind. 5, aber weniger als 10 Jahre"</formula>
    </cfRule>
    <cfRule type="cellIs" dxfId="49" priority="47" operator="equal">
      <formula>"mind. 10 Jahre"</formula>
    </cfRule>
  </conditionalFormatting>
  <conditionalFormatting sqref="A25">
    <cfRule type="cellIs" dxfId="48" priority="53" operator="equal">
      <formula>"mind. 5, aber weniger als 10 Jahre"</formula>
    </cfRule>
    <cfRule type="cellIs" dxfId="47" priority="50" operator="equal">
      <formula>"weniger als 5 Jahre"</formula>
    </cfRule>
    <cfRule type="cellIs" dxfId="46" priority="51" operator="equal">
      <formula>"mind. 15 Jahre"</formula>
    </cfRule>
    <cfRule type="cellIs" dxfId="45" priority="52" operator="equal">
      <formula>"mind. 10, aber weniger als 15 Jahre"</formula>
    </cfRule>
    <cfRule type="cellIs" dxfId="44" priority="54" operator="equal">
      <formula>"mind. 10 Jahre"</formula>
    </cfRule>
    <cfRule type="cellIs" dxfId="43" priority="55" operator="equal">
      <formula>"Nein"</formula>
    </cfRule>
    <cfRule type="cellIs" dxfId="42" priority="56" operator="equal">
      <formula>"Ja"</formula>
    </cfRule>
  </conditionalFormatting>
  <conditionalFormatting sqref="A28">
    <cfRule type="cellIs" dxfId="41" priority="11" operator="equal">
      <formula>"mind. 5, aber weniger als 10 Jahre"</formula>
    </cfRule>
    <cfRule type="cellIs" dxfId="40" priority="9" operator="equal">
      <formula>"mind. 15 Jahre"</formula>
    </cfRule>
    <cfRule type="cellIs" dxfId="39" priority="14" operator="equal">
      <formula>"Ja"</formula>
    </cfRule>
    <cfRule type="cellIs" dxfId="38" priority="10" operator="equal">
      <formula>"mind. 10, aber weniger als 15 Jahre"</formula>
    </cfRule>
    <cfRule type="cellIs" dxfId="37" priority="8" operator="equal">
      <formula>"weniger als 5 Jahre"</formula>
    </cfRule>
    <cfRule type="cellIs" dxfId="36" priority="12" operator="equal">
      <formula>"mind. 10 Jahre"</formula>
    </cfRule>
    <cfRule type="cellIs" dxfId="35" priority="13" operator="equal">
      <formula>"Nein"</formula>
    </cfRule>
  </conditionalFormatting>
  <conditionalFormatting sqref="A31">
    <cfRule type="cellIs" dxfId="34" priority="36" operator="equal">
      <formula>"weniger als 5 Jahre"</formula>
    </cfRule>
    <cfRule type="cellIs" dxfId="33" priority="42" operator="equal">
      <formula>"Ja"</formula>
    </cfRule>
    <cfRule type="cellIs" dxfId="32" priority="41" operator="equal">
      <formula>"Nein"</formula>
    </cfRule>
    <cfRule type="cellIs" dxfId="31" priority="40" operator="equal">
      <formula>"mind. 10 Jahre"</formula>
    </cfRule>
    <cfRule type="cellIs" dxfId="30" priority="39" operator="equal">
      <formula>"mind. 5, aber weniger als 10 Jahre"</formula>
    </cfRule>
    <cfRule type="cellIs" dxfId="29" priority="38" operator="equal">
      <formula>"mind. 10, aber weniger als 15 Jahre"</formula>
    </cfRule>
    <cfRule type="cellIs" dxfId="28" priority="37" operator="equal">
      <formula>"mind. 15 Jahre"</formula>
    </cfRule>
  </conditionalFormatting>
  <conditionalFormatting sqref="A36">
    <cfRule type="cellIs" dxfId="27" priority="23" operator="equal">
      <formula>"mind. 15 Jahre"</formula>
    </cfRule>
    <cfRule type="cellIs" dxfId="26" priority="27" operator="equal">
      <formula>"Nein"</formula>
    </cfRule>
    <cfRule type="cellIs" dxfId="25" priority="26" operator="equal">
      <formula>"mind. 10 Jahre"</formula>
    </cfRule>
    <cfRule type="cellIs" dxfId="24" priority="25" operator="equal">
      <formula>"mind. 5, aber weniger als 10 Jahre"</formula>
    </cfRule>
    <cfRule type="cellIs" dxfId="23" priority="24" operator="equal">
      <formula>"mind. 10, aber weniger als 15 Jahre"</formula>
    </cfRule>
    <cfRule type="cellIs" dxfId="22" priority="22" operator="equal">
      <formula>"weniger als 5 Jahre"</formula>
    </cfRule>
    <cfRule type="cellIs" dxfId="21" priority="28" operator="equal">
      <formula>"Ja"</formula>
    </cfRule>
  </conditionalFormatting>
  <conditionalFormatting sqref="A39">
    <cfRule type="cellIs" dxfId="20" priority="34" operator="equal">
      <formula>"Nein"</formula>
    </cfRule>
    <cfRule type="cellIs" dxfId="19" priority="29" operator="equal">
      <formula>"weniger als 5 Jahre"</formula>
    </cfRule>
    <cfRule type="cellIs" dxfId="18" priority="33" operator="equal">
      <formula>"mind. 10 Jahre"</formula>
    </cfRule>
    <cfRule type="cellIs" dxfId="17" priority="30" operator="equal">
      <formula>"mind. 15 Jahre"</formula>
    </cfRule>
    <cfRule type="cellIs" dxfId="16" priority="31" operator="equal">
      <formula>"mind. 10, aber weniger als 15 Jahre"</formula>
    </cfRule>
    <cfRule type="cellIs" dxfId="15" priority="32" operator="equal">
      <formula>"mind. 5, aber weniger als 10 Jahre"</formula>
    </cfRule>
    <cfRule type="cellIs" dxfId="14" priority="35" operator="equal">
      <formula>"Ja"</formula>
    </cfRule>
  </conditionalFormatting>
  <conditionalFormatting sqref="A42">
    <cfRule type="cellIs" dxfId="13" priority="2" operator="equal">
      <formula>"mind. 15 Jahre"</formula>
    </cfRule>
    <cfRule type="cellIs" dxfId="12" priority="3" operator="equal">
      <formula>"mind. 10, aber weniger als 15 Jahre"</formula>
    </cfRule>
    <cfRule type="cellIs" dxfId="11" priority="4" operator="equal">
      <formula>"mind. 5, aber weniger als 10 Jahre"</formula>
    </cfRule>
    <cfRule type="cellIs" dxfId="10" priority="5" operator="equal">
      <formula>"mind. 10 Jahre"</formula>
    </cfRule>
    <cfRule type="cellIs" dxfId="9" priority="7" operator="equal">
      <formula>"Ja"</formula>
    </cfRule>
    <cfRule type="cellIs" dxfId="8" priority="6" operator="equal">
      <formula>"Nein"</formula>
    </cfRule>
    <cfRule type="cellIs" dxfId="7" priority="1" operator="equal">
      <formula>"weniger als 5 Jahre"</formula>
    </cfRule>
  </conditionalFormatting>
  <conditionalFormatting sqref="A45">
    <cfRule type="cellIs" dxfId="6" priority="21" operator="equal">
      <formula>"Ja"</formula>
    </cfRule>
    <cfRule type="cellIs" dxfId="5" priority="20" operator="equal">
      <formula>"Nein"</formula>
    </cfRule>
    <cfRule type="cellIs" dxfId="4" priority="19" operator="equal">
      <formula>"mind. 10 Jahre"</formula>
    </cfRule>
    <cfRule type="cellIs" dxfId="3" priority="18" operator="equal">
      <formula>"mind. 5, aber weniger als 10 Jahre"</formula>
    </cfRule>
    <cfRule type="cellIs" dxfId="2" priority="17" operator="equal">
      <formula>"mind. 10, aber weniger als 15 Jahre"</formula>
    </cfRule>
    <cfRule type="cellIs" dxfId="1" priority="16" operator="equal">
      <formula>"mind. 15 Jahre"</formula>
    </cfRule>
    <cfRule type="cellIs" dxfId="0" priority="15" operator="equal">
      <formula>"weniger als 5 Jahre"</formula>
    </cfRule>
  </conditionalFormatting>
  <dataValidations count="1">
    <dataValidation type="list" allowBlank="1" showInputMessage="1" showErrorMessage="1" sqref="A25:B25 A11:B11 A14:B14 A45:B45 A17:B17 A31:B31 A39:B39 A28:B28 A42:B42" xr:uid="{16B80A83-8D4B-4947-A671-C5C35DCC433A}">
      <formula1>"Keine, 1 - 3 Jahre, 4 - 5 Jahre, 6 - 7 Jahre, 8 - 9 Jahre, über 10 Jahre, Bieter: Bitte Auswahl treffen"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8e938a-39a1-4e6a-bb1a-4cb34d8159a3">
      <Terms xmlns="http://schemas.microsoft.com/office/infopath/2007/PartnerControls"/>
    </lcf76f155ced4ddcb4097134ff3c332f>
    <TaxCatchAll xmlns="2e63c954-150e-4b28-a594-c7d2b08626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40481B442C0D41BB1F6E4C8D231386" ma:contentTypeVersion="11" ma:contentTypeDescription="Ein neues Dokument erstellen." ma:contentTypeScope="" ma:versionID="b5842d4c446ad268f3b9247c934e0041">
  <xsd:schema xmlns:xsd="http://www.w3.org/2001/XMLSchema" xmlns:xs="http://www.w3.org/2001/XMLSchema" xmlns:p="http://schemas.microsoft.com/office/2006/metadata/properties" xmlns:ns2="e98e938a-39a1-4e6a-bb1a-4cb34d8159a3" xmlns:ns3="2e63c954-150e-4b28-a594-c7d2b086269a" targetNamespace="http://schemas.microsoft.com/office/2006/metadata/properties" ma:root="true" ma:fieldsID="309ceb3473a65a371cb969be07899b39" ns2:_="" ns3:_="">
    <xsd:import namespace="e98e938a-39a1-4e6a-bb1a-4cb34d8159a3"/>
    <xsd:import namespace="2e63c954-150e-4b28-a594-c7d2b08626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e938a-39a1-4e6a-bb1a-4cb34d8159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df73da6-3f2c-4f63-ab01-70b5db7e7a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3c954-150e-4b28-a594-c7d2b08626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391cb8-1e17-4871-ade6-0c10c0d569b7}" ma:internalName="TaxCatchAll" ma:showField="CatchAllData" ma:web="2e63c954-150e-4b28-a594-c7d2b08626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3FD531-4579-416D-8956-9B54B8C40D77}">
  <ds:schemaRefs>
    <ds:schemaRef ds:uri="http://schemas.microsoft.com/office/2006/documentManagement/types"/>
    <ds:schemaRef ds:uri="http://purl.org/dc/dcmitype/"/>
    <ds:schemaRef ds:uri="http://purl.org/dc/terms/"/>
    <ds:schemaRef ds:uri="2e63c954-150e-4b28-a594-c7d2b086269a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e98e938a-39a1-4e6a-bb1a-4cb34d8159a3"/>
  </ds:schemaRefs>
</ds:datastoreItem>
</file>

<file path=customXml/itemProps2.xml><?xml version="1.0" encoding="utf-8"?>
<ds:datastoreItem xmlns:ds="http://schemas.openxmlformats.org/officeDocument/2006/customXml" ds:itemID="{23CB2B42-DC13-4D10-9D03-6E9C53A184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68DCE-D29E-4DB1-B602-25B8F0A8E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8e938a-39a1-4e6a-bb1a-4cb34d8159a3"/>
    <ds:schemaRef ds:uri="2e63c954-150e-4b28-a594-c7d2b08626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Preisblatt-SRA</vt:lpstr>
      <vt:lpstr>Qual. Zuschlagskriterien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2021-06-29T13:56:38Z</dcterms:created>
  <dcterms:modified xsi:type="dcterms:W3CDTF">2026-10-15T12:26:28Z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0x0101005D40481B442C0D41BB1F6E4C8D231386</vt:lpwstr>
  </property>
  <property fmtid="{D5CDD505-2E9C-101B-9397-08002B2CF9AE}" pid="3" name="Order">
    <vt:r8>187200</vt:r8>
  </property>
  <property fmtid="{D5CDD505-2E9C-101B-9397-08002B2CF9AE}" pid="4" name="MSIP_Label_7545839c-a198-4d87-a0d2-c07b8aa32614_Enabled">
    <vt:lpwstr>true</vt:lpwstr>
  </property>
  <property fmtid="{D5CDD505-2E9C-101B-9397-08002B2CF9AE}" pid="5" name="MSIP_Label_7545839c-a198-4d87-a0d2-c07b8aa32614_SetDate">
    <vt:lpwstr>2024-11-25T12:35:42Z</vt:lpwstr>
  </property>
  <property fmtid="{D5CDD505-2E9C-101B-9397-08002B2CF9AE}" pid="6" name="MSIP_Label_7545839c-a198-4d87-a0d2-c07b8aa32614_Method">
    <vt:lpwstr>Standard</vt:lpwstr>
  </property>
  <property fmtid="{D5CDD505-2E9C-101B-9397-08002B2CF9AE}" pid="7" name="MSIP_Label_7545839c-a198-4d87-a0d2-c07b8aa32614_Name">
    <vt:lpwstr>Öffentlich</vt:lpwstr>
  </property>
  <property fmtid="{D5CDD505-2E9C-101B-9397-08002B2CF9AE}" pid="8" name="MSIP_Label_7545839c-a198-4d87-a0d2-c07b8aa32614_SiteId">
    <vt:lpwstr>f3987bed-0f17-4307-a6bb-a2ae861736b7</vt:lpwstr>
  </property>
  <property fmtid="{D5CDD505-2E9C-101B-9397-08002B2CF9AE}" pid="9" name="MSIP_Label_7545839c-a198-4d87-a0d2-c07b8aa32614_ActionId">
    <vt:lpwstr>d54fef16-364a-49ae-b35e-66837af0fa76</vt:lpwstr>
  </property>
  <property fmtid="{D5CDD505-2E9C-101B-9397-08002B2CF9AE}" pid="10" name="MSIP_Label_7545839c-a198-4d87-a0d2-c07b8aa32614_ContentBits">
    <vt:lpwstr>0</vt:lpwstr>
  </property>
  <property fmtid="{D5CDD505-2E9C-101B-9397-08002B2CF9AE}" pid="11" name="MediaServiceImageTags">
    <vt:lpwstr/>
  </property>
</Properties>
</file>