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VP-RAe\Mandate\2025\7902025_Vergaberechtl_Ber_GND_2025_2026\EV3-offen_Sicherheitsdienst_Neu\02_Bekanntmachung\1_bereitzustell_Unterlagen\1_bereitgestellt\"/>
    </mc:Choice>
  </mc:AlternateContent>
  <xr:revisionPtr revIDLastSave="0" documentId="13_ncr:1_{4682FE08-18E4-4B05-A0FC-0607D69E1ADF}" xr6:coauthVersionLast="47" xr6:coauthVersionMax="47" xr10:uidLastSave="{00000000-0000-0000-0000-000000000000}"/>
  <bookViews>
    <workbookView xWindow="7560" yWindow="315" windowWidth="19170" windowHeight="15120" tabRatio="714" xr2:uid="{00000000-000D-0000-FFFF-FFFF00000000}"/>
  </bookViews>
  <sheets>
    <sheet name="Angebotspreis" sheetId="181" r:id="rId1"/>
  </sheets>
  <definedNames>
    <definedName name="_4">#REF!</definedName>
    <definedName name="A">#REF!</definedName>
    <definedName name="d">#REF!</definedName>
    <definedName name="ddd">#REF!</definedName>
    <definedName name="_xlnm.Print_Titles" localSheetId="0">Angebotspreis!$9:$9</definedName>
    <definedName name="gggggggggggg">#REF!</definedName>
    <definedName name="t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9" i="181" l="1"/>
  <c r="D24" i="181"/>
  <c r="D23" i="181"/>
  <c r="E23" i="181" s="1"/>
  <c r="D28" i="181"/>
  <c r="E28" i="181" s="1"/>
  <c r="E15" i="181"/>
  <c r="E14" i="181"/>
  <c r="E13" i="181"/>
  <c r="E12" i="181"/>
  <c r="D25" i="181"/>
  <c r="E24" i="181"/>
  <c r="D22" i="181"/>
  <c r="E22" i="181" s="1"/>
  <c r="D30" i="181"/>
  <c r="D27" i="181"/>
  <c r="E27" i="181" s="1"/>
  <c r="E25" i="181"/>
  <c r="E30" i="181"/>
  <c r="E29" i="181"/>
  <c r="E21" i="181" l="1"/>
  <c r="E26" i="181"/>
  <c r="E11" i="181"/>
  <c r="E31" i="181" l="1"/>
  <c r="E16" i="181"/>
  <c r="E17" i="181" s="1"/>
  <c r="E18" i="181" s="1"/>
  <c r="E32" i="181"/>
  <c r="E33" i="181" s="1"/>
  <c r="E37" i="181" l="1"/>
  <c r="E38" i="181" s="1"/>
  <c r="E39" i="181" s="1"/>
</calcChain>
</file>

<file path=xl/sharedStrings.xml><?xml version="1.0" encoding="utf-8"?>
<sst xmlns="http://schemas.openxmlformats.org/spreadsheetml/2006/main" count="63" uniqueCount="32">
  <si>
    <t>Nr.</t>
  </si>
  <si>
    <t>Honorar</t>
  </si>
  <si>
    <t>Bezeichnung</t>
  </si>
  <si>
    <t>EUR</t>
  </si>
  <si>
    <t>Zzgl. Umsatzsteuer:</t>
  </si>
  <si>
    <t>Optionale Leistungen</t>
  </si>
  <si>
    <t>Zusammenfassung</t>
  </si>
  <si>
    <t>Zusammenstellung des Angebotspreises</t>
  </si>
  <si>
    <r>
      <t xml:space="preserve">Sicherheitsdienst an den Standorten Klinikum Bremen Mitte, Klinikum Bremen Links der Weser, Klinikum Bremen Ost und Klinikum Bremen Nord 
</t>
    </r>
    <r>
      <rPr>
        <sz val="9"/>
        <rFont val="Arial"/>
        <family val="2"/>
      </rPr>
      <t>(nach Aufwand, Stundensatz des Sicherheitsdiensts inkl. Nebenkosten)</t>
    </r>
  </si>
  <si>
    <r>
      <t>Summe 1 -netto-</t>
    </r>
    <r>
      <rPr>
        <b/>
        <sz val="11"/>
        <color rgb="FFFF0000"/>
        <rFont val="Arial"/>
        <family val="2"/>
      </rPr>
      <t xml:space="preserve">        </t>
    </r>
  </si>
  <si>
    <t>Summe 1 -brutto-</t>
  </si>
  <si>
    <r>
      <t>Summe Optionale Leistungen 2 bis 3 -netto-</t>
    </r>
    <r>
      <rPr>
        <b/>
        <sz val="11"/>
        <color rgb="FFFF0000"/>
        <rFont val="Arial"/>
        <family val="2"/>
      </rPr>
      <t xml:space="preserve">        </t>
    </r>
  </si>
  <si>
    <t>Summe Optionale Leistungen 2 bis 3 -brutto-</t>
  </si>
  <si>
    <t>Gesamtsumme 1 bis 3 -brutto-</t>
  </si>
  <si>
    <r>
      <t>Gesamtsumme 1 bis 3 -netto-</t>
    </r>
    <r>
      <rPr>
        <b/>
        <sz val="11"/>
        <color rgb="FFFF0000"/>
        <rFont val="Arial"/>
        <family val="2"/>
      </rPr>
      <t xml:space="preserve">        </t>
    </r>
  </si>
  <si>
    <t>Stundensatz</t>
  </si>
  <si>
    <t xml:space="preserve">Sicherheitsdienst im Klinikverbund Gesundheit Nord </t>
  </si>
  <si>
    <t>Offenes Verfahren gemäß VgV</t>
  </si>
  <si>
    <t>Stunden</t>
  </si>
  <si>
    <t>Stundensatz für Sonntage</t>
  </si>
  <si>
    <t>Stundensatz für Gesetzliche Feiertage</t>
  </si>
  <si>
    <t>Stundensatz für Werktage Mo.-Sa.</t>
  </si>
  <si>
    <r>
      <t xml:space="preserve">Stundensatz für Nachtarbeit (23:00 - 6:00 Uhr)
</t>
    </r>
    <r>
      <rPr>
        <i/>
        <sz val="9"/>
        <color rgb="FFFF0000"/>
        <rFont val="Arial"/>
        <family val="2"/>
      </rPr>
      <t>(Hinweis: Hier bitte den vollen Stundensatz und nicht nur den Aufschlag eintragen)</t>
    </r>
  </si>
  <si>
    <r>
      <t xml:space="preserve">Stundensatz für Sonntage
</t>
    </r>
    <r>
      <rPr>
        <i/>
        <sz val="9"/>
        <color rgb="FFFF0000"/>
        <rFont val="Arial"/>
        <family val="2"/>
      </rPr>
      <t>(Hinweis: Hier bitte den vollen Stundensatz und nicht nur den Aufschlag eintragen)</t>
    </r>
  </si>
  <si>
    <r>
      <t xml:space="preserve">Stundensatz für Gesetzliche Feiertage
</t>
    </r>
    <r>
      <rPr>
        <i/>
        <sz val="9"/>
        <color rgb="FFFF0000"/>
        <rFont val="Arial"/>
        <family val="2"/>
      </rPr>
      <t>(Hinweis: Hier bitte den vollen Stundensatz und nicht nur den Aufschlag eintragen)</t>
    </r>
  </si>
  <si>
    <t>Es sind die gelb markierten Felder auszufüllen:</t>
  </si>
  <si>
    <t>Hinweis</t>
  </si>
  <si>
    <t>01.06.2027 bis 31.05.2028 (Insgesamt 15.000 h)
(Summe 1.1 bis 1.4)</t>
  </si>
  <si>
    <t>Stundensatz für Nachtarbeit (23:00 - 6:00 Uhr)</t>
  </si>
  <si>
    <t>01.06.2028 bis 31.05.2029 (Insgesamt 15.000 h)
(Summe 2.1 bis 2.4)</t>
  </si>
  <si>
    <t>01.06.2029 bis 31.05.2030 (Insgesamt 15.000 h)</t>
  </si>
  <si>
    <t>Die Stundensätze für die Jahre 2029 und 2030 entsprechen denen der Jahre 2027/2028.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</si>
</sst>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€-1]"/>
    <numFmt numFmtId="165" formatCode="_-* #,##0.00\ [$€-1]_-;\-* #,##0.00\ [$€-1]_-;_-* &quot;-&quot;??\ [$€-1]_-"/>
    <numFmt numFmtId="166" formatCode="#,##0.00\ &quot;€&quot;"/>
    <numFmt numFmtId="167" formatCode="#,##0\ &quot;h&quot;"/>
    <numFmt numFmtId="168" formatCode="d/m;@"/>
  </numFmts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sz val="10"/>
      <name val="Arial"/>
    </font>
    <font>
      <i/>
      <u/>
      <sz val="10"/>
      <name val="Arial"/>
      <family val="2"/>
    </font>
    <font>
      <i/>
      <sz val="9"/>
      <color rgb="FFFF0000"/>
      <name val="Arial"/>
      <family val="2"/>
    </font>
    <font>
      <i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6" fillId="0" borderId="0" xfId="0" applyFont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top"/>
    </xf>
    <xf numFmtId="4" fontId="4" fillId="0" borderId="2" xfId="0" applyNumberFormat="1" applyFont="1" applyBorder="1" applyAlignment="1">
      <alignment horizontal="right" vertical="center" wrapText="1"/>
    </xf>
    <xf numFmtId="10" fontId="4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164" fontId="0" fillId="0" borderId="16" xfId="0" applyNumberFormat="1" applyBorder="1" applyAlignment="1">
      <alignment vertical="top"/>
    </xf>
    <xf numFmtId="49" fontId="0" fillId="0" borderId="16" xfId="0" applyNumberFormat="1" applyBorder="1" applyAlignment="1">
      <alignment horizontal="center" vertical="top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vertical="center"/>
    </xf>
    <xf numFmtId="4" fontId="3" fillId="5" borderId="2" xfId="0" applyNumberFormat="1" applyFont="1" applyFill="1" applyBorder="1" applyAlignment="1">
      <alignment horizontal="right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4" fontId="3" fillId="5" borderId="5" xfId="0" applyNumberFormat="1" applyFont="1" applyFill="1" applyBorder="1" applyAlignment="1">
      <alignment horizontal="right" vertical="center" wrapText="1"/>
    </xf>
    <xf numFmtId="49" fontId="3" fillId="5" borderId="8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" fontId="3" fillId="0" borderId="23" xfId="0" applyNumberFormat="1" applyFont="1" applyBorder="1" applyAlignment="1">
      <alignment horizontal="righ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166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9" fontId="0" fillId="0" borderId="0" xfId="2" applyFont="1" applyAlignment="1">
      <alignment vertical="top"/>
    </xf>
    <xf numFmtId="1" fontId="0" fillId="0" borderId="0" xfId="0" applyNumberFormat="1" applyAlignment="1">
      <alignment vertical="top"/>
    </xf>
    <xf numFmtId="168" fontId="4" fillId="0" borderId="6" xfId="0" applyNumberFormat="1" applyFont="1" applyBorder="1" applyAlignment="1">
      <alignment horizontal="left" vertical="center" wrapText="1"/>
    </xf>
    <xf numFmtId="1" fontId="4" fillId="8" borderId="6" xfId="0" applyNumberFormat="1" applyFont="1" applyFill="1" applyBorder="1" applyAlignment="1">
      <alignment horizontal="left" vertical="center" wrapText="1"/>
    </xf>
    <xf numFmtId="4" fontId="7" fillId="8" borderId="2" xfId="0" applyNumberFormat="1" applyFont="1" applyFill="1" applyBorder="1" applyAlignment="1">
      <alignment vertical="center"/>
    </xf>
    <xf numFmtId="49" fontId="7" fillId="8" borderId="7" xfId="0" applyNumberFormat="1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left" vertical="center" wrapText="1"/>
    </xf>
    <xf numFmtId="166" fontId="4" fillId="7" borderId="1" xfId="0" applyNumberFormat="1" applyFont="1" applyFill="1" applyBorder="1" applyAlignment="1" applyProtection="1">
      <alignment horizontal="right" vertical="center" wrapText="1"/>
      <protection locked="0"/>
    </xf>
    <xf numFmtId="167" fontId="4" fillId="7" borderId="1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49" fontId="4" fillId="8" borderId="31" xfId="0" applyNumberFormat="1" applyFont="1" applyFill="1" applyBorder="1" applyAlignment="1">
      <alignment horizontal="left" vertical="center" wrapText="1"/>
    </xf>
    <xf numFmtId="49" fontId="4" fillId="8" borderId="15" xfId="0" applyNumberFormat="1" applyFont="1" applyFill="1" applyBorder="1" applyAlignment="1">
      <alignment horizontal="left" vertical="center" wrapText="1"/>
    </xf>
    <xf numFmtId="49" fontId="4" fillId="8" borderId="10" xfId="0" applyNumberFormat="1" applyFont="1" applyFill="1" applyBorder="1" applyAlignment="1">
      <alignment horizontal="left" vertical="center" wrapText="1"/>
    </xf>
    <xf numFmtId="49" fontId="3" fillId="3" borderId="19" xfId="0" applyNumberFormat="1" applyFont="1" applyFill="1" applyBorder="1" applyAlignment="1">
      <alignment horizontal="left" vertical="center" wrapText="1"/>
    </xf>
    <xf numFmtId="49" fontId="3" fillId="3" borderId="16" xfId="0" applyNumberFormat="1" applyFont="1" applyFill="1" applyBorder="1" applyAlignment="1">
      <alignment horizontal="left" vertical="center" wrapText="1"/>
    </xf>
    <xf numFmtId="49" fontId="3" fillId="3" borderId="20" xfId="0" applyNumberFormat="1" applyFont="1" applyFill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left" vertical="center" wrapText="1"/>
    </xf>
    <xf numFmtId="49" fontId="3" fillId="3" borderId="12" xfId="0" applyNumberFormat="1" applyFont="1" applyFill="1" applyBorder="1" applyAlignment="1">
      <alignment horizontal="left" vertical="center" wrapText="1"/>
    </xf>
    <xf numFmtId="49" fontId="3" fillId="3" borderId="13" xfId="0" applyNumberFormat="1" applyFont="1" applyFill="1" applyBorder="1" applyAlignment="1">
      <alignment horizontal="left" vertical="center" wrapText="1"/>
    </xf>
    <xf numFmtId="49" fontId="3" fillId="5" borderId="19" xfId="0" applyNumberFormat="1" applyFont="1" applyFill="1" applyBorder="1" applyAlignment="1">
      <alignment horizontal="left" vertical="center" wrapText="1"/>
    </xf>
    <xf numFmtId="49" fontId="3" fillId="5" borderId="16" xfId="0" applyNumberFormat="1" applyFont="1" applyFill="1" applyBorder="1" applyAlignment="1">
      <alignment horizontal="left" vertical="center" wrapText="1"/>
    </xf>
    <xf numFmtId="49" fontId="3" fillId="5" borderId="20" xfId="0" applyNumberFormat="1" applyFont="1" applyFill="1" applyBorder="1" applyAlignment="1">
      <alignment horizontal="left" vertical="center" wrapText="1"/>
    </xf>
    <xf numFmtId="49" fontId="3" fillId="5" borderId="11" xfId="0" applyNumberFormat="1" applyFont="1" applyFill="1" applyBorder="1" applyAlignment="1">
      <alignment horizontal="left" vertical="center" wrapText="1"/>
    </xf>
    <xf numFmtId="49" fontId="3" fillId="5" borderId="12" xfId="0" applyNumberFormat="1" applyFont="1" applyFill="1" applyBorder="1" applyAlignment="1">
      <alignment horizontal="left" vertical="center" wrapText="1"/>
    </xf>
    <xf numFmtId="49" fontId="3" fillId="5" borderId="13" xfId="0" applyNumberFormat="1" applyFont="1" applyFill="1" applyBorder="1" applyAlignment="1">
      <alignment horizontal="left" vertical="center" wrapText="1"/>
    </xf>
    <xf numFmtId="49" fontId="9" fillId="6" borderId="17" xfId="0" applyNumberFormat="1" applyFont="1" applyFill="1" applyBorder="1" applyAlignment="1">
      <alignment horizontal="left" vertical="center" wrapText="1"/>
    </xf>
    <xf numFmtId="49" fontId="9" fillId="6" borderId="18" xfId="0" applyNumberFormat="1" applyFont="1" applyFill="1" applyBorder="1" applyAlignment="1">
      <alignment horizontal="left" vertical="center" wrapText="1"/>
    </xf>
    <xf numFmtId="49" fontId="9" fillId="6" borderId="25" xfId="0" applyNumberFormat="1" applyFont="1" applyFill="1" applyBorder="1" applyAlignment="1">
      <alignment horizontal="left" vertical="center" wrapText="1"/>
    </xf>
    <xf numFmtId="49" fontId="3" fillId="2" borderId="14" xfId="0" applyNumberFormat="1" applyFont="1" applyFill="1" applyBorder="1" applyAlignment="1">
      <alignment horizontal="left" vertical="center" wrapText="1"/>
    </xf>
    <xf numFmtId="49" fontId="3" fillId="2" borderId="15" xfId="0" applyNumberFormat="1" applyFont="1" applyFill="1" applyBorder="1" applyAlignment="1">
      <alignment horizontal="left" vertical="center" wrapText="1"/>
    </xf>
    <xf numFmtId="49" fontId="3" fillId="2" borderId="30" xfId="0" applyNumberFormat="1" applyFont="1" applyFill="1" applyBorder="1" applyAlignment="1">
      <alignment horizontal="left" vertical="center" wrapText="1"/>
    </xf>
    <xf numFmtId="49" fontId="3" fillId="5" borderId="14" xfId="0" applyNumberFormat="1" applyFont="1" applyFill="1" applyBorder="1" applyAlignment="1">
      <alignment horizontal="left" vertical="center" wrapText="1"/>
    </xf>
    <xf numFmtId="49" fontId="3" fillId="5" borderId="15" xfId="0" applyNumberFormat="1" applyFont="1" applyFill="1" applyBorder="1" applyAlignment="1">
      <alignment horizontal="left" vertical="center" wrapText="1"/>
    </xf>
    <xf numFmtId="49" fontId="3" fillId="5" borderId="10" xfId="0" applyNumberFormat="1" applyFont="1" applyFill="1" applyBorder="1" applyAlignment="1">
      <alignment horizontal="left" vertical="center" wrapText="1"/>
    </xf>
    <xf numFmtId="49" fontId="5" fillId="6" borderId="27" xfId="0" applyNumberFormat="1" applyFont="1" applyFill="1" applyBorder="1" applyAlignment="1">
      <alignment horizontal="left" vertical="center" wrapText="1"/>
    </xf>
    <xf numFmtId="49" fontId="5" fillId="6" borderId="28" xfId="0" applyNumberFormat="1" applyFont="1" applyFill="1" applyBorder="1" applyAlignment="1">
      <alignment horizontal="left" vertical="center" wrapText="1"/>
    </xf>
    <xf numFmtId="49" fontId="5" fillId="6" borderId="29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6" fontId="3" fillId="2" borderId="9" xfId="0" applyNumberFormat="1" applyFont="1" applyFill="1" applyBorder="1" applyAlignment="1">
      <alignment horizontal="center" vertical="center" wrapText="1"/>
    </xf>
    <xf numFmtId="166" fontId="3" fillId="2" borderId="2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3">
    <cellStyle name="Euro" xfId="1" xr:uid="{00000000-0005-0000-0000-000000000000}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EAEAEA"/>
      <color rgb="FFDDDDDD"/>
      <color rgb="FFFFFF99"/>
      <color rgb="FFFFFF66"/>
      <color rgb="FFFF3300"/>
      <color rgb="FFFFFFCC"/>
      <color rgb="FFE0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4F8F1-38DA-4C98-816A-47651D86B1B2}">
  <sheetPr>
    <tabColor theme="3" tint="0.39997558519241921"/>
    <pageSetUpPr fitToPage="1"/>
  </sheetPr>
  <dimension ref="A1:K41"/>
  <sheetViews>
    <sheetView tabSelected="1" zoomScaleNormal="100" zoomScaleSheetLayoutView="90" workbookViewId="0">
      <selection activeCell="D15" sqref="D15"/>
    </sheetView>
  </sheetViews>
  <sheetFormatPr baseColWidth="10" defaultColWidth="11.42578125" defaultRowHeight="12.75" x14ac:dyDescent="0.2"/>
  <cols>
    <col min="1" max="1" width="7.42578125" style="1" customWidth="1"/>
    <col min="2" max="2" width="45.5703125" style="2" customWidth="1"/>
    <col min="3" max="3" width="11.42578125" style="2" customWidth="1"/>
    <col min="4" max="4" width="12" style="2" customWidth="1"/>
    <col min="5" max="5" width="14.85546875" style="2" customWidth="1"/>
    <col min="6" max="6" width="5.7109375" style="10" customWidth="1"/>
    <col min="7" max="16384" width="11.42578125" style="1"/>
  </cols>
  <sheetData>
    <row r="1" spans="1:6" ht="22.5" customHeight="1" x14ac:dyDescent="0.2">
      <c r="A1" s="76" t="s">
        <v>16</v>
      </c>
      <c r="B1" s="76"/>
      <c r="C1" s="76"/>
      <c r="D1" s="76"/>
      <c r="E1" s="76"/>
      <c r="F1" s="76"/>
    </row>
    <row r="2" spans="1:6" ht="18.75" customHeight="1" x14ac:dyDescent="0.2">
      <c r="A2" s="77" t="s">
        <v>17</v>
      </c>
      <c r="B2" s="78"/>
      <c r="C2" s="78"/>
      <c r="D2" s="78"/>
      <c r="E2" s="15"/>
      <c r="F2" s="16"/>
    </row>
    <row r="3" spans="1:6" ht="14.25" customHeight="1" x14ac:dyDescent="0.2"/>
    <row r="4" spans="1:6" ht="15.75" x14ac:dyDescent="0.2">
      <c r="A4" s="79" t="s">
        <v>7</v>
      </c>
      <c r="B4" s="79"/>
      <c r="C4" s="79"/>
      <c r="D4" s="79"/>
      <c r="E4" s="79"/>
      <c r="F4" s="79"/>
    </row>
    <row r="5" spans="1:6" ht="11.25" customHeight="1" x14ac:dyDescent="0.2">
      <c r="A5" s="13"/>
      <c r="B5" s="13"/>
      <c r="C5" s="13"/>
      <c r="D5" s="13"/>
      <c r="E5" s="13"/>
      <c r="F5" s="14"/>
    </row>
    <row r="6" spans="1:6" ht="26.25" customHeight="1" x14ac:dyDescent="0.2">
      <c r="A6" s="80" t="s">
        <v>25</v>
      </c>
      <c r="B6" s="80"/>
      <c r="C6" s="80"/>
      <c r="D6" s="80"/>
      <c r="E6" s="80"/>
      <c r="F6" s="80"/>
    </row>
    <row r="7" spans="1:6" ht="23.25" customHeight="1" x14ac:dyDescent="0.2">
      <c r="A7" s="45" t="s">
        <v>26</v>
      </c>
      <c r="B7" s="83" t="s">
        <v>31</v>
      </c>
      <c r="C7" s="83"/>
      <c r="D7" s="83"/>
      <c r="E7" s="83"/>
      <c r="F7" s="83"/>
    </row>
    <row r="8" spans="1:6" ht="10.5" customHeight="1" thickBot="1" x14ac:dyDescent="0.25">
      <c r="B8" s="3"/>
      <c r="C8" s="3"/>
      <c r="D8" s="3"/>
      <c r="E8" s="3"/>
      <c r="F8" s="5"/>
    </row>
    <row r="9" spans="1:6" ht="59.25" customHeight="1" x14ac:dyDescent="0.2">
      <c r="A9" s="4" t="s">
        <v>0</v>
      </c>
      <c r="B9" s="19" t="s">
        <v>2</v>
      </c>
      <c r="C9" s="20" t="s">
        <v>18</v>
      </c>
      <c r="D9" s="20" t="s">
        <v>15</v>
      </c>
      <c r="E9" s="81" t="s">
        <v>1</v>
      </c>
      <c r="F9" s="82"/>
    </row>
    <row r="10" spans="1:6" ht="50.25" customHeight="1" x14ac:dyDescent="0.2">
      <c r="A10" s="67" t="s">
        <v>8</v>
      </c>
      <c r="B10" s="68"/>
      <c r="C10" s="68"/>
      <c r="D10" s="68"/>
      <c r="E10" s="68"/>
      <c r="F10" s="69"/>
    </row>
    <row r="11" spans="1:6" ht="33.75" customHeight="1" x14ac:dyDescent="0.2">
      <c r="A11" s="39">
        <v>1</v>
      </c>
      <c r="B11" s="46" t="s">
        <v>27</v>
      </c>
      <c r="C11" s="47"/>
      <c r="D11" s="48"/>
      <c r="E11" s="40">
        <f>SUM(E12:E15)</f>
        <v>0</v>
      </c>
      <c r="F11" s="41" t="s">
        <v>3</v>
      </c>
    </row>
    <row r="12" spans="1:6" ht="42" customHeight="1" x14ac:dyDescent="0.2">
      <c r="A12" s="38">
        <v>46023</v>
      </c>
      <c r="B12" s="34" t="s">
        <v>21</v>
      </c>
      <c r="C12" s="44">
        <v>9459</v>
      </c>
      <c r="D12" s="35"/>
      <c r="E12" s="21">
        <f>C12*D12</f>
        <v>0</v>
      </c>
      <c r="F12" s="6" t="s">
        <v>3</v>
      </c>
    </row>
    <row r="13" spans="1:6" ht="42" customHeight="1" x14ac:dyDescent="0.2">
      <c r="A13" s="38">
        <v>46054</v>
      </c>
      <c r="B13" s="34" t="s">
        <v>22</v>
      </c>
      <c r="C13" s="44">
        <v>3883</v>
      </c>
      <c r="D13" s="35"/>
      <c r="E13" s="21">
        <f>C13*D13</f>
        <v>0</v>
      </c>
      <c r="F13" s="6" t="s">
        <v>3</v>
      </c>
    </row>
    <row r="14" spans="1:6" ht="42" customHeight="1" x14ac:dyDescent="0.2">
      <c r="A14" s="38">
        <v>46082</v>
      </c>
      <c r="B14" s="34" t="s">
        <v>23</v>
      </c>
      <c r="C14" s="44">
        <v>1269</v>
      </c>
      <c r="D14" s="35"/>
      <c r="E14" s="21">
        <f>C14*D14</f>
        <v>0</v>
      </c>
      <c r="F14" s="6" t="s">
        <v>3</v>
      </c>
    </row>
    <row r="15" spans="1:6" ht="42" customHeight="1" x14ac:dyDescent="0.2">
      <c r="A15" s="38">
        <v>46113</v>
      </c>
      <c r="B15" s="34" t="s">
        <v>24</v>
      </c>
      <c r="C15" s="44">
        <v>389</v>
      </c>
      <c r="D15" s="35"/>
      <c r="E15" s="21">
        <f>C15*D15</f>
        <v>0</v>
      </c>
      <c r="F15" s="6" t="s">
        <v>3</v>
      </c>
    </row>
    <row r="16" spans="1:6" ht="30" customHeight="1" x14ac:dyDescent="0.2">
      <c r="A16" s="58" t="s">
        <v>9</v>
      </c>
      <c r="B16" s="59"/>
      <c r="C16" s="59"/>
      <c r="D16" s="60"/>
      <c r="E16" s="22">
        <f>E11</f>
        <v>0</v>
      </c>
      <c r="F16" s="23" t="s">
        <v>3</v>
      </c>
    </row>
    <row r="17" spans="1:11" ht="30" customHeight="1" x14ac:dyDescent="0.2">
      <c r="A17" s="52" t="s">
        <v>4</v>
      </c>
      <c r="B17" s="53"/>
      <c r="C17" s="54"/>
      <c r="D17" s="12">
        <v>0.19</v>
      </c>
      <c r="E17" s="11">
        <f>E16*D17</f>
        <v>0</v>
      </c>
      <c r="F17" s="7" t="s">
        <v>3</v>
      </c>
    </row>
    <row r="18" spans="1:11" ht="30" customHeight="1" thickBot="1" x14ac:dyDescent="0.25">
      <c r="A18" s="61" t="s">
        <v>10</v>
      </c>
      <c r="B18" s="62"/>
      <c r="C18" s="62"/>
      <c r="D18" s="63"/>
      <c r="E18" s="24">
        <f>E16+E17</f>
        <v>0</v>
      </c>
      <c r="F18" s="25" t="s">
        <v>3</v>
      </c>
    </row>
    <row r="19" spans="1:11" ht="36.75" customHeight="1" x14ac:dyDescent="0.2">
      <c r="A19" s="64" t="s">
        <v>5</v>
      </c>
      <c r="B19" s="65"/>
      <c r="C19" s="65"/>
      <c r="D19" s="65"/>
      <c r="E19" s="65"/>
      <c r="F19" s="66"/>
    </row>
    <row r="20" spans="1:11" ht="44.25" customHeight="1" x14ac:dyDescent="0.2">
      <c r="A20" s="67" t="s">
        <v>8</v>
      </c>
      <c r="B20" s="68"/>
      <c r="C20" s="68"/>
      <c r="D20" s="68"/>
      <c r="E20" s="68"/>
      <c r="F20" s="69"/>
    </row>
    <row r="21" spans="1:11" ht="33.75" customHeight="1" x14ac:dyDescent="0.2">
      <c r="A21" s="42">
        <v>2</v>
      </c>
      <c r="B21" s="46" t="s">
        <v>29</v>
      </c>
      <c r="C21" s="47"/>
      <c r="D21" s="48"/>
      <c r="E21" s="40">
        <f>SUM(E22:E25)</f>
        <v>0</v>
      </c>
      <c r="F21" s="41" t="s">
        <v>3</v>
      </c>
      <c r="J21" s="36"/>
      <c r="K21" s="37"/>
    </row>
    <row r="22" spans="1:11" ht="42" customHeight="1" x14ac:dyDescent="0.2">
      <c r="A22" s="38">
        <v>46024</v>
      </c>
      <c r="B22" s="34" t="s">
        <v>21</v>
      </c>
      <c r="C22" s="44">
        <v>9459</v>
      </c>
      <c r="D22" s="43">
        <f>D12</f>
        <v>0</v>
      </c>
      <c r="E22" s="21">
        <f>C22*D22</f>
        <v>0</v>
      </c>
      <c r="F22" s="6" t="s">
        <v>3</v>
      </c>
    </row>
    <row r="23" spans="1:11" ht="42" customHeight="1" x14ac:dyDescent="0.2">
      <c r="A23" s="38">
        <v>46055</v>
      </c>
      <c r="B23" s="34" t="s">
        <v>28</v>
      </c>
      <c r="C23" s="44">
        <v>3883</v>
      </c>
      <c r="D23" s="43">
        <f>D13</f>
        <v>0</v>
      </c>
      <c r="E23" s="21">
        <f>C23*D23</f>
        <v>0</v>
      </c>
      <c r="F23" s="6" t="s">
        <v>3</v>
      </c>
    </row>
    <row r="24" spans="1:11" ht="42" customHeight="1" x14ac:dyDescent="0.2">
      <c r="A24" s="38">
        <v>46083</v>
      </c>
      <c r="B24" s="34" t="s">
        <v>19</v>
      </c>
      <c r="C24" s="44">
        <v>1269</v>
      </c>
      <c r="D24" s="43">
        <f>D14</f>
        <v>0</v>
      </c>
      <c r="E24" s="21">
        <f>C24*D24</f>
        <v>0</v>
      </c>
      <c r="F24" s="6" t="s">
        <v>3</v>
      </c>
    </row>
    <row r="25" spans="1:11" ht="42" customHeight="1" x14ac:dyDescent="0.2">
      <c r="A25" s="38">
        <v>46114</v>
      </c>
      <c r="B25" s="34" t="s">
        <v>20</v>
      </c>
      <c r="C25" s="44">
        <v>389</v>
      </c>
      <c r="D25" s="43">
        <f>D15</f>
        <v>0</v>
      </c>
      <c r="E25" s="21">
        <f>C25*D25</f>
        <v>0</v>
      </c>
      <c r="F25" s="6" t="s">
        <v>3</v>
      </c>
    </row>
    <row r="26" spans="1:11" ht="33.75" customHeight="1" x14ac:dyDescent="0.2">
      <c r="A26" s="42">
        <v>3</v>
      </c>
      <c r="B26" s="46" t="s">
        <v>30</v>
      </c>
      <c r="C26" s="47"/>
      <c r="D26" s="48"/>
      <c r="E26" s="40">
        <f>SUM(E27:E30)</f>
        <v>0</v>
      </c>
      <c r="F26" s="41" t="s">
        <v>3</v>
      </c>
      <c r="J26" s="36"/>
      <c r="K26" s="37"/>
    </row>
    <row r="27" spans="1:11" ht="42" customHeight="1" x14ac:dyDescent="0.2">
      <c r="A27" s="38">
        <v>46025</v>
      </c>
      <c r="B27" s="34" t="s">
        <v>21</v>
      </c>
      <c r="C27" s="44">
        <v>9459</v>
      </c>
      <c r="D27" s="43">
        <f>D12</f>
        <v>0</v>
      </c>
      <c r="E27" s="21">
        <f>C27*D27</f>
        <v>0</v>
      </c>
      <c r="F27" s="6" t="s">
        <v>3</v>
      </c>
    </row>
    <row r="28" spans="1:11" ht="42" customHeight="1" x14ac:dyDescent="0.2">
      <c r="A28" s="38">
        <v>46056</v>
      </c>
      <c r="B28" s="34" t="s">
        <v>28</v>
      </c>
      <c r="C28" s="44">
        <v>3883</v>
      </c>
      <c r="D28" s="43">
        <f>D13</f>
        <v>0</v>
      </c>
      <c r="E28" s="21">
        <f>C28*D28</f>
        <v>0</v>
      </c>
      <c r="F28" s="6" t="s">
        <v>3</v>
      </c>
    </row>
    <row r="29" spans="1:11" ht="42" customHeight="1" x14ac:dyDescent="0.2">
      <c r="A29" s="38">
        <v>46084</v>
      </c>
      <c r="B29" s="34" t="s">
        <v>19</v>
      </c>
      <c r="C29" s="44">
        <v>1269</v>
      </c>
      <c r="D29" s="43">
        <f>D14</f>
        <v>0</v>
      </c>
      <c r="E29" s="21">
        <f>C29*D29</f>
        <v>0</v>
      </c>
      <c r="F29" s="6" t="s">
        <v>3</v>
      </c>
    </row>
    <row r="30" spans="1:11" ht="42" customHeight="1" x14ac:dyDescent="0.2">
      <c r="A30" s="38">
        <v>46115</v>
      </c>
      <c r="B30" s="34" t="s">
        <v>20</v>
      </c>
      <c r="C30" s="44">
        <v>389</v>
      </c>
      <c r="D30" s="43">
        <f>D15</f>
        <v>0</v>
      </c>
      <c r="E30" s="21">
        <f>C30*D30</f>
        <v>0</v>
      </c>
      <c r="F30" s="6" t="s">
        <v>3</v>
      </c>
    </row>
    <row r="31" spans="1:11" ht="30" customHeight="1" x14ac:dyDescent="0.2">
      <c r="A31" s="70" t="s">
        <v>11</v>
      </c>
      <c r="B31" s="71"/>
      <c r="C31" s="71"/>
      <c r="D31" s="72"/>
      <c r="E31" s="22">
        <f>E21+E26</f>
        <v>0</v>
      </c>
      <c r="F31" s="23" t="s">
        <v>3</v>
      </c>
    </row>
    <row r="32" spans="1:11" ht="30" customHeight="1" x14ac:dyDescent="0.2">
      <c r="A32" s="52" t="s">
        <v>4</v>
      </c>
      <c r="B32" s="53"/>
      <c r="C32" s="54"/>
      <c r="D32" s="12">
        <v>0.19</v>
      </c>
      <c r="E32" s="11">
        <f>E31*D32</f>
        <v>0</v>
      </c>
      <c r="F32" s="7" t="s">
        <v>3</v>
      </c>
    </row>
    <row r="33" spans="1:6" ht="30" customHeight="1" thickBot="1" x14ac:dyDescent="0.25">
      <c r="A33" s="61" t="s">
        <v>12</v>
      </c>
      <c r="B33" s="62"/>
      <c r="C33" s="62"/>
      <c r="D33" s="63"/>
      <c r="E33" s="24">
        <f>E31+E32</f>
        <v>0</v>
      </c>
      <c r="F33" s="25" t="s">
        <v>3</v>
      </c>
    </row>
    <row r="34" spans="1:6" ht="5.0999999999999996" customHeight="1" thickBot="1" x14ac:dyDescent="0.25">
      <c r="A34" s="26"/>
      <c r="B34" s="27"/>
      <c r="C34" s="27"/>
      <c r="D34" s="27"/>
      <c r="E34" s="28"/>
      <c r="F34" s="29"/>
    </row>
    <row r="35" spans="1:6" ht="24.75" customHeight="1" thickBot="1" x14ac:dyDescent="0.25">
      <c r="A35" s="73" t="s">
        <v>6</v>
      </c>
      <c r="B35" s="74"/>
      <c r="C35" s="74"/>
      <c r="D35" s="74"/>
      <c r="E35" s="74"/>
      <c r="F35" s="75"/>
    </row>
    <row r="36" spans="1:6" ht="5.0999999999999996" customHeight="1" thickBot="1" x14ac:dyDescent="0.25">
      <c r="A36" s="30"/>
      <c r="B36" s="31"/>
      <c r="C36" s="31"/>
      <c r="D36" s="31"/>
      <c r="E36" s="32"/>
      <c r="F36" s="33"/>
    </row>
    <row r="37" spans="1:6" ht="30" customHeight="1" x14ac:dyDescent="0.2">
      <c r="A37" s="49" t="s">
        <v>14</v>
      </c>
      <c r="B37" s="50"/>
      <c r="C37" s="50"/>
      <c r="D37" s="51"/>
      <c r="E37" s="17">
        <f>E16+E31</f>
        <v>0</v>
      </c>
      <c r="F37" s="8" t="s">
        <v>3</v>
      </c>
    </row>
    <row r="38" spans="1:6" ht="30" customHeight="1" x14ac:dyDescent="0.2">
      <c r="A38" s="52" t="s">
        <v>4</v>
      </c>
      <c r="B38" s="53"/>
      <c r="C38" s="54"/>
      <c r="D38" s="12">
        <v>0.19</v>
      </c>
      <c r="E38" s="11">
        <f>E37*D38</f>
        <v>0</v>
      </c>
      <c r="F38" s="7" t="s">
        <v>3</v>
      </c>
    </row>
    <row r="39" spans="1:6" ht="30" customHeight="1" thickBot="1" x14ac:dyDescent="0.25">
      <c r="A39" s="55" t="s">
        <v>13</v>
      </c>
      <c r="B39" s="56"/>
      <c r="C39" s="56"/>
      <c r="D39" s="57"/>
      <c r="E39" s="18">
        <f>E37+E38</f>
        <v>0</v>
      </c>
      <c r="F39" s="9" t="s">
        <v>3</v>
      </c>
    </row>
    <row r="41" spans="1:6" ht="19.5" customHeight="1" x14ac:dyDescent="0.2"/>
  </sheetData>
  <sheetProtection algorithmName="SHA-512" hashValue="JLbRwJTffuL8fVHnFp7mMhqmjOSZX7iSN6TrjWnOQvmIJBSM0gnHys3R4xSlmmrawJKeevrN+w5hpyhCyBEdpA==" saltValue="223BvGEzBua1hMQd2ZEZlQ==" spinCount="100000" sheet="1" selectLockedCells="1"/>
  <mergeCells count="22">
    <mergeCell ref="A10:F10"/>
    <mergeCell ref="A1:F1"/>
    <mergeCell ref="A2:D2"/>
    <mergeCell ref="A4:F4"/>
    <mergeCell ref="A6:F6"/>
    <mergeCell ref="E9:F9"/>
    <mergeCell ref="B7:F7"/>
    <mergeCell ref="A39:D39"/>
    <mergeCell ref="A16:D16"/>
    <mergeCell ref="A17:C17"/>
    <mergeCell ref="A18:D18"/>
    <mergeCell ref="A19:F19"/>
    <mergeCell ref="A20:F20"/>
    <mergeCell ref="A31:D31"/>
    <mergeCell ref="A32:C32"/>
    <mergeCell ref="A33:D33"/>
    <mergeCell ref="A35:F35"/>
    <mergeCell ref="B11:D11"/>
    <mergeCell ref="B21:D21"/>
    <mergeCell ref="B26:D26"/>
    <mergeCell ref="A37:D37"/>
    <mergeCell ref="A38:C38"/>
  </mergeCells>
  <printOptions horizontalCentered="1"/>
  <pageMargins left="0.78740157480314965" right="0.78740157480314965" top="0.78740157480314965" bottom="0.98425196850393704" header="0.6692913385826772" footer="0.51181102362204722"/>
  <pageSetup paperSize="9" scale="56" orientation="portrait" r:id="rId1"/>
  <headerFooter alignWithMargins="0">
    <oddFooter>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Angebotspreis</vt:lpstr>
      <vt:lpstr>Angebotspreis!Drucktitel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Angebotswertung</dc:title>
  <dc:subject>Verkehr</dc:subject>
  <dc:creator>CIonescu</dc:creator>
  <cp:lastModifiedBy>Kathrin Riebel | GVP infraconsult</cp:lastModifiedBy>
  <cp:lastPrinted>2026-09-11T08:33:06Z</cp:lastPrinted>
  <dcterms:created xsi:type="dcterms:W3CDTF">1998-02-06T07:49:27Z</dcterms:created>
  <dcterms:modified xsi:type="dcterms:W3CDTF">2026-09-18T06:48:57Z</dcterms:modified>
</cp:coreProperties>
</file>