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Produktion\Akten Nr. 4200 - 4299\4213\Backup\Entwürfe\Vergabeuterlagen\Stand 261021\"/>
    </mc:Choice>
  </mc:AlternateContent>
  <xr:revisionPtr revIDLastSave="0" documentId="13_ncr:1_{6316EF7E-7055-49E3-A620-82195C7FB7C4}" xr6:coauthVersionLast="47" xr6:coauthVersionMax="47" xr10:uidLastSave="{00000000-0000-0000-0000-000000000000}"/>
  <bookViews>
    <workbookView xWindow="-120" yWindow="-120" windowWidth="29040" windowHeight="15840" xr2:uid="{00000000-000D-0000-FFFF-FFFF00000000}"/>
  </bookViews>
  <sheets>
    <sheet name="Tabell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9" i="1" l="1"/>
  <c r="F19" i="1"/>
  <c r="F18" i="1"/>
  <c r="F17" i="1"/>
  <c r="F16" i="1"/>
  <c r="F15" i="1"/>
  <c r="F13" i="1"/>
  <c r="F12" i="1"/>
  <c r="F11" i="1"/>
  <c r="J10" i="1"/>
  <c r="F10" i="1"/>
  <c r="J9" i="1"/>
  <c r="F9" i="1"/>
  <c r="J8" i="1"/>
  <c r="J11" i="1" s="1"/>
  <c r="F8" i="1"/>
  <c r="F21" i="1" l="1"/>
  <c r="F23" i="1" s="1"/>
  <c r="F25" i="1" s="1"/>
</calcChain>
</file>

<file path=xl/sharedStrings.xml><?xml version="1.0" encoding="utf-8"?>
<sst xmlns="http://schemas.openxmlformats.org/spreadsheetml/2006/main" count="46" uniqueCount="42">
  <si>
    <t>IT NeuKo - Vergabeverfahren 2026 - Los 7 - NAS-TL-Backup</t>
  </si>
  <si>
    <t>Anlage 1 - Preisblatt</t>
  </si>
  <si>
    <t>Alle gelb markierten Felder müssen vom Auftragnehmer ausgefüllt werden.</t>
  </si>
  <si>
    <t>Name des Bieters:</t>
  </si>
  <si>
    <t>Pos.</t>
  </si>
  <si>
    <t>Bezeichnung der Leistung</t>
  </si>
  <si>
    <t>Listenpreis
 netto in €</t>
  </si>
  <si>
    <t>Rabatt auf Listenpreis in %
(z. B. 15,00 %)</t>
  </si>
  <si>
    <t>geschätzte Menge</t>
  </si>
  <si>
    <t>Gesamtpreis 
netto in €</t>
  </si>
  <si>
    <t>Leistungsaufnahme pro System (Standby) in W *</t>
  </si>
  <si>
    <t>Leistungsaufnahme pro System (50% Last) in W *</t>
  </si>
  <si>
    <t>Leistungsaufnahme pro System (100% Last) in W *</t>
  </si>
  <si>
    <t>Energiekosten pro Jahr in € netto
(gewichtetes Lastprofil, s. unten)</t>
  </si>
  <si>
    <t>* Nachweise über die Angaben sind vom Bieter dem Angebot beizufügen (z.b. Produktblätter, Prüfprotokolle eines unabhängigen Prüflabors, das für diese Messung nach DIN EN ISO/EC 17025 akkreditiert ist)</t>
  </si>
  <si>
    <t>NAS-Backup-System gemäß Leistungsverzeichnis 2.1</t>
  </si>
  <si>
    <t>Tape-Library gemäß Leistungsverzeichnis 2.2</t>
  </si>
  <si>
    <t>Backup-/Tape-Gateway-Server gemäß Leistungsverzeichnis 2.3</t>
  </si>
  <si>
    <t>Backup-Software mit Lizenzierung gemäß Leistungsverzeichnis 2.4</t>
  </si>
  <si>
    <t>Gesamtsumme Energieverbrauch netto</t>
  </si>
  <si>
    <t>Netzwerk-Komponenten gemäß Leistungsverzeichnis 2.5 (Bedarfsposition)**</t>
  </si>
  <si>
    <t>Service und Garantie gemäß Leistungsverzeichnis 2.7</t>
  </si>
  <si>
    <t>Berechnungsgrundlage Energiekosten (vom Auftraggeber vorgegeben)</t>
  </si>
  <si>
    <t>Einzelpreis
 netto in €</t>
  </si>
  <si>
    <t>Strompreis in € netto je kWh</t>
  </si>
  <si>
    <t>Anlieferung, Rack-Montage und vollständige Verkabelung (Strom, Netzwerk, Tape-Anbindung) am Einsatzort, 2.6</t>
  </si>
  <si>
    <t>Zeitanteil Standby</t>
  </si>
  <si>
    <t>Basiskonfiguration der Backup-Software inkl. Anbindung von NAS-Ziel und Tape-Library sowie Einrichtung eines initialen Backup- und Rotationsplans für die produktiven virtuellen Maschinen, 2.6</t>
  </si>
  <si>
    <t>Zeitanteil 50% Last</t>
  </si>
  <si>
    <t>Durchführung je eines dokumentierten Wiederherstellungstests vom NAS-Ziel und von Tape zum Nachweis der Funktionsfähigkeit, 2.6</t>
  </si>
  <si>
    <t>Zeitanteil 100% Last</t>
  </si>
  <si>
    <t>Übergabe einer vollständigen System- und Konfigurationsdokumentation in deutscher Sprache, 2.6</t>
  </si>
  <si>
    <t>Betriebsstunden pro Jahr (24 × 365)</t>
  </si>
  <si>
    <t>Einweisung der administrierenden IT-Mitarbeitenden (mindestens ein halber Arbeitstag vor Ort oder remote), 2.6</t>
  </si>
  <si>
    <t>Kontrolle Summe Zeitanteile (muss 100 % sein)</t>
  </si>
  <si>
    <t>Gesamtsumme (Angebotspreis) netto</t>
  </si>
  <si>
    <t>Skonto in % bei Zahlungsziel 14 Tage</t>
  </si>
  <si>
    <t>Angebotspreis netto abzgl. Skonto</t>
  </si>
  <si>
    <t>Umsatzsteuer in %</t>
  </si>
  <si>
    <t>Gesamtsumme brutto</t>
  </si>
  <si>
    <t>Der Gesamtpreis brutto darf 96.390,00 € nicht überschreiten</t>
  </si>
  <si>
    <t>** Für die Ermittlung des Wertungspreises wird der angebotene Einheitspreis dieser Bedarfsposition mit einer für alle Angebote gleichen Wertungsmenge von 1 Stück multipliziert und mit in den Wertungspreis einbezogen. Die Wertungsmenge ist eine ausschließlich für den Angebotsvergleich festgelegte Menge und begründet weder einen Mindestabruf noch eine Abnahmeverpflichtung. Die Bedarfsposition wird nach dieser Methode bei sämtlichen Angeboten gleich berücksichtigt.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</si>
</sst>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quot; €&quot;"/>
    <numFmt numFmtId="165" formatCode="0.00\ %"/>
    <numFmt numFmtId="166" formatCode="0\ %"/>
    <numFmt numFmtId="167" formatCode="0&quot; Stück&quot;"/>
    <numFmt numFmtId="168" formatCode="0.00&quot; Wh&quot;"/>
    <numFmt numFmtId="169" formatCode="#,##0&quot; h&quot;"/>
    <numFmt numFmtId="170" formatCode="0.00\ %"/>
  </numFmts>
  <fonts count="17" x14ac:knownFonts="1">
    <font>
      <sz val="11"/>
      <color theme="1"/>
      <name val="Calibri"/>
      <family val="2"/>
      <scheme val="minor"/>
    </font>
    <font>
      <sz val="11"/>
      <color theme="1"/>
      <name val="Calibri"/>
      <family val="2"/>
      <scheme val="minor"/>
    </font>
    <font>
      <b/>
      <sz val="11"/>
      <color theme="1"/>
      <name val="Calibri"/>
      <family val="2"/>
      <scheme val="minor"/>
    </font>
    <font>
      <b/>
      <sz val="12"/>
      <color theme="0" tint="-0.499984740745262"/>
      <name val="Arial"/>
      <family val="2"/>
      <charset val="1"/>
    </font>
    <font>
      <b/>
      <sz val="14"/>
      <color theme="1"/>
      <name val="Arial"/>
      <family val="2"/>
      <charset val="1"/>
    </font>
    <font>
      <b/>
      <sz val="11"/>
      <color theme="1"/>
      <name val="Arial"/>
      <family val="2"/>
      <charset val="1"/>
    </font>
    <font>
      <b/>
      <sz val="10"/>
      <color theme="1"/>
      <name val="Arial"/>
      <family val="2"/>
      <charset val="1"/>
    </font>
    <font>
      <sz val="10"/>
      <color theme="1"/>
      <name val="Arial"/>
      <family val="2"/>
      <charset val="1"/>
    </font>
    <font>
      <sz val="10"/>
      <color rgb="FFFF0000"/>
      <name val="Arial"/>
      <family val="2"/>
      <charset val="1"/>
    </font>
    <font>
      <b/>
      <sz val="12"/>
      <color theme="1"/>
      <name val="Arial"/>
      <family val="2"/>
      <charset val="1"/>
    </font>
    <font>
      <b/>
      <sz val="13"/>
      <color rgb="FFFF0000"/>
      <name val="Arial"/>
      <family val="2"/>
      <charset val="1"/>
    </font>
    <font>
      <b/>
      <sz val="11"/>
      <name val="Calibri"/>
      <family val="2"/>
      <scheme val="minor"/>
    </font>
    <font>
      <b/>
      <sz val="11"/>
      <color rgb="FFFF0000"/>
      <name val="Calibri"/>
      <family val="2"/>
      <scheme val="minor"/>
    </font>
    <font>
      <sz val="11"/>
      <name val="Calibri"/>
      <family val="2"/>
      <scheme val="minor"/>
    </font>
    <font>
      <b/>
      <u/>
      <sz val="11"/>
      <color rgb="FFFF0000"/>
      <name val="Arial"/>
      <family val="2"/>
    </font>
    <font>
      <sz val="11"/>
      <color rgb="FFFF0000"/>
      <name val="Calibri"/>
      <family val="2"/>
      <scheme val="minor"/>
    </font>
    <font>
      <b/>
      <sz val="11"/>
      <name val="Calibri"/>
    </font>
  </fonts>
  <fills count="8">
    <fill>
      <patternFill patternType="none"/>
    </fill>
    <fill>
      <patternFill patternType="gray125"/>
    </fill>
    <fill>
      <patternFill patternType="solid">
        <fgColor rgb="FFFFFF00"/>
        <bgColor rgb="FFFFFF00"/>
      </patternFill>
    </fill>
    <fill>
      <patternFill patternType="solid">
        <fgColor theme="0" tint="-0.14999847407452621"/>
        <bgColor rgb="FFD0CECE"/>
      </patternFill>
    </fill>
    <fill>
      <patternFill patternType="solid">
        <fgColor rgb="FFFFFFFF"/>
        <bgColor rgb="FFFFFFCC"/>
      </patternFill>
    </fill>
    <fill>
      <patternFill patternType="solid">
        <fgColor rgb="FF92D050"/>
        <bgColor rgb="FF969696"/>
      </patternFill>
    </fill>
    <fill>
      <patternFill patternType="solid">
        <fgColor rgb="FFD9D9D9"/>
      </patternFill>
    </fill>
    <fill>
      <patternFill patternType="solid">
        <fgColor theme="0" tint="-0.14999847407452621"/>
        <bgColor indexed="65"/>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indexed="64"/>
      </bottom>
      <diagonal/>
    </border>
    <border>
      <left style="thin">
        <color auto="1"/>
      </left>
      <right style="thin">
        <color auto="1"/>
      </right>
      <top/>
      <bottom style="thin">
        <color auto="1"/>
      </bottom>
      <diagonal/>
    </border>
    <border>
      <left style="thin">
        <color auto="1"/>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9" fontId="1" fillId="0" borderId="0"/>
    <xf numFmtId="166" fontId="7" fillId="0" borderId="0"/>
    <xf numFmtId="0" fontId="7" fillId="0" borderId="0"/>
  </cellStyleXfs>
  <cellXfs count="66">
    <xf numFmtId="0" fontId="0" fillId="0" borderId="0" xfId="0"/>
    <xf numFmtId="164" fontId="0" fillId="0" borderId="0" xfId="0" applyNumberFormat="1"/>
    <xf numFmtId="164" fontId="0" fillId="2" borderId="1" xfId="0" applyNumberFormat="1" applyFill="1" applyBorder="1" applyAlignment="1" applyProtection="1">
      <alignment vertical="center" wrapText="1"/>
      <protection locked="0"/>
    </xf>
    <xf numFmtId="164" fontId="13" fillId="2" borderId="6" xfId="0" applyNumberFormat="1" applyFont="1" applyFill="1" applyBorder="1" applyAlignment="1" applyProtection="1">
      <alignment vertical="center" wrapText="1"/>
      <protection locked="0"/>
    </xf>
    <xf numFmtId="0" fontId="13" fillId="0" borderId="0" xfId="0" applyFont="1"/>
    <xf numFmtId="168" fontId="0" fillId="2" borderId="1" xfId="0" applyNumberFormat="1" applyFill="1" applyBorder="1" applyAlignment="1" applyProtection="1">
      <alignment vertical="center"/>
      <protection locked="0"/>
    </xf>
    <xf numFmtId="165" fontId="0" fillId="2" borderId="1" xfId="2" applyNumberFormat="1" applyFont="1" applyFill="1" applyBorder="1" applyAlignment="1" applyProtection="1">
      <alignment vertical="center" wrapText="1"/>
      <protection locked="0"/>
    </xf>
    <xf numFmtId="170" fontId="0" fillId="2" borderId="1" xfId="1" applyNumberFormat="1" applyFont="1" applyFill="1" applyBorder="1" applyAlignment="1" applyProtection="1">
      <alignment vertical="center" wrapText="1"/>
      <protection locked="0"/>
    </xf>
    <xf numFmtId="170" fontId="13" fillId="2" borderId="6" xfId="1" applyNumberFormat="1" applyFont="1" applyFill="1" applyBorder="1" applyAlignment="1" applyProtection="1">
      <alignment vertical="center" wrapText="1"/>
      <protection locked="0"/>
    </xf>
    <xf numFmtId="0" fontId="6" fillId="2" borderId="0" xfId="0" applyFont="1" applyFill="1" applyAlignment="1" applyProtection="1">
      <alignment horizontal="left"/>
      <protection locked="0"/>
    </xf>
    <xf numFmtId="0" fontId="0" fillId="0" borderId="0" xfId="0" applyProtection="1">
      <protection locked="0"/>
    </xf>
    <xf numFmtId="0" fontId="2" fillId="3" borderId="1" xfId="0" applyFont="1" applyFill="1" applyBorder="1" applyAlignment="1" applyProtection="1">
      <alignment horizontal="center" vertical="center" wrapText="1"/>
    </xf>
    <xf numFmtId="0" fontId="15" fillId="0" borderId="7" xfId="0" applyFont="1" applyBorder="1" applyAlignment="1" applyProtection="1">
      <alignment horizontal="left" vertical="center" wrapText="1"/>
    </xf>
    <xf numFmtId="0" fontId="0" fillId="4" borderId="1" xfId="0" applyFill="1" applyBorder="1" applyAlignment="1" applyProtection="1">
      <alignment horizontal="center" vertical="center" wrapText="1"/>
    </xf>
    <xf numFmtId="0" fontId="0" fillId="4" borderId="1" xfId="0" applyFill="1" applyBorder="1" applyAlignment="1" applyProtection="1">
      <alignment vertical="center" wrapText="1"/>
    </xf>
    <xf numFmtId="167" fontId="0" fillId="4" borderId="1" xfId="0" applyNumberFormat="1" applyFill="1" applyBorder="1" applyAlignment="1" applyProtection="1">
      <alignment horizontal="center" vertical="center" wrapText="1"/>
    </xf>
    <xf numFmtId="164" fontId="0" fillId="3" borderId="1" xfId="0" applyNumberFormat="1" applyFill="1" applyBorder="1" applyAlignment="1" applyProtection="1">
      <alignment horizontal="right" vertical="center" wrapText="1"/>
    </xf>
    <xf numFmtId="164" fontId="0" fillId="3" borderId="1" xfId="0" applyNumberFormat="1" applyFill="1" applyBorder="1" applyAlignment="1" applyProtection="1">
      <alignment vertical="center"/>
    </xf>
    <xf numFmtId="0" fontId="0" fillId="0" borderId="7" xfId="0" applyBorder="1" applyProtection="1"/>
    <xf numFmtId="0" fontId="0" fillId="0" borderId="0" xfId="0" applyProtection="1"/>
    <xf numFmtId="164" fontId="5" fillId="5" borderId="1" xfId="0" applyNumberFormat="1" applyFont="1" applyFill="1" applyBorder="1" applyAlignment="1" applyProtection="1">
      <alignment vertical="center" wrapText="1"/>
    </xf>
    <xf numFmtId="164" fontId="9" fillId="5" borderId="1" xfId="0" applyNumberFormat="1" applyFont="1" applyFill="1" applyBorder="1" applyAlignment="1" applyProtection="1">
      <alignment vertical="center"/>
    </xf>
    <xf numFmtId="0" fontId="13" fillId="0" borderId="0" xfId="0" applyFont="1" applyProtection="1"/>
    <xf numFmtId="0" fontId="13" fillId="0" borderId="1" xfId="0" applyFont="1" applyBorder="1" applyAlignment="1" applyProtection="1">
      <alignment horizontal="center" vertical="center" wrapText="1"/>
    </xf>
    <xf numFmtId="0" fontId="13" fillId="4" borderId="1" xfId="0" applyFont="1" applyFill="1" applyBorder="1" applyAlignment="1" applyProtection="1">
      <alignment vertical="center" wrapText="1"/>
    </xf>
    <xf numFmtId="167" fontId="13" fillId="4" borderId="6" xfId="0" applyNumberFormat="1" applyFont="1" applyFill="1" applyBorder="1" applyAlignment="1" applyProtection="1">
      <alignment horizontal="center" vertical="center" wrapText="1"/>
    </xf>
    <xf numFmtId="164" fontId="13" fillId="3" borderId="6" xfId="0" applyNumberFormat="1" applyFont="1" applyFill="1" applyBorder="1" applyAlignment="1" applyProtection="1">
      <alignment horizontal="right" vertical="center" wrapText="1"/>
    </xf>
    <xf numFmtId="0" fontId="16" fillId="0" borderId="9" xfId="0" applyFont="1" applyBorder="1" applyAlignment="1" applyProtection="1">
      <alignment vertical="center" wrapText="1"/>
    </xf>
    <xf numFmtId="0" fontId="0" fillId="0" borderId="10" xfId="0" applyBorder="1" applyProtection="1"/>
    <xf numFmtId="0" fontId="11" fillId="3" borderId="1" xfId="0" applyFont="1" applyFill="1" applyBorder="1" applyAlignment="1" applyProtection="1">
      <alignment horizontal="center" vertical="center" wrapText="1"/>
    </xf>
    <xf numFmtId="0" fontId="12" fillId="3" borderId="1" xfId="0" applyFont="1" applyFill="1" applyBorder="1" applyAlignment="1" applyProtection="1">
      <alignment horizontal="center" vertical="center" wrapText="1"/>
    </xf>
    <xf numFmtId="0" fontId="0" fillId="6" borderId="9" xfId="0" applyFill="1" applyBorder="1" applyAlignment="1" applyProtection="1">
      <alignment vertical="center" wrapText="1"/>
    </xf>
    <xf numFmtId="164" fontId="0" fillId="6" borderId="9" xfId="0" applyNumberFormat="1" applyFill="1" applyBorder="1" applyProtection="1"/>
    <xf numFmtId="0" fontId="13" fillId="4" borderId="6" xfId="0" applyFont="1" applyFill="1" applyBorder="1" applyAlignment="1" applyProtection="1">
      <alignment vertical="center" wrapText="1"/>
    </xf>
    <xf numFmtId="0" fontId="13" fillId="7" borderId="6" xfId="1" applyNumberFormat="1" applyFont="1" applyFill="1" applyBorder="1" applyAlignment="1" applyProtection="1">
      <alignment vertical="center" wrapText="1"/>
    </xf>
    <xf numFmtId="9" fontId="0" fillId="6" borderId="9" xfId="0" applyNumberFormat="1" applyFill="1" applyBorder="1" applyProtection="1"/>
    <xf numFmtId="0" fontId="0" fillId="0" borderId="3" xfId="0" applyBorder="1" applyAlignment="1" applyProtection="1">
      <alignment horizontal="center" vertical="center" wrapText="1"/>
    </xf>
    <xf numFmtId="0" fontId="0" fillId="7" borderId="1" xfId="0" applyFill="1" applyBorder="1" applyAlignment="1" applyProtection="1">
      <alignment vertical="center" wrapText="1"/>
    </xf>
    <xf numFmtId="169" fontId="0" fillId="6" borderId="9" xfId="0" applyNumberFormat="1" applyFill="1" applyBorder="1" applyProtection="1"/>
    <xf numFmtId="0" fontId="0" fillId="0" borderId="4" xfId="0" applyBorder="1" applyAlignment="1" applyProtection="1">
      <alignment horizontal="center" vertical="center" wrapText="1"/>
    </xf>
    <xf numFmtId="0" fontId="0" fillId="0" borderId="2" xfId="0" applyBorder="1" applyAlignment="1" applyProtection="1">
      <alignment horizontal="center" vertical="center" wrapText="1"/>
    </xf>
    <xf numFmtId="0" fontId="0" fillId="0" borderId="5" xfId="0" applyBorder="1" applyAlignment="1" applyProtection="1">
      <alignment horizontal="center" vertical="center" wrapText="1"/>
    </xf>
    <xf numFmtId="0" fontId="8" fillId="0" borderId="0" xfId="0" applyFont="1" applyProtection="1"/>
    <xf numFmtId="0" fontId="6" fillId="3" borderId="1" xfId="0" applyFont="1" applyFill="1" applyBorder="1" applyAlignment="1" applyProtection="1">
      <alignment horizontal="left" vertical="center"/>
    </xf>
    <xf numFmtId="164" fontId="6" fillId="3" borderId="1" xfId="0" applyNumberFormat="1" applyFont="1" applyFill="1" applyBorder="1" applyAlignment="1" applyProtection="1">
      <alignment vertical="center"/>
    </xf>
    <xf numFmtId="0" fontId="0" fillId="0" borderId="1" xfId="0" applyBorder="1" applyAlignment="1" applyProtection="1">
      <alignment horizontal="left" vertical="center"/>
    </xf>
    <xf numFmtId="0" fontId="0" fillId="0" borderId="0" xfId="0" applyAlignment="1" applyProtection="1">
      <alignment vertical="center"/>
    </xf>
    <xf numFmtId="164" fontId="0" fillId="0" borderId="0" xfId="0" applyNumberFormat="1" applyAlignment="1" applyProtection="1">
      <alignment vertical="center"/>
    </xf>
    <xf numFmtId="0" fontId="10" fillId="0" borderId="0" xfId="3" applyFont="1" applyProtection="1"/>
    <xf numFmtId="166" fontId="0" fillId="3" borderId="1" xfId="0" applyNumberFormat="1" applyFill="1" applyBorder="1" applyAlignment="1" applyProtection="1">
      <alignment horizontal="right" vertical="center"/>
    </xf>
    <xf numFmtId="0" fontId="9" fillId="5" borderId="4" xfId="0" applyFont="1" applyFill="1" applyBorder="1" applyAlignment="1" applyProtection="1">
      <alignment vertical="center"/>
    </xf>
    <xf numFmtId="0" fontId="9" fillId="5" borderId="2" xfId="0" applyFont="1" applyFill="1" applyBorder="1" applyAlignment="1" applyProtection="1">
      <alignment vertical="center"/>
    </xf>
    <xf numFmtId="0" fontId="9" fillId="5" borderId="5" xfId="0" applyFont="1" applyFill="1" applyBorder="1" applyAlignment="1" applyProtection="1">
      <alignment vertical="center"/>
    </xf>
    <xf numFmtId="0" fontId="14" fillId="0" borderId="0" xfId="0" applyFont="1" applyProtection="1"/>
    <xf numFmtId="0" fontId="0" fillId="0" borderId="0" xfId="0" applyAlignment="1" applyProtection="1">
      <alignment horizontal="left" vertical="top" wrapText="1"/>
    </xf>
    <xf numFmtId="0" fontId="0" fillId="0" borderId="0" xfId="0" applyProtection="1"/>
    <xf numFmtId="0" fontId="3" fillId="0" borderId="1" xfId="0" applyFont="1" applyBorder="1" applyAlignment="1" applyProtection="1">
      <alignment horizontal="right"/>
    </xf>
    <xf numFmtId="0" fontId="0" fillId="0" borderId="2" xfId="0" applyBorder="1" applyProtection="1"/>
    <xf numFmtId="0" fontId="0" fillId="0" borderId="8" xfId="0" applyBorder="1" applyProtection="1"/>
    <xf numFmtId="0" fontId="3" fillId="0" borderId="0" xfId="0" applyFont="1" applyAlignment="1" applyProtection="1">
      <alignment horizontal="right"/>
    </xf>
    <xf numFmtId="0" fontId="4" fillId="0" borderId="2" xfId="0" applyFont="1" applyBorder="1" applyAlignment="1" applyProtection="1">
      <alignment horizontal="center"/>
    </xf>
    <xf numFmtId="0" fontId="4" fillId="0" borderId="0" xfId="0" applyFont="1" applyAlignment="1" applyProtection="1">
      <alignment horizontal="left"/>
    </xf>
    <xf numFmtId="0" fontId="5" fillId="2" borderId="1" xfId="0" applyFont="1" applyFill="1" applyBorder="1" applyAlignment="1" applyProtection="1">
      <alignment horizontal="left"/>
    </xf>
    <xf numFmtId="0" fontId="5" fillId="0" borderId="0" xfId="0" applyFont="1" applyAlignment="1" applyProtection="1">
      <alignment horizontal="left"/>
    </xf>
    <xf numFmtId="0" fontId="6" fillId="0" borderId="0" xfId="0" applyFont="1" applyAlignment="1" applyProtection="1">
      <alignment horizontal="right"/>
    </xf>
    <xf numFmtId="164" fontId="0" fillId="0" borderId="0" xfId="0" applyNumberFormat="1" applyProtection="1"/>
  </cellXfs>
  <cellStyles count="4">
    <cellStyle name="Prozent" xfId="1" builtinId="5"/>
    <cellStyle name="Prozent 2" xfId="2" xr:uid="{00000000-0005-0000-0000-000002000000}"/>
    <cellStyle name="Standard" xfId="0" builtinId="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0</xdr:row>
      <xdr:rowOff>304324</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tretch>
          <a:fillRect/>
        </a:stretch>
      </xdr:blipFill>
      <xdr:spPr>
        <a:xfrm>
          <a:off x="0" y="0"/>
          <a:ext cx="676275" cy="304324"/>
        </a:xfrm>
        <a:prstGeom prst="rect">
          <a:avLst/>
        </a:prstGeom>
        <a:ln>
          <a:prstDash val="soli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9"/>
  <sheetViews>
    <sheetView tabSelected="1" workbookViewId="0">
      <selection activeCell="C11" sqref="C11"/>
    </sheetView>
  </sheetViews>
  <sheetFormatPr baseColWidth="10" defaultColWidth="10.5703125" defaultRowHeight="15" x14ac:dyDescent="0.25"/>
  <cols>
    <col min="1" max="1" width="10.140625" customWidth="1"/>
    <col min="2" max="2" width="64" customWidth="1"/>
    <col min="3" max="6" width="22.85546875" customWidth="1"/>
    <col min="7" max="9" width="25.140625" customWidth="1"/>
    <col min="10" max="10" width="22.85546875" customWidth="1"/>
    <col min="11" max="11" width="26" customWidth="1"/>
    <col min="12" max="12" width="11.5703125" customWidth="1"/>
  </cols>
  <sheetData>
    <row r="1" spans="1:13" ht="24" customHeight="1" x14ac:dyDescent="0.25">
      <c r="A1" s="56" t="s">
        <v>0</v>
      </c>
      <c r="B1" s="57"/>
      <c r="C1" s="58"/>
      <c r="D1" s="59"/>
      <c r="E1" s="19"/>
      <c r="F1" s="19"/>
      <c r="G1" s="19"/>
      <c r="H1" s="19"/>
      <c r="I1" s="19"/>
      <c r="J1" s="19"/>
      <c r="K1" s="19"/>
      <c r="L1" s="19"/>
    </row>
    <row r="2" spans="1:13" ht="24.75" customHeight="1" x14ac:dyDescent="0.25">
      <c r="A2" s="60" t="s">
        <v>1</v>
      </c>
      <c r="B2" s="57"/>
      <c r="C2" s="57"/>
      <c r="D2" s="61"/>
      <c r="E2" s="19"/>
      <c r="F2" s="19"/>
      <c r="G2" s="19"/>
      <c r="H2" s="19"/>
      <c r="I2" s="19"/>
      <c r="J2" s="19"/>
      <c r="K2" s="19"/>
      <c r="L2" s="19"/>
    </row>
    <row r="3" spans="1:13" ht="16.5" customHeight="1" x14ac:dyDescent="0.25">
      <c r="A3" s="62" t="s">
        <v>2</v>
      </c>
      <c r="B3" s="57"/>
      <c r="C3" s="58"/>
      <c r="D3" s="63"/>
      <c r="E3" s="19"/>
      <c r="F3" s="19"/>
      <c r="G3" s="19"/>
      <c r="H3" s="19"/>
      <c r="I3" s="19"/>
      <c r="J3" s="19"/>
      <c r="K3" s="19"/>
      <c r="L3" s="19"/>
    </row>
    <row r="4" spans="1:13" x14ac:dyDescent="0.25">
      <c r="A4" s="19"/>
      <c r="B4" s="19"/>
      <c r="C4" s="19"/>
      <c r="D4" s="19"/>
      <c r="E4" s="19"/>
      <c r="F4" s="19"/>
      <c r="G4" s="19"/>
      <c r="H4" s="19"/>
      <c r="I4" s="19"/>
      <c r="J4" s="19"/>
      <c r="K4" s="19"/>
      <c r="L4" s="19"/>
    </row>
    <row r="5" spans="1:13" ht="20.25" customHeight="1" x14ac:dyDescent="0.25">
      <c r="A5" s="19"/>
      <c r="B5" s="64" t="s">
        <v>3</v>
      </c>
      <c r="C5" s="9"/>
      <c r="D5" s="10"/>
      <c r="E5" s="10"/>
      <c r="F5" s="10"/>
      <c r="G5" s="10"/>
      <c r="H5" s="10"/>
      <c r="I5" s="10"/>
      <c r="J5" s="10"/>
      <c r="K5" s="19"/>
      <c r="L5" s="19"/>
    </row>
    <row r="6" spans="1:13" x14ac:dyDescent="0.25">
      <c r="A6" s="19"/>
      <c r="B6" s="19"/>
      <c r="C6" s="19"/>
      <c r="D6" s="19"/>
      <c r="E6" s="19"/>
      <c r="F6" s="19"/>
      <c r="G6" s="19"/>
      <c r="H6" s="19"/>
      <c r="I6" s="19"/>
      <c r="J6" s="19"/>
      <c r="K6" s="19"/>
      <c r="L6" s="19"/>
    </row>
    <row r="7" spans="1:13" ht="42" customHeight="1" x14ac:dyDescent="0.25">
      <c r="A7" s="11" t="s">
        <v>4</v>
      </c>
      <c r="B7" s="11" t="s">
        <v>5</v>
      </c>
      <c r="C7" s="11" t="s">
        <v>6</v>
      </c>
      <c r="D7" s="11" t="s">
        <v>7</v>
      </c>
      <c r="E7" s="11" t="s">
        <v>8</v>
      </c>
      <c r="F7" s="11" t="s">
        <v>9</v>
      </c>
      <c r="G7" s="11" t="s">
        <v>10</v>
      </c>
      <c r="H7" s="11" t="s">
        <v>11</v>
      </c>
      <c r="I7" s="11" t="s">
        <v>12</v>
      </c>
      <c r="J7" s="11" t="s">
        <v>13</v>
      </c>
      <c r="K7" s="12" t="s">
        <v>14</v>
      </c>
      <c r="L7" s="19"/>
    </row>
    <row r="8" spans="1:13" ht="32.25" customHeight="1" x14ac:dyDescent="0.25">
      <c r="A8" s="13">
        <v>1</v>
      </c>
      <c r="B8" s="14" t="s">
        <v>15</v>
      </c>
      <c r="C8" s="2"/>
      <c r="D8" s="7"/>
      <c r="E8" s="15">
        <v>1</v>
      </c>
      <c r="F8" s="16">
        <f t="shared" ref="F8:F13" si="0">C8*E8*(1-D8)</f>
        <v>0</v>
      </c>
      <c r="G8" s="5"/>
      <c r="H8" s="5"/>
      <c r="I8" s="5"/>
      <c r="J8" s="17">
        <f>E8*(G8*$J$15+H8*$J$16+I8*$J$17)/1000*$J$18*$J$14</f>
        <v>0</v>
      </c>
      <c r="K8" s="18"/>
      <c r="L8" s="65"/>
      <c r="M8" s="1"/>
    </row>
    <row r="9" spans="1:13" ht="32.25" customHeight="1" x14ac:dyDescent="0.25">
      <c r="A9" s="13">
        <v>2</v>
      </c>
      <c r="B9" s="14" t="s">
        <v>16</v>
      </c>
      <c r="C9" s="2"/>
      <c r="D9" s="7"/>
      <c r="E9" s="15">
        <v>1</v>
      </c>
      <c r="F9" s="16">
        <f t="shared" si="0"/>
        <v>0</v>
      </c>
      <c r="G9" s="5"/>
      <c r="H9" s="5"/>
      <c r="I9" s="5"/>
      <c r="J9" s="17">
        <f>E9*(G9*$J$15+H9*$J$16+I9*$J$17)/1000*$J$18*$J$14</f>
        <v>0</v>
      </c>
      <c r="K9" s="18"/>
      <c r="L9" s="19"/>
    </row>
    <row r="10" spans="1:13" ht="32.25" customHeight="1" x14ac:dyDescent="0.25">
      <c r="A10" s="13">
        <v>3</v>
      </c>
      <c r="B10" s="14" t="s">
        <v>17</v>
      </c>
      <c r="C10" s="2"/>
      <c r="D10" s="7"/>
      <c r="E10" s="15">
        <v>1</v>
      </c>
      <c r="F10" s="16">
        <f t="shared" si="0"/>
        <v>0</v>
      </c>
      <c r="G10" s="5"/>
      <c r="H10" s="5"/>
      <c r="I10" s="5"/>
      <c r="J10" s="17">
        <f>E10*(G10*$J$15+H10*$J$16+I10*$J$17)/1000*$J$18*$J$14</f>
        <v>0</v>
      </c>
      <c r="K10" s="18"/>
      <c r="L10" s="19"/>
    </row>
    <row r="11" spans="1:13" ht="32.25" customHeight="1" x14ac:dyDescent="0.25">
      <c r="A11" s="13">
        <v>4</v>
      </c>
      <c r="B11" s="14" t="s">
        <v>18</v>
      </c>
      <c r="C11" s="2"/>
      <c r="D11" s="7"/>
      <c r="E11" s="15">
        <v>1</v>
      </c>
      <c r="F11" s="16">
        <f t="shared" si="0"/>
        <v>0</v>
      </c>
      <c r="G11" s="19"/>
      <c r="H11" s="19"/>
      <c r="I11" s="20" t="s">
        <v>19</v>
      </c>
      <c r="J11" s="21">
        <f>SUM(J8:J10)</f>
        <v>0</v>
      </c>
      <c r="K11" s="18"/>
      <c r="L11" s="19"/>
    </row>
    <row r="12" spans="1:13" ht="32.25" customHeight="1" x14ac:dyDescent="0.25">
      <c r="A12" s="13">
        <v>5</v>
      </c>
      <c r="B12" s="14" t="s">
        <v>20</v>
      </c>
      <c r="C12" s="2"/>
      <c r="D12" s="7"/>
      <c r="E12" s="15">
        <v>1</v>
      </c>
      <c r="F12" s="16">
        <f t="shared" si="0"/>
        <v>0</v>
      </c>
      <c r="G12" s="22"/>
      <c r="H12" s="22"/>
      <c r="I12" s="22"/>
      <c r="J12" s="19"/>
      <c r="K12" s="18"/>
      <c r="L12" s="19"/>
    </row>
    <row r="13" spans="1:13" ht="30" customHeight="1" x14ac:dyDescent="0.25">
      <c r="A13" s="23">
        <v>6</v>
      </c>
      <c r="B13" s="24" t="s">
        <v>21</v>
      </c>
      <c r="C13" s="3"/>
      <c r="D13" s="8"/>
      <c r="E13" s="25">
        <v>1</v>
      </c>
      <c r="F13" s="26">
        <f t="shared" si="0"/>
        <v>0</v>
      </c>
      <c r="G13" s="22"/>
      <c r="H13" s="22"/>
      <c r="I13" s="27" t="s">
        <v>22</v>
      </c>
      <c r="J13" s="28"/>
      <c r="K13" s="18"/>
      <c r="L13" s="19"/>
    </row>
    <row r="14" spans="1:13" s="4" customFormat="1" ht="32.25" customHeight="1" x14ac:dyDescent="0.25">
      <c r="A14" s="29" t="s">
        <v>4</v>
      </c>
      <c r="B14" s="29" t="s">
        <v>5</v>
      </c>
      <c r="C14" s="29" t="s">
        <v>23</v>
      </c>
      <c r="D14" s="30"/>
      <c r="E14" s="29" t="s">
        <v>8</v>
      </c>
      <c r="F14" s="29" t="s">
        <v>9</v>
      </c>
      <c r="G14" s="22"/>
      <c r="H14" s="22"/>
      <c r="I14" s="31" t="s">
        <v>24</v>
      </c>
      <c r="J14" s="32">
        <v>0.15</v>
      </c>
      <c r="K14" s="22"/>
      <c r="L14" s="22"/>
    </row>
    <row r="15" spans="1:13" s="4" customFormat="1" ht="32.25" customHeight="1" x14ac:dyDescent="0.25">
      <c r="A15" s="23">
        <v>7</v>
      </c>
      <c r="B15" s="33" t="s">
        <v>25</v>
      </c>
      <c r="C15" s="3"/>
      <c r="D15" s="34"/>
      <c r="E15" s="25">
        <v>1</v>
      </c>
      <c r="F15" s="26">
        <f>C15*E15</f>
        <v>0</v>
      </c>
      <c r="G15" s="22"/>
      <c r="H15" s="22"/>
      <c r="I15" s="31" t="s">
        <v>26</v>
      </c>
      <c r="J15" s="35">
        <v>0.5</v>
      </c>
      <c r="K15" s="22"/>
      <c r="L15" s="22"/>
    </row>
    <row r="16" spans="1:13" s="4" customFormat="1" ht="45" customHeight="1" x14ac:dyDescent="0.25">
      <c r="A16" s="36">
        <v>8</v>
      </c>
      <c r="B16" s="24" t="s">
        <v>27</v>
      </c>
      <c r="C16" s="2"/>
      <c r="D16" s="37"/>
      <c r="E16" s="15">
        <v>1</v>
      </c>
      <c r="F16" s="16">
        <f>C16*E16</f>
        <v>0</v>
      </c>
      <c r="G16" s="22"/>
      <c r="H16" s="22"/>
      <c r="I16" s="31" t="s">
        <v>28</v>
      </c>
      <c r="J16" s="35">
        <v>0.3</v>
      </c>
      <c r="K16" s="22"/>
      <c r="L16" s="22"/>
    </row>
    <row r="17" spans="1:12" ht="32.25" customHeight="1" x14ac:dyDescent="0.25">
      <c r="A17" s="13">
        <v>9</v>
      </c>
      <c r="B17" s="24" t="s">
        <v>29</v>
      </c>
      <c r="C17" s="2"/>
      <c r="D17" s="37"/>
      <c r="E17" s="15">
        <v>1</v>
      </c>
      <c r="F17" s="16">
        <f>C17*E17</f>
        <v>0</v>
      </c>
      <c r="G17" s="19"/>
      <c r="H17" s="19"/>
      <c r="I17" s="31" t="s">
        <v>30</v>
      </c>
      <c r="J17" s="35">
        <v>0.2</v>
      </c>
      <c r="K17" s="19"/>
      <c r="L17" s="19"/>
    </row>
    <row r="18" spans="1:12" ht="30" customHeight="1" x14ac:dyDescent="0.25">
      <c r="A18" s="13">
        <v>10</v>
      </c>
      <c r="B18" s="24" t="s">
        <v>31</v>
      </c>
      <c r="C18" s="2"/>
      <c r="D18" s="37"/>
      <c r="E18" s="15">
        <v>1</v>
      </c>
      <c r="F18" s="16">
        <f>C18*E18</f>
        <v>0</v>
      </c>
      <c r="G18" s="19"/>
      <c r="H18" s="19"/>
      <c r="I18" s="31" t="s">
        <v>32</v>
      </c>
      <c r="J18" s="38">
        <v>8760</v>
      </c>
      <c r="K18" s="19"/>
      <c r="L18" s="19"/>
    </row>
    <row r="19" spans="1:12" ht="45.75" customHeight="1" x14ac:dyDescent="0.25">
      <c r="A19" s="13">
        <v>11</v>
      </c>
      <c r="B19" s="24" t="s">
        <v>33</v>
      </c>
      <c r="C19" s="2"/>
      <c r="D19" s="37"/>
      <c r="E19" s="15">
        <v>1</v>
      </c>
      <c r="F19" s="16">
        <f>C19*E19</f>
        <v>0</v>
      </c>
      <c r="G19" s="19"/>
      <c r="H19" s="19"/>
      <c r="I19" s="31" t="s">
        <v>34</v>
      </c>
      <c r="J19" s="35">
        <f>J15+J16+J17</f>
        <v>1</v>
      </c>
      <c r="K19" s="19"/>
      <c r="L19" s="19"/>
    </row>
    <row r="20" spans="1:12" x14ac:dyDescent="0.25">
      <c r="A20" s="39"/>
      <c r="B20" s="40"/>
      <c r="C20" s="40"/>
      <c r="D20" s="40"/>
      <c r="E20" s="40"/>
      <c r="F20" s="41"/>
      <c r="G20" s="42"/>
      <c r="H20" s="42"/>
      <c r="I20" s="42"/>
      <c r="J20" s="19"/>
      <c r="K20" s="19"/>
      <c r="L20" s="19"/>
    </row>
    <row r="21" spans="1:12" ht="27" customHeight="1" x14ac:dyDescent="0.25">
      <c r="A21" s="43" t="s">
        <v>35</v>
      </c>
      <c r="B21" s="43"/>
      <c r="C21" s="43"/>
      <c r="D21" s="43"/>
      <c r="E21" s="43"/>
      <c r="F21" s="44">
        <f>SUM(F8:F19)</f>
        <v>0</v>
      </c>
      <c r="G21" s="42"/>
      <c r="H21" s="42"/>
      <c r="I21" s="42"/>
      <c r="J21" s="19"/>
      <c r="K21" s="19"/>
      <c r="L21" s="19"/>
    </row>
    <row r="22" spans="1:12" x14ac:dyDescent="0.25">
      <c r="A22" s="45" t="s">
        <v>36</v>
      </c>
      <c r="B22" s="45"/>
      <c r="C22" s="45"/>
      <c r="D22" s="45"/>
      <c r="E22" s="45"/>
      <c r="F22" s="6">
        <v>0</v>
      </c>
      <c r="G22" s="46"/>
      <c r="H22" s="46"/>
      <c r="I22" s="46"/>
      <c r="J22" s="47"/>
      <c r="K22" s="19"/>
      <c r="L22" s="19"/>
    </row>
    <row r="23" spans="1:12" ht="27" customHeight="1" x14ac:dyDescent="0.25">
      <c r="A23" s="43" t="s">
        <v>37</v>
      </c>
      <c r="B23" s="43"/>
      <c r="C23" s="43"/>
      <c r="D23" s="43"/>
      <c r="E23" s="43"/>
      <c r="F23" s="44">
        <f>F21-(F21*F22)</f>
        <v>0</v>
      </c>
      <c r="G23" s="48"/>
      <c r="H23" s="48"/>
      <c r="I23" s="48"/>
      <c r="J23" s="19"/>
      <c r="K23" s="19"/>
      <c r="L23" s="19"/>
    </row>
    <row r="24" spans="1:12" ht="27" customHeight="1" x14ac:dyDescent="0.25">
      <c r="A24" s="45" t="s">
        <v>38</v>
      </c>
      <c r="B24" s="45"/>
      <c r="C24" s="45"/>
      <c r="D24" s="45"/>
      <c r="E24" s="45"/>
      <c r="F24" s="49">
        <v>0.19</v>
      </c>
      <c r="G24" s="19"/>
      <c r="H24" s="19"/>
      <c r="I24" s="19"/>
      <c r="J24" s="19"/>
      <c r="K24" s="19"/>
      <c r="L24" s="19"/>
    </row>
    <row r="25" spans="1:12" ht="27" customHeight="1" x14ac:dyDescent="0.25">
      <c r="A25" s="50" t="s">
        <v>39</v>
      </c>
      <c r="B25" s="51"/>
      <c r="C25" s="51"/>
      <c r="D25" s="51"/>
      <c r="E25" s="52"/>
      <c r="F25" s="21">
        <f>F23*(1+F24)</f>
        <v>0</v>
      </c>
      <c r="G25" s="19"/>
      <c r="H25" s="19"/>
      <c r="I25" s="19"/>
      <c r="J25" s="19"/>
      <c r="K25" s="19"/>
      <c r="L25" s="19"/>
    </row>
    <row r="26" spans="1:12" ht="27" customHeight="1" x14ac:dyDescent="0.25">
      <c r="A26" s="19"/>
      <c r="B26" s="19"/>
      <c r="C26" s="19"/>
      <c r="D26" s="19"/>
      <c r="E26" s="19"/>
      <c r="F26" s="19"/>
      <c r="G26" s="19"/>
      <c r="H26" s="19"/>
      <c r="I26" s="19"/>
      <c r="J26" s="19"/>
      <c r="K26" s="19"/>
    </row>
    <row r="27" spans="1:12" x14ac:dyDescent="0.25">
      <c r="A27" s="53" t="s">
        <v>40</v>
      </c>
      <c r="B27" s="19"/>
      <c r="C27" s="19"/>
      <c r="D27" s="19"/>
      <c r="E27" s="19"/>
      <c r="F27" s="19"/>
      <c r="G27" s="19"/>
      <c r="H27" s="19"/>
      <c r="I27" s="19"/>
      <c r="J27" s="19"/>
      <c r="K27" s="19"/>
    </row>
    <row r="28" spans="1:12" x14ac:dyDescent="0.25">
      <c r="A28" s="19"/>
      <c r="B28" s="19"/>
      <c r="C28" s="19"/>
      <c r="D28" s="19"/>
      <c r="E28" s="19"/>
      <c r="F28" s="19"/>
      <c r="G28" s="19"/>
      <c r="H28" s="19"/>
      <c r="I28" s="19"/>
      <c r="J28" s="19"/>
      <c r="K28" s="19"/>
    </row>
    <row r="29" spans="1:12" ht="81" customHeight="1" x14ac:dyDescent="0.25">
      <c r="A29" s="54" t="s">
        <v>41</v>
      </c>
      <c r="B29" s="55"/>
      <c r="C29" s="55"/>
      <c r="D29" s="19"/>
      <c r="E29" s="19"/>
      <c r="F29" s="19"/>
      <c r="G29" s="19"/>
      <c r="H29" s="19"/>
      <c r="I29" s="19"/>
      <c r="J29" s="19"/>
      <c r="K29" s="19"/>
    </row>
  </sheetData>
  <sheetProtection sheet="1" objects="1" scenarios="1"/>
  <mergeCells count="7">
    <mergeCell ref="A29:C29"/>
    <mergeCell ref="A2:C2"/>
    <mergeCell ref="A1:C1"/>
    <mergeCell ref="K7:K13"/>
    <mergeCell ref="A3:C3"/>
    <mergeCell ref="I13:J13"/>
    <mergeCell ref="C5:J5"/>
  </mergeCells>
  <dataValidations count="1">
    <dataValidation type="decimal" allowBlank="1" showInputMessage="1" showErrorMessage="1" errorTitle="Ungültiger Rabatt" error="Bitte den Rabatt als Prozentwert zwischen 0 % und 100 % eingeben (z. B. 15 %)." promptTitle="Rabatt in %" prompt="Prozentualer Rabatt auf den Listenpreis, z. B. 15 %. Kein Euro-Betrag." sqref="D8:D13" xr:uid="{00000000-0002-0000-0000-000000000000}">
      <formula1>0</formula1>
      <formula2>1</formula2>
    </dataValidation>
  </dataValidation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Dominik Busch</dc:creator>
  <cp:lastModifiedBy>Isabelle Gruner</cp:lastModifiedBy>
  <dcterms:created xsi:type="dcterms:W3CDTF">2026-08-31T11:24:51Z</dcterms:created>
  <dcterms:modified xsi:type="dcterms:W3CDTF">2026-10-21T10:02:44Z</dcterms:modified>
</cp:coreProperties>
</file>