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tscherenkov\Downloads\"/>
    </mc:Choice>
  </mc:AlternateContent>
  <xr:revisionPtr revIDLastSave="0" documentId="13_ncr:1_{337515C2-0295-41AE-9BE4-03526D7FAA33}" xr6:coauthVersionLast="47" xr6:coauthVersionMax="47" xr10:uidLastSave="{00000000-0000-0000-0000-000000000000}"/>
  <bookViews>
    <workbookView xWindow="-120" yWindow="-16320" windowWidth="29040" windowHeight="15720" xr2:uid="{5E7C572E-FDD8-47F8-B505-86AAA6355E58}"/>
  </bookViews>
  <sheets>
    <sheet name="Wertungs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" i="1" l="1"/>
  <c r="C8" i="1"/>
  <c r="C6" i="1"/>
  <c r="E14" i="1"/>
  <c r="C12" i="1"/>
</calcChain>
</file>

<file path=xl/sharedStrings.xml><?xml version="1.0" encoding="utf-8"?>
<sst xmlns="http://schemas.openxmlformats.org/spreadsheetml/2006/main" count="29" uniqueCount="29">
  <si>
    <t>Erläuterung</t>
  </si>
  <si>
    <t>SUMME</t>
  </si>
  <si>
    <t>Nr.</t>
  </si>
  <si>
    <t>Bewertungskriterium</t>
  </si>
  <si>
    <t>Preis</t>
  </si>
  <si>
    <t>Technik</t>
  </si>
  <si>
    <t>Nachhaltigkeit</t>
  </si>
  <si>
    <t>Erreichte Punktzahl</t>
  </si>
  <si>
    <t>Max.
Punkte (Pmax)</t>
  </si>
  <si>
    <t>Erreichte Gesamtpunktzahl:</t>
  </si>
  <si>
    <r>
      <t xml:space="preserve">Das günstigste Angebot erhält max. Punkte. 
Die Bewertung der übrigen Angebotspreise erfolgt anhand folgender Formel:
P = (Amin / A) * Pmax
</t>
    </r>
    <r>
      <rPr>
        <u/>
        <sz val="10"/>
        <rFont val="Roboto"/>
      </rPr>
      <t>Legende:</t>
    </r>
    <r>
      <rPr>
        <sz val="10"/>
        <rFont val="Roboto"/>
      </rPr>
      <t xml:space="preserve">
P = erreichte Punktzahl
Amin = niedrigster Angebotspreis (Bestpreis)
A =Angebotspreis (€)
Pmax = maximal erreichbare Punktzahl</t>
    </r>
  </si>
  <si>
    <t>Hinweis: Die Prüfung der Mindestanforderungen erfolgt vor der Wertung. Nur Angebote, die alle Mindestanforderungen erfüllen, werden in die Bewertung einbezogen</t>
  </si>
  <si>
    <t>Vergabe: BM-2026-01007</t>
  </si>
  <si>
    <t>Brennstoffzellen-Energieversorgungssystem</t>
  </si>
  <si>
    <t>Liefer- und Ausführungsfrist</t>
  </si>
  <si>
    <t>Preisbewertung (Anschaffungskosten inkl. Lieferung) (€)</t>
  </si>
  <si>
    <t>P1</t>
  </si>
  <si>
    <t>Z1</t>
  </si>
  <si>
    <t>Z2</t>
  </si>
  <si>
    <t>Z3</t>
  </si>
  <si>
    <t>Bewertet wird die vom Bieter angebotene Zeitspanne vom Zuschlag bis zum Abschluss sämtlicher Leistungen.
P = (Lmin / L) *Pmax
Legende:
P = erreichte Punktzahl
Lmin = kürzestes Liefer- und Ausführdatum
L =Liefer- und Ausführdatum gemäß Angebot (KW = Kalenderwochen)
Pmax = maximal erreichbare Punktzahl</t>
  </si>
  <si>
    <t>Externe Schnittstellenintegration</t>
  </si>
  <si>
    <t>Z4</t>
  </si>
  <si>
    <t>Fernzugriff</t>
  </si>
  <si>
    <t>Bewertet wird die Fähigkeit des Systems zur Einbindung in bestehende Überwachungs- und Datenprotokollierungsinfrastrukturen:
5 Punkte: native Ethernet/IP-Integration ohne zusätzliche Gateways/Protokollkonverter
3 Punkte: Integration über zusätzliche Gateways/Protokollkonverter
0 Punkte: keine IP-/Ethernet-kompatible Integration möglich, nicht angeboten</t>
  </si>
  <si>
    <t>Bewertung der angebotenen Möglichkeit eines sicheren externen Zugriffs
5 Punkte: Sicherer Fernzugriff auf Messwerte, Betriebs- und Fehlermeldungen sowie zusätzlich auf ausdrücklich zugelassene Bedien- oder Steuerfunktionen
3 Punkte: Sicherer Fernzugriff ausschließlich auf Messwerte, Betriebs- und Fehlermeldungen; keine Fernsteuerung
0 Punkte: kein Fernzugriff angeboten</t>
  </si>
  <si>
    <t xml:space="preserve">Anlage 04 Wertungsmatrix
</t>
  </si>
  <si>
    <t>Energieeffizienz - Elektrischer Wirkungsgrad Batteriewechselrichters</t>
  </si>
  <si>
    <r>
      <t xml:space="preserve">Das Angebot mit dem höchsten elektrischen Wirkungsgrad des Batteriewechselrichters erhält die maximale Punktzahl. Die Bewertung der übrigen Angebote erfolgt linear im Verhältnis zum Mindestwirkungsgrad (90%) zum Bestwert.
</t>
    </r>
    <r>
      <rPr>
        <u/>
        <sz val="10"/>
        <rFont val="Roboto"/>
      </rPr>
      <t xml:space="preserve">Formel:
</t>
    </r>
    <r>
      <rPr>
        <sz val="10"/>
        <rFont val="Roboto"/>
      </rPr>
      <t xml:space="preserve">P = ((η − ηmin) ÷ (ηbest − ηmin)) × Pmax
</t>
    </r>
    <r>
      <rPr>
        <u/>
        <sz val="10"/>
        <rFont val="Roboto"/>
      </rPr>
      <t>Legende:</t>
    </r>
    <r>
      <rPr>
        <sz val="10"/>
        <rFont val="Roboto"/>
      </rPr>
      <t xml:space="preserve">
P = erreichte Punktzahl von 0 bis 20;
η = angebotener elektrischer Wirkungsgrad im Neuzustand in %;
ηbest = höchster angebotener elektrischer Wirkungsgrad im Neuzustand in %;
ηmin = Mindestwirkungsgrad von 90 % im Nennbetrieb;
Pmax = maximal erreichbare Punktzahl von 20 Punkten
</t>
    </r>
    <r>
      <rPr>
        <u/>
        <sz val="10"/>
        <rFont val="Roboto"/>
      </rPr>
      <t>Bewertungslogik:</t>
    </r>
    <r>
      <rPr>
        <sz val="10"/>
        <rFont val="Roboto"/>
      </rPr>
      <t xml:space="preserve">
höchster Wirkungsgrad → 20 Punkte
ηmin (90 %) → 0 Punkte
Zwischenwerte werden linear interpoliert
Angebote mit &lt; 90 % werden ausgeschlossen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</si>
</sst>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4"/>
      <name val="Roboto"/>
    </font>
    <font>
      <sz val="11"/>
      <color theme="1"/>
      <name val="Roboto"/>
    </font>
    <font>
      <b/>
      <sz val="12"/>
      <name val="Roboto"/>
    </font>
    <font>
      <b/>
      <sz val="10"/>
      <name val="Roboto"/>
    </font>
    <font>
      <sz val="10"/>
      <name val="Roboto"/>
    </font>
    <font>
      <i/>
      <sz val="10"/>
      <name val="Roboto"/>
    </font>
    <font>
      <sz val="8"/>
      <name val="Aptos Narrow"/>
      <family val="2"/>
      <scheme val="minor"/>
    </font>
    <font>
      <u/>
      <sz val="10"/>
      <name val="Roboto"/>
    </font>
    <font>
      <sz val="12"/>
      <name val="Roboto"/>
    </font>
    <font>
      <sz val="10"/>
      <color theme="0"/>
      <name val="Roboto"/>
    </font>
    <font>
      <b/>
      <sz val="10"/>
      <color theme="0"/>
      <name val="Roboto"/>
    </font>
    <font>
      <sz val="11"/>
      <color theme="0"/>
      <name val="Roboto"/>
    </font>
    <font>
      <b/>
      <sz val="11"/>
      <color theme="0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2" borderId="4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 wrapText="1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49" fontId="5" fillId="0" borderId="4" xfId="0" applyNumberFormat="1" applyFont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vertical="top"/>
    </xf>
    <xf numFmtId="49" fontId="5" fillId="0" borderId="5" xfId="0" applyNumberFormat="1" applyFont="1" applyBorder="1" applyAlignment="1">
      <alignment horizontal="left" vertical="top"/>
    </xf>
    <xf numFmtId="0" fontId="5" fillId="0" borderId="5" xfId="0" applyFont="1" applyBorder="1" applyAlignment="1">
      <alignment vertical="top" wrapText="1"/>
    </xf>
    <xf numFmtId="0" fontId="5" fillId="0" borderId="5" xfId="0" applyFont="1" applyFill="1" applyBorder="1" applyAlignment="1">
      <alignment horizontal="center" vertical="top"/>
    </xf>
    <xf numFmtId="49" fontId="10" fillId="3" borderId="4" xfId="0" applyNumberFormat="1" applyFont="1" applyFill="1" applyBorder="1" applyAlignment="1">
      <alignment horizontal="left" vertical="top"/>
    </xf>
    <xf numFmtId="0" fontId="11" fillId="3" borderId="4" xfId="0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center" vertical="top"/>
    </xf>
    <xf numFmtId="0" fontId="10" fillId="3" borderId="4" xfId="0" applyFont="1" applyFill="1" applyBorder="1" applyAlignment="1">
      <alignment vertical="top" wrapText="1"/>
    </xf>
    <xf numFmtId="0" fontId="10" fillId="3" borderId="4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11" fillId="3" borderId="4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vertical="top"/>
    </xf>
    <xf numFmtId="0" fontId="11" fillId="3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vertical="top"/>
    </xf>
    <xf numFmtId="0" fontId="5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0" fontId="13" fillId="0" borderId="0" xfId="0" applyFont="1" applyFill="1" applyBorder="1" applyAlignment="1">
      <alignment vertical="top"/>
    </xf>
    <xf numFmtId="49" fontId="5" fillId="0" borderId="4" xfId="0" applyNumberFormat="1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D06A-1FC2-404D-AD67-651B80BA8690}">
  <dimension ref="A1:E14"/>
  <sheetViews>
    <sheetView tabSelected="1" zoomScale="90" zoomScaleNormal="90" workbookViewId="0">
      <pane ySplit="5" topLeftCell="A6" activePane="bottomLeft" state="frozen"/>
      <selection pane="bottomLeft" activeCell="H13" sqref="H13"/>
    </sheetView>
  </sheetViews>
  <sheetFormatPr baseColWidth="10" defaultRowHeight="14.5"/>
  <cols>
    <col min="1" max="1" width="9.6640625" style="6" customWidth="1"/>
    <col min="2" max="2" width="20.4140625" style="5" customWidth="1"/>
    <col min="3" max="3" width="8" style="7" customWidth="1"/>
    <col min="4" max="4" width="88.6640625" style="5" customWidth="1"/>
    <col min="5" max="5" width="17.58203125" style="5" bestFit="1" customWidth="1"/>
    <col min="6" max="16384" width="10.6640625" style="5"/>
  </cols>
  <sheetData>
    <row r="1" spans="1:5" s="2" customFormat="1" ht="18">
      <c r="A1" s="22" t="s">
        <v>26</v>
      </c>
      <c r="B1" s="12"/>
      <c r="C1" s="13"/>
      <c r="D1" s="14"/>
      <c r="E1" s="1"/>
    </row>
    <row r="2" spans="1:5" s="4" customFormat="1" ht="18">
      <c r="A2" s="15" t="s">
        <v>12</v>
      </c>
      <c r="B2" s="16"/>
      <c r="C2" s="17"/>
      <c r="D2" s="16"/>
      <c r="E2" s="3"/>
    </row>
    <row r="3" spans="1:5" s="4" customFormat="1" ht="21" customHeight="1">
      <c r="A3" s="15" t="s">
        <v>13</v>
      </c>
      <c r="B3" s="16"/>
      <c r="C3" s="17"/>
      <c r="D3" s="16"/>
      <c r="E3" s="3"/>
    </row>
    <row r="4" spans="1:5" s="4" customFormat="1" ht="21" customHeight="1">
      <c r="A4" s="24" t="s">
        <v>11</v>
      </c>
      <c r="B4" s="16"/>
      <c r="C4" s="17"/>
      <c r="D4" s="16"/>
      <c r="E4" s="3"/>
    </row>
    <row r="5" spans="1:5" ht="40.5" customHeight="1">
      <c r="A5" s="8" t="s">
        <v>2</v>
      </c>
      <c r="B5" s="9" t="s">
        <v>3</v>
      </c>
      <c r="C5" s="23" t="s">
        <v>8</v>
      </c>
      <c r="D5" s="9" t="s">
        <v>0</v>
      </c>
      <c r="E5" s="9" t="s">
        <v>7</v>
      </c>
    </row>
    <row r="6" spans="1:5" s="42" customFormat="1" ht="20" customHeight="1">
      <c r="A6" s="34"/>
      <c r="B6" s="35" t="s">
        <v>4</v>
      </c>
      <c r="C6" s="36">
        <f>C7</f>
        <v>50</v>
      </c>
      <c r="D6" s="35"/>
      <c r="E6" s="35"/>
    </row>
    <row r="7" spans="1:5" ht="143" customHeight="1">
      <c r="A7" s="25" t="s">
        <v>16</v>
      </c>
      <c r="B7" s="26" t="s">
        <v>15</v>
      </c>
      <c r="C7" s="27">
        <v>50</v>
      </c>
      <c r="D7" s="26" t="s">
        <v>10</v>
      </c>
      <c r="E7" s="40"/>
    </row>
    <row r="8" spans="1:5" s="33" customFormat="1" ht="24.5" customHeight="1">
      <c r="A8" s="28"/>
      <c r="B8" s="29" t="s">
        <v>5</v>
      </c>
      <c r="C8" s="30">
        <f>C9+C10+C11</f>
        <v>30</v>
      </c>
      <c r="D8" s="31"/>
      <c r="E8" s="32"/>
    </row>
    <row r="9" spans="1:5" s="33" customFormat="1" ht="122" customHeight="1">
      <c r="A9" s="43" t="s">
        <v>17</v>
      </c>
      <c r="B9" s="38" t="s">
        <v>14</v>
      </c>
      <c r="C9" s="39">
        <v>20</v>
      </c>
      <c r="D9" s="38" t="s">
        <v>20</v>
      </c>
      <c r="E9" s="37"/>
    </row>
    <row r="10" spans="1:5" s="33" customFormat="1" ht="102.5" customHeight="1">
      <c r="A10" s="18" t="s">
        <v>18</v>
      </c>
      <c r="B10" s="11" t="s">
        <v>21</v>
      </c>
      <c r="C10" s="10">
        <v>5</v>
      </c>
      <c r="D10" s="11" t="s">
        <v>24</v>
      </c>
      <c r="E10" s="41"/>
    </row>
    <row r="11" spans="1:5" ht="94" customHeight="1">
      <c r="A11" s="18" t="s">
        <v>19</v>
      </c>
      <c r="B11" s="11" t="s">
        <v>23</v>
      </c>
      <c r="C11" s="10">
        <v>5</v>
      </c>
      <c r="D11" s="11" t="s">
        <v>25</v>
      </c>
      <c r="E11" s="41"/>
    </row>
    <row r="12" spans="1:5" s="33" customFormat="1" ht="16.5" customHeight="1">
      <c r="A12" s="28"/>
      <c r="B12" s="29" t="s">
        <v>6</v>
      </c>
      <c r="C12" s="30">
        <f>C13</f>
        <v>20</v>
      </c>
      <c r="D12" s="31"/>
      <c r="E12" s="35"/>
    </row>
    <row r="13" spans="1:5" ht="244.5" customHeight="1">
      <c r="A13" s="18" t="s">
        <v>22</v>
      </c>
      <c r="B13" s="38" t="s">
        <v>27</v>
      </c>
      <c r="C13" s="10">
        <v>20</v>
      </c>
      <c r="D13" s="11" t="s">
        <v>28</v>
      </c>
      <c r="E13" s="41"/>
    </row>
    <row r="14" spans="1:5">
      <c r="A14" s="19" t="s">
        <v>1</v>
      </c>
      <c r="B14" s="21"/>
      <c r="C14" s="10">
        <f>C6+C8+C12</f>
        <v>100</v>
      </c>
      <c r="D14" s="20" t="s">
        <v>9</v>
      </c>
      <c r="E14" s="41">
        <f>E6+E12</f>
        <v>0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FA4984778C334C8A567E0FE00F64D3" ma:contentTypeVersion="2" ma:contentTypeDescription="Ein neues Dokument erstellen." ma:contentTypeScope="" ma:versionID="0863caed1d52f160bf6d8bfd19e79c67">
  <xsd:schema xmlns:xsd="http://www.w3.org/2001/XMLSchema" xmlns:xs="http://www.w3.org/2001/XMLSchema" xmlns:p="http://schemas.microsoft.com/office/2006/metadata/properties" xmlns:ns2="bce86db9-bda3-4523-8de5-1f69adc2cd24" targetNamespace="http://schemas.microsoft.com/office/2006/metadata/properties" ma:root="true" ma:fieldsID="5612f91077db887187cc910cf01e5a68" ns2:_="">
    <xsd:import namespace="bce86db9-bda3-4523-8de5-1f69adc2cd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e86db9-bda3-4523-8de5-1f69adc2cd2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D88385-27BA-4626-823B-231BFE78E2E9}">
  <ds:schemaRefs>
    <ds:schemaRef ds:uri="http://schemas.microsoft.com/office/2006/documentManagement/types"/>
    <ds:schemaRef ds:uri="bce86db9-bda3-4523-8de5-1f69adc2cd24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37DEB7B-BAFF-451C-BE81-E5DD0F0B6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e86db9-bda3-4523-8de5-1f69adc2c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DABDCB-3FFF-44A1-B369-43A61DBAFD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Wertungsmatrix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Tscherenkov, Jana</dc:creator>
  <cp:lastModifiedBy>Tscherenkov, Jana</cp:lastModifiedBy>
  <dcterms:created xsi:type="dcterms:W3CDTF">2026-03-10T12:14:45Z</dcterms:created>
  <dcterms:modified xsi:type="dcterms:W3CDTF">2026-10-09T13:02:24Z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0x010100A8FA4984778C334C8A567E0FE00F64D3</vt:lpwstr>
  </property>
</Properties>
</file>