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6_TP 05_GLT+Digitalisierung/03_TA ELT/03_Vergabeunterlagen/03_Vom Untern auszufüll. Dok/"/>
    </mc:Choice>
  </mc:AlternateContent>
  <xr:revisionPtr revIDLastSave="1720" documentId="13_ncr:1_{552DC6DD-FE81-4B50-82C3-AA3C26F29BB6}" xr6:coauthVersionLast="47" xr6:coauthVersionMax="47" xr10:uidLastSave="{BBF186A8-B508-4F53-8C1E-0725ABE85031}"/>
  <workbookProtection workbookAlgorithmName="SHA-512" workbookHashValue="X8cDAY5gLTiEBYZpVl5FubYB5djaW7lAB6ldMcsVgaDy298TDh7zmRo0XnRNeexxvsYdL3dP+L9+z6lJ8OiGZw==" workbookSaltValue="BCLZLgZgAZvCiudqZfUqIA=="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Angebotspreisblatt!$A$1:$E$140</definedName>
    <definedName name="_xlnm.Print_Titles" localSheetId="0">Angebotspreisblatt!$19:$23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9" i="1" l="1"/>
  <c r="D11" i="1" l="1"/>
  <c r="D10" i="1"/>
  <c r="D17" i="1" l="1"/>
  <c r="E45" i="1" l="1"/>
  <c r="E43" i="1"/>
  <c r="E41" i="1"/>
  <c r="B105" i="1"/>
  <c r="E46" i="1" l="1"/>
  <c r="C17" i="1"/>
  <c r="D15" i="1"/>
  <c r="D14" i="1"/>
  <c r="D80" i="1"/>
  <c r="D84" i="1" s="1"/>
  <c r="C126" i="1"/>
  <c r="B126" i="1"/>
  <c r="D114" i="1"/>
  <c r="D119" i="1" s="1"/>
  <c r="C92" i="1"/>
  <c r="B92" i="1"/>
  <c r="D83" i="1" l="1"/>
  <c r="D91" i="1"/>
  <c r="D90" i="1"/>
  <c r="D89" i="1"/>
  <c r="D88" i="1"/>
  <c r="D87" i="1"/>
  <c r="D86" i="1"/>
  <c r="D85" i="1"/>
  <c r="D123" i="1"/>
  <c r="D121" i="1"/>
  <c r="D118" i="1"/>
  <c r="D125" i="1"/>
  <c r="D117" i="1"/>
  <c r="D124" i="1"/>
  <c r="D122" i="1"/>
  <c r="D120" i="1"/>
  <c r="D92" i="1" l="1"/>
  <c r="D126" i="1"/>
  <c r="D134" i="1" l="1"/>
  <c r="D131" i="1"/>
  <c r="D135" i="1"/>
  <c r="D136" i="1"/>
  <c r="D133" i="1"/>
  <c r="D137" i="1"/>
  <c r="D130" i="1"/>
  <c r="D132" i="1"/>
  <c r="D97" i="1"/>
  <c r="D103" i="1"/>
  <c r="D96" i="1"/>
  <c r="D98" i="1"/>
  <c r="D99" i="1"/>
  <c r="D100" i="1"/>
  <c r="D101" i="1"/>
  <c r="D102" i="1"/>
  <c r="E26" i="1"/>
  <c r="E31" i="1" s="1"/>
  <c r="E32" i="1" s="1"/>
  <c r="E33" i="1" s="1"/>
  <c r="D111" i="1"/>
  <c r="D77" i="1"/>
  <c r="D139" i="1" l="1"/>
  <c r="D105" i="1"/>
</calcChain>
</file>

<file path=xl/sharedStrings.xml><?xml version="1.0" encoding="utf-8"?>
<sst xmlns="http://schemas.openxmlformats.org/spreadsheetml/2006/main" count="112" uniqueCount="82">
  <si>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</si>
  <si>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</si>
  <si>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</si>
  <si>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</si>
  <si>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</si>
  <si>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</si>
  <si>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</si>
  <si>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</si>
  <si>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</si>
  <si>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</si>
  <si>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</si>
  <si>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</si>
  <si>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</si>
  <si>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</si>
  <si>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</si>
  <si>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</si>
  <si>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</si>
  <si>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</si>
  <si>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</si>
  <si>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</si>
  <si>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</si>
  <si>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</si>
  <si>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</si>
  <si>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</si>
  <si>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</si>
  <si>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</si>
  <si>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</si>
  <si>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</si>
  <si>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</si>
  <si>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</si>
  <si>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a1) Fachplanung Technische Ausrüstung, Anl.-Gruppe 4 (KGR 440)</t>
  </si>
  <si>
    <t>KGR 300</t>
  </si>
  <si>
    <t>KGR 400</t>
  </si>
  <si>
    <t>KG 440</t>
  </si>
  <si>
    <t>KG 450</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</si>
  <si>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</si>
  <si>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</si>
  <si>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</si>
  <si>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</si>
  <si>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</si>
  <si>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</si>
  <si>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</si>
  <si>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</si>
  <si>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</si>
  <si>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anrechenbare Kosten KGR 440:</t>
  </si>
  <si>
    <t>anrechenbare Kosten KGR 450:</t>
  </si>
  <si>
    <t>a2) Fachplanung Technische Ausrüstung, Anl.-Gruppe 5 (KGR 450)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</si>
  <si>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</si>
  <si>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</si>
  <si>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</si>
  <si>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Honorarzone II, Basissatz (HOAI 2021)</t>
  </si>
  <si>
    <t>Davon anteilig:</t>
  </si>
  <si>
    <t>* Hinweis: Kosten aus KGR 300 
+ 400 inkl. 10% für Unvorhergesehenes</t>
  </si>
  <si>
    <t>DAVON Aufteilung Honorar auf Einzelpakete je Teilprojekt:</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</si>
  <si>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</si>
  <si>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</si>
  <si>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</si>
  <si>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</si>
  <si>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</si>
  <si>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</si>
  <si>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</si>
  <si>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</si>
  <si>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</si>
  <si>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</si>
  <si>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</si>
  <si>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</si>
  <si>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</si>
  <si>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</si>
  <si>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 xml:space="preserve">1.0) Pauschalhonorar Fachplanung TGA - Anlagengruppen 4 bis 5 </t>
  </si>
  <si>
    <t>Deutsches Rotes Kreuz Schwesternschaft Berlin
Gemeinnützige Krankenhaus GmbH</t>
  </si>
  <si>
    <t>Fachplanung TGA - Anlagengruppen 4 bis 5</t>
  </si>
  <si>
    <t>Umsetzung Krankenhausstrukturfonds an den DRK Kliniken Berlin 
Westend - TP 5 Erneuerung der Gebäudeleittechnik sowie Zentralisierung und Modernisierung der IT-Landschaft</t>
  </si>
  <si>
    <t xml:space="preserve">         16 Zentralisierung Gebäudetechnik</t>
  </si>
  <si>
    <t xml:space="preserve">                   16A VzgM Gebäudetechnik</t>
  </si>
  <si>
    <t xml:space="preserve">                   18 Zentralisierung Patientendaten</t>
  </si>
  <si>
    <t xml:space="preserve">                   20 Zentralisierung Netzwerk / RZ</t>
  </si>
  <si>
    <t xml:space="preserve">                   21 IT KIS-Modulanpassungen</t>
  </si>
  <si>
    <t xml:space="preserve">  23 Telemedizinische Anwendungen</t>
  </si>
  <si>
    <t xml:space="preserve">                 24 Patientenmonitoring</t>
  </si>
  <si>
    <t xml:space="preserve">                   26 Zentralisierung Infusionstechnik</t>
  </si>
  <si>
    <t xml:space="preserve">TP5 GLT + Digitalisierung </t>
  </si>
  <si>
    <t>** Hinweis: Die im Preisblatt vorgegebenen anrechenbaren Kosten sind verbindlich und abschließend. In diesen Kosten sind der Wert der mitzuverarbeitenden Bausubstanz (mvB) gemäß § 4 Abs. 3 HOAI bereits vollumfänglich enthalten. Eine gesonderte Ausweisung, rechnerische Hinzurechnung oder nachträgliche Erhöhung der Kostenbasis um Bestands- oder Umbaufaktoren ist ausgeschlossen.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</si>
</sst>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10"/>
      <color rgb="FF0070C0"/>
      <name val="Arial"/>
      <family val="2"/>
    </font>
    <font>
      <u/>
      <sz val="10"/>
      <color theme="1"/>
      <name val="Calibri"/>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b/>
      <i/>
      <sz val="9"/>
      <color rgb="FF0070C0"/>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7">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1" applyFont="1" applyAlignment="1" applyProtection="1">
      <alignment horizontal="right"/>
      <protection hidden="1"/>
    </xf>
    <xf numFmtId="9" fontId="5" fillId="0" borderId="0" xfId="1"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21" fillId="0" borderId="0" xfId="0" applyFont="1" applyAlignment="1" applyProtection="1">
      <alignment horizontal="left"/>
      <protection hidden="1"/>
    </xf>
    <xf numFmtId="0" fontId="4"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5" fillId="0" borderId="0" xfId="0" applyNumberFormat="1" applyFont="1" applyProtection="1">
      <protection hidden="1"/>
    </xf>
    <xf numFmtId="0" fontId="27" fillId="0" borderId="0" xfId="0" applyFont="1" applyProtection="1">
      <protection hidden="1"/>
    </xf>
    <xf numFmtId="8" fontId="16" fillId="0" borderId="0" xfId="0" applyNumberFormat="1" applyFont="1" applyProtection="1">
      <protection hidden="1"/>
    </xf>
    <xf numFmtId="0" fontId="16" fillId="0" borderId="0" xfId="0" applyFont="1" applyProtection="1">
      <protection hidden="1"/>
    </xf>
    <xf numFmtId="0" fontId="28" fillId="0" borderId="0" xfId="0" applyFont="1" applyAlignment="1" applyProtection="1">
      <alignment horizontal="right"/>
      <protection hidden="1"/>
    </xf>
    <xf numFmtId="8" fontId="28" fillId="0" borderId="0" xfId="0" applyNumberFormat="1" applyFont="1" applyProtection="1">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3" fillId="0" borderId="0" xfId="0" applyFont="1" applyAlignment="1" applyProtection="1">
      <alignment horizontal="left" vertical="center"/>
      <protection hidden="1"/>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xf numFmtId="0" fontId="15" fillId="4" borderId="0" xfId="0" applyFont="1" applyFill="1" applyAlignment="1" applyProtection="1">
      <alignment horizontal="left" vertical="top" wrapText="1"/>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20" fillId="0" borderId="0" xfId="0" applyFont="1" applyAlignment="1" applyProtection="1">
      <alignment horizontal="left" vertical="top" wrapText="1"/>
      <protection hidden="1"/>
    </xf>
    <xf numFmtId="0" fontId="11" fillId="0" borderId="0" xfId="0" applyFont="1" applyAlignment="1" applyProtection="1">
      <alignment horizontal="left" vertical="top" wrapText="1"/>
      <protection hidden="1"/>
    </xf>
    <xf numFmtId="0" fontId="15" fillId="4" borderId="0" xfId="0" applyFont="1" applyFill="1" applyAlignment="1" applyProtection="1">
      <alignment horizontal="left" vertical="center" wrapText="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0" fontId="14" fillId="4" borderId="0" xfId="0" applyFont="1" applyFill="1" applyAlignment="1" applyProtection="1">
      <alignment horizontal="left"/>
      <protection hidden="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40"/>
  <sheetViews>
    <sheetView showGridLines="0" tabSelected="1" view="pageBreakPreview" topLeftCell="A90" zoomScaleNormal="100" zoomScaleSheetLayoutView="100" workbookViewId="0">
      <selection activeCell="D78" sqref="D78"/>
    </sheetView>
  </sheetViews>
  <sheetFormatPr baseColWidth="10" defaultRowHeight="13.8" x14ac:dyDescent="0.3"/>
  <cols>
    <col min="1" max="1" width="27.55468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109" t="s">
        <v>69</v>
      </c>
      <c r="C1" s="110"/>
      <c r="D1" s="110"/>
      <c r="E1" s="110"/>
    </row>
    <row r="2" spans="1:10" ht="6" customHeight="1" x14ac:dyDescent="0.3">
      <c r="B2" s="58"/>
      <c r="C2" s="58"/>
      <c r="D2" s="58"/>
      <c r="E2" s="58"/>
    </row>
    <row r="3" spans="1:10" ht="13.8" customHeight="1" x14ac:dyDescent="0.3">
      <c r="A3" s="8" t="s">
        <v>4</v>
      </c>
      <c r="B3" s="109" t="s">
        <v>71</v>
      </c>
      <c r="C3" s="109"/>
      <c r="D3" s="109"/>
      <c r="E3" s="109"/>
    </row>
    <row r="4" spans="1:10" ht="37.200000000000003" customHeight="1" x14ac:dyDescent="0.3">
      <c r="B4" s="109"/>
      <c r="C4" s="109"/>
      <c r="D4" s="109"/>
      <c r="E4" s="109"/>
    </row>
    <row r="5" spans="1:10" ht="5.4" customHeight="1" x14ac:dyDescent="0.3"/>
    <row r="6" spans="1:10" ht="14.4" x14ac:dyDescent="0.3">
      <c r="A6" s="16" t="s">
        <v>1</v>
      </c>
      <c r="B6" s="86" t="s">
        <v>70</v>
      </c>
      <c r="C6" s="75"/>
    </row>
    <row r="7" spans="1:10" ht="9" customHeight="1" x14ac:dyDescent="0.3"/>
    <row r="8" spans="1:10" x14ac:dyDescent="0.3">
      <c r="A8" s="1" t="s">
        <v>3</v>
      </c>
      <c r="B8" s="2" t="s">
        <v>9</v>
      </c>
      <c r="C8" s="3" t="s">
        <v>8</v>
      </c>
      <c r="D8" s="3" t="s">
        <v>10</v>
      </c>
    </row>
    <row r="9" spans="1:10" ht="11.4" customHeight="1" x14ac:dyDescent="0.3">
      <c r="B9" s="4"/>
      <c r="C9" s="5"/>
      <c r="D9" s="5"/>
    </row>
    <row r="10" spans="1:10" ht="11.4" customHeight="1" x14ac:dyDescent="0.3">
      <c r="A10" s="112" t="s">
        <v>52</v>
      </c>
      <c r="B10" s="88" t="s">
        <v>31</v>
      </c>
      <c r="C10" s="87">
        <v>5192700</v>
      </c>
      <c r="D10" s="87">
        <f t="shared" ref="D10:D11" si="0">C10/1.19</f>
        <v>4363613.4453781517</v>
      </c>
      <c r="I10" s="6"/>
      <c r="J10" s="7"/>
    </row>
    <row r="11" spans="1:10" ht="11.4" customHeight="1" x14ac:dyDescent="0.3">
      <c r="A11" s="112"/>
      <c r="B11" s="4" t="s">
        <v>32</v>
      </c>
      <c r="C11" s="87">
        <v>7139962.5</v>
      </c>
      <c r="D11" s="87">
        <f t="shared" si="0"/>
        <v>5999968.4873949578</v>
      </c>
      <c r="I11" s="6"/>
      <c r="J11" s="7"/>
    </row>
    <row r="12" spans="1:10" ht="6" customHeight="1" x14ac:dyDescent="0.3">
      <c r="A12" s="112"/>
    </row>
    <row r="13" spans="1:10" ht="11.4" customHeight="1" x14ac:dyDescent="0.3">
      <c r="A13" s="112"/>
      <c r="B13" s="77" t="s">
        <v>51</v>
      </c>
    </row>
    <row r="14" spans="1:10" ht="11.4" customHeight="1" x14ac:dyDescent="0.3">
      <c r="A14" s="112"/>
      <c r="B14" s="89" t="s">
        <v>33</v>
      </c>
      <c r="C14" s="90">
        <v>2109052.8560830862</v>
      </c>
      <c r="D14" s="90">
        <f t="shared" ref="D14:D15" si="1">C14/1.19</f>
        <v>1772313.3244395684</v>
      </c>
      <c r="I14" s="6"/>
      <c r="J14" s="7"/>
    </row>
    <row r="15" spans="1:10" ht="11.4" customHeight="1" x14ac:dyDescent="0.3">
      <c r="A15" s="112"/>
      <c r="B15" s="89" t="s">
        <v>34</v>
      </c>
      <c r="C15" s="90">
        <v>1136384.643916914</v>
      </c>
      <c r="D15" s="90">
        <f t="shared" si="1"/>
        <v>954945.0789217765</v>
      </c>
      <c r="I15" s="6"/>
      <c r="J15" s="7"/>
    </row>
    <row r="16" spans="1:10" ht="6" customHeight="1" x14ac:dyDescent="0.3"/>
    <row r="17" spans="1:10" ht="11.4" customHeight="1" x14ac:dyDescent="0.3">
      <c r="B17" s="4" t="s">
        <v>17</v>
      </c>
      <c r="C17" s="5">
        <f>C10+C11</f>
        <v>12332662.5</v>
      </c>
      <c r="D17" s="5">
        <f>D10+D11</f>
        <v>10363581.93277311</v>
      </c>
      <c r="I17" s="6"/>
      <c r="J17" s="7"/>
    </row>
    <row r="18" spans="1:10" x14ac:dyDescent="0.3">
      <c r="B18" s="8"/>
      <c r="C18" s="9"/>
      <c r="I18" s="6"/>
      <c r="J18" s="7"/>
    </row>
    <row r="19" spans="1:10" ht="18" x14ac:dyDescent="0.35">
      <c r="A19" s="10" t="s">
        <v>54</v>
      </c>
      <c r="B19" s="10"/>
      <c r="I19" s="11"/>
      <c r="J19" s="7"/>
    </row>
    <row r="20" spans="1:10" ht="8.4" customHeight="1" x14ac:dyDescent="0.3"/>
    <row r="21" spans="1:10" ht="15" customHeight="1" x14ac:dyDescent="0.3">
      <c r="A21" s="12" t="s">
        <v>2</v>
      </c>
      <c r="B21" s="113"/>
      <c r="C21" s="114"/>
      <c r="D21" s="115"/>
      <c r="E21" s="13"/>
    </row>
    <row r="22" spans="1:10" ht="15" customHeight="1" x14ac:dyDescent="0.3">
      <c r="A22" s="12" t="s">
        <v>29</v>
      </c>
      <c r="B22" s="98"/>
      <c r="C22" s="97"/>
      <c r="D22" s="97"/>
      <c r="E22" s="13"/>
    </row>
    <row r="24" spans="1:10" ht="19.8" customHeight="1" x14ac:dyDescent="0.3">
      <c r="A24" s="14" t="s">
        <v>55</v>
      </c>
      <c r="B24" s="15"/>
      <c r="C24" s="15"/>
      <c r="D24" s="15"/>
      <c r="E24" s="15"/>
    </row>
    <row r="25" spans="1:10" ht="6.6" customHeight="1" x14ac:dyDescent="0.3">
      <c r="A25" s="16"/>
    </row>
    <row r="26" spans="1:10" ht="14.4" customHeight="1" x14ac:dyDescent="0.3">
      <c r="A26" s="8" t="s">
        <v>68</v>
      </c>
      <c r="E26" s="9">
        <f>D92+D126</f>
        <v>0</v>
      </c>
    </row>
    <row r="27" spans="1:10" ht="29.4" customHeight="1" x14ac:dyDescent="0.3">
      <c r="A27" s="102" t="s">
        <v>56</v>
      </c>
      <c r="B27" s="102"/>
      <c r="C27" s="102"/>
      <c r="E27" s="7"/>
    </row>
    <row r="28" spans="1:10" ht="14.4" customHeight="1" x14ac:dyDescent="0.3">
      <c r="A28" s="8" t="s">
        <v>57</v>
      </c>
      <c r="E28" s="9">
        <v>0</v>
      </c>
    </row>
    <row r="29" spans="1:10" x14ac:dyDescent="0.3">
      <c r="A29" s="102" t="s">
        <v>58</v>
      </c>
      <c r="B29" s="102"/>
      <c r="C29" s="102"/>
      <c r="D29" s="9"/>
    </row>
    <row r="30" spans="1:10" ht="8.4" customHeight="1" x14ac:dyDescent="0.3">
      <c r="A30" s="82"/>
      <c r="B30" s="82"/>
      <c r="C30" s="82"/>
      <c r="D30" s="9"/>
    </row>
    <row r="31" spans="1:10" ht="14.4" customHeight="1" x14ac:dyDescent="0.3">
      <c r="A31" s="17" t="s">
        <v>59</v>
      </c>
      <c r="B31" s="17"/>
      <c r="C31" s="17"/>
      <c r="E31" s="18">
        <f>SUM(E26:E29)</f>
        <v>0</v>
      </c>
    </row>
    <row r="32" spans="1:10" ht="13.2" customHeight="1" x14ac:dyDescent="0.3">
      <c r="A32" s="21" t="s">
        <v>60</v>
      </c>
      <c r="B32" s="22"/>
      <c r="C32" s="23"/>
      <c r="E32" s="24">
        <f>E31*0.19</f>
        <v>0</v>
      </c>
    </row>
    <row r="33" spans="1:5" ht="22.2" customHeight="1" thickBot="1" x14ac:dyDescent="0.35">
      <c r="A33" s="25" t="s">
        <v>24</v>
      </c>
      <c r="B33" s="26"/>
      <c r="C33" s="27"/>
      <c r="D33" s="28"/>
      <c r="E33" s="29">
        <f>E31+E32</f>
        <v>0</v>
      </c>
    </row>
    <row r="34" spans="1:5" ht="22.2" customHeight="1" thickTop="1" x14ac:dyDescent="0.3">
      <c r="A34" s="17"/>
      <c r="B34" s="19"/>
      <c r="C34" s="20"/>
      <c r="E34" s="30"/>
    </row>
    <row r="35" spans="1:5" ht="19.8" customHeight="1" x14ac:dyDescent="0.3">
      <c r="A35" s="14" t="s">
        <v>61</v>
      </c>
      <c r="B35" s="15"/>
      <c r="C35" s="15"/>
      <c r="D35" s="15"/>
      <c r="E35" s="15"/>
    </row>
    <row r="36" spans="1:5" ht="6.6" customHeight="1" x14ac:dyDescent="0.3">
      <c r="A36" s="83"/>
      <c r="B36" s="84"/>
      <c r="C36" s="84"/>
      <c r="D36" s="84"/>
      <c r="E36" s="84"/>
    </row>
    <row r="37" spans="1:5" ht="69" customHeight="1" x14ac:dyDescent="0.3">
      <c r="A37" s="103" t="s">
        <v>62</v>
      </c>
      <c r="B37" s="103"/>
      <c r="C37" s="103"/>
      <c r="D37" s="103"/>
      <c r="E37" s="103"/>
    </row>
    <row r="38" spans="1:5" ht="14.4" x14ac:dyDescent="0.3">
      <c r="A38" s="17"/>
      <c r="B38" s="19"/>
      <c r="C38" s="20"/>
      <c r="E38" s="30"/>
    </row>
    <row r="39" spans="1:5" x14ac:dyDescent="0.3">
      <c r="A39" s="1" t="s">
        <v>27</v>
      </c>
      <c r="C39" s="85">
        <v>30</v>
      </c>
      <c r="D39" s="7" t="s">
        <v>28</v>
      </c>
    </row>
    <row r="41" spans="1:5" x14ac:dyDescent="0.3">
      <c r="A41" s="104" t="s">
        <v>63</v>
      </c>
      <c r="B41" s="105"/>
      <c r="C41" s="42"/>
      <c r="D41" s="99">
        <v>0</v>
      </c>
      <c r="E41" s="43">
        <f>C39*D41</f>
        <v>0</v>
      </c>
    </row>
    <row r="42" spans="1:5" x14ac:dyDescent="0.3">
      <c r="A42" s="44" t="s">
        <v>64</v>
      </c>
      <c r="B42" s="45"/>
      <c r="C42" s="45"/>
      <c r="D42" s="46"/>
      <c r="E42" s="7"/>
    </row>
    <row r="43" spans="1:5" x14ac:dyDescent="0.3">
      <c r="A43" s="47" t="s">
        <v>25</v>
      </c>
      <c r="B43" s="48"/>
      <c r="C43" s="48"/>
      <c r="D43" s="99">
        <v>0</v>
      </c>
      <c r="E43" s="43">
        <f>C39*D43</f>
        <v>0</v>
      </c>
    </row>
    <row r="44" spans="1:5" x14ac:dyDescent="0.3">
      <c r="A44" s="44" t="s">
        <v>65</v>
      </c>
      <c r="B44" s="45"/>
      <c r="C44" s="45"/>
      <c r="D44" s="46"/>
      <c r="E44" s="7"/>
    </row>
    <row r="45" spans="1:5" x14ac:dyDescent="0.3">
      <c r="A45" s="47" t="s">
        <v>26</v>
      </c>
      <c r="B45" s="48"/>
      <c r="C45" s="48"/>
      <c r="D45" s="99">
        <v>0</v>
      </c>
      <c r="E45" s="43">
        <f>C39*D45</f>
        <v>0</v>
      </c>
    </row>
    <row r="46" spans="1:5" ht="22.2" customHeight="1" x14ac:dyDescent="0.3">
      <c r="D46" s="36" t="s">
        <v>66</v>
      </c>
      <c r="E46" s="41">
        <f>SUM(E41:E45)</f>
        <v>0</v>
      </c>
    </row>
    <row r="47" spans="1:5" ht="28.2" customHeight="1" x14ac:dyDescent="0.3">
      <c r="A47" s="107" t="s">
        <v>67</v>
      </c>
      <c r="B47" s="107"/>
      <c r="C47" s="107"/>
      <c r="D47" s="107"/>
      <c r="E47" s="9"/>
    </row>
    <row r="48" spans="1:5" ht="14.4" x14ac:dyDescent="0.3">
      <c r="A48" s="17"/>
      <c r="B48" s="19"/>
      <c r="C48" s="20"/>
      <c r="E48" s="30"/>
    </row>
    <row r="49" spans="1:5" ht="16.2" customHeight="1" x14ac:dyDescent="0.3">
      <c r="A49" s="116" t="s">
        <v>35</v>
      </c>
      <c r="B49" s="116"/>
      <c r="C49" s="116"/>
      <c r="D49" s="116"/>
      <c r="E49" s="116"/>
    </row>
    <row r="50" spans="1:5" ht="25.8" customHeight="1" x14ac:dyDescent="0.3">
      <c r="A50" s="101" t="s">
        <v>47</v>
      </c>
      <c r="B50" s="101"/>
      <c r="C50" s="101"/>
      <c r="D50" s="101"/>
      <c r="E50" s="101"/>
    </row>
    <row r="51" spans="1:5" ht="25.8" customHeight="1" x14ac:dyDescent="0.3">
      <c r="A51" s="101" t="s">
        <v>36</v>
      </c>
      <c r="B51" s="101"/>
      <c r="C51" s="101"/>
      <c r="D51" s="101"/>
      <c r="E51" s="101"/>
    </row>
    <row r="52" spans="1:5" ht="25.8" customHeight="1" x14ac:dyDescent="0.3">
      <c r="A52" s="101" t="s">
        <v>48</v>
      </c>
      <c r="B52" s="101"/>
      <c r="C52" s="101"/>
      <c r="D52" s="101"/>
      <c r="E52" s="101"/>
    </row>
    <row r="53" spans="1:5" ht="25.8" customHeight="1" x14ac:dyDescent="0.3">
      <c r="A53" s="101" t="s">
        <v>37</v>
      </c>
      <c r="B53" s="101"/>
      <c r="C53" s="101"/>
      <c r="D53" s="101"/>
      <c r="E53" s="101"/>
    </row>
    <row r="54" spans="1:5" ht="39" customHeight="1" x14ac:dyDescent="0.3">
      <c r="A54" s="101" t="s">
        <v>49</v>
      </c>
      <c r="B54" s="101"/>
      <c r="C54" s="101"/>
      <c r="D54" s="101"/>
      <c r="E54" s="101"/>
    </row>
    <row r="55" spans="1:5" ht="40.200000000000003" customHeight="1" x14ac:dyDescent="0.3">
      <c r="A55" s="101" t="s">
        <v>38</v>
      </c>
      <c r="B55" s="101"/>
      <c r="C55" s="101"/>
      <c r="D55" s="101"/>
      <c r="E55" s="101"/>
    </row>
    <row r="56" spans="1:5" x14ac:dyDescent="0.3">
      <c r="A56" s="108" t="s">
        <v>39</v>
      </c>
      <c r="B56" s="108"/>
      <c r="C56" s="108"/>
      <c r="D56" s="108"/>
      <c r="E56" s="108"/>
    </row>
    <row r="57" spans="1:5" x14ac:dyDescent="0.3">
      <c r="A57" s="108" t="s">
        <v>40</v>
      </c>
      <c r="B57" s="108"/>
      <c r="C57" s="108"/>
      <c r="D57" s="108"/>
      <c r="E57" s="108"/>
    </row>
    <row r="58" spans="1:5" x14ac:dyDescent="0.3">
      <c r="A58" s="108"/>
      <c r="B58" s="108"/>
      <c r="C58" s="108"/>
      <c r="D58" s="108"/>
      <c r="E58" s="108"/>
    </row>
    <row r="59" spans="1:5" x14ac:dyDescent="0.3">
      <c r="A59" s="49"/>
      <c r="B59" s="49"/>
      <c r="C59" s="49"/>
      <c r="D59" s="49"/>
      <c r="E59" s="49"/>
    </row>
    <row r="60" spans="1:5" x14ac:dyDescent="0.3">
      <c r="A60" s="50"/>
      <c r="B60" s="51"/>
      <c r="C60" s="51"/>
      <c r="D60" s="51"/>
      <c r="E60" s="52"/>
    </row>
    <row r="61" spans="1:5" x14ac:dyDescent="0.3">
      <c r="A61" s="53"/>
      <c r="B61" s="49"/>
      <c r="C61" s="49"/>
      <c r="D61" s="49"/>
      <c r="E61" s="54"/>
    </row>
    <row r="62" spans="1:5" x14ac:dyDescent="0.3">
      <c r="A62" s="53"/>
      <c r="B62" s="49"/>
      <c r="C62" s="49"/>
      <c r="D62" s="49"/>
      <c r="E62" s="54"/>
    </row>
    <row r="63" spans="1:5" x14ac:dyDescent="0.3">
      <c r="A63" s="53"/>
      <c r="B63" s="49"/>
      <c r="C63" s="49"/>
      <c r="D63" s="49"/>
      <c r="E63" s="54"/>
    </row>
    <row r="64" spans="1:5" x14ac:dyDescent="0.3">
      <c r="A64" s="53"/>
      <c r="B64" s="49"/>
      <c r="C64" s="49"/>
      <c r="D64" s="49"/>
      <c r="E64" s="54"/>
    </row>
    <row r="65" spans="1:7" x14ac:dyDescent="0.3">
      <c r="A65" s="55" t="s">
        <v>41</v>
      </c>
      <c r="B65" s="56" t="s">
        <v>42</v>
      </c>
      <c r="C65" s="56"/>
      <c r="D65" s="56"/>
      <c r="E65" s="57"/>
    </row>
    <row r="66" spans="1:7" ht="13.8" customHeight="1" x14ac:dyDescent="0.3">
      <c r="A66" s="49"/>
      <c r="B66" s="49"/>
      <c r="C66" s="49"/>
      <c r="D66" s="49"/>
      <c r="E66" s="49"/>
    </row>
    <row r="67" spans="1:7" ht="13.8" customHeight="1" x14ac:dyDescent="0.3">
      <c r="A67" s="49"/>
      <c r="B67" s="49"/>
      <c r="C67" s="49"/>
      <c r="D67" s="49"/>
      <c r="E67" s="49"/>
    </row>
    <row r="68" spans="1:7" ht="13.8" customHeight="1" x14ac:dyDescent="0.3">
      <c r="A68" s="49"/>
      <c r="B68" s="49"/>
      <c r="C68" s="49"/>
      <c r="D68" s="49"/>
      <c r="E68" s="49"/>
    </row>
    <row r="69" spans="1:7" ht="19.8" customHeight="1" x14ac:dyDescent="0.3">
      <c r="A69" s="31" t="s">
        <v>21</v>
      </c>
      <c r="B69" s="32"/>
      <c r="C69" s="32"/>
      <c r="D69" s="32"/>
      <c r="E69" s="32"/>
      <c r="F69" s="32"/>
    </row>
    <row r="70" spans="1:7" ht="13.8" customHeight="1" x14ac:dyDescent="0.3">
      <c r="A70" s="111"/>
      <c r="B70" s="111"/>
      <c r="C70" s="111"/>
      <c r="D70" s="111"/>
      <c r="E70" s="111"/>
      <c r="F70" s="111"/>
    </row>
    <row r="71" spans="1:7" ht="70.8" customHeight="1" x14ac:dyDescent="0.3">
      <c r="A71" s="106" t="s">
        <v>81</v>
      </c>
      <c r="B71" s="106"/>
      <c r="C71" s="106"/>
      <c r="D71" s="106"/>
      <c r="E71" s="106"/>
    </row>
    <row r="72" spans="1:7" ht="13.8" customHeight="1" x14ac:dyDescent="0.3"/>
    <row r="73" spans="1:7" x14ac:dyDescent="0.3">
      <c r="A73" s="8" t="s">
        <v>30</v>
      </c>
    </row>
    <row r="74" spans="1:7" ht="18" customHeight="1" x14ac:dyDescent="0.3">
      <c r="A74" s="1" t="s">
        <v>50</v>
      </c>
    </row>
    <row r="75" spans="1:7" x14ac:dyDescent="0.3">
      <c r="A75" s="58" t="s">
        <v>43</v>
      </c>
      <c r="D75" s="7">
        <v>0</v>
      </c>
    </row>
    <row r="76" spans="1:7" x14ac:dyDescent="0.3">
      <c r="A76" s="58" t="s">
        <v>44</v>
      </c>
      <c r="D76" s="76">
        <v>1772313</v>
      </c>
      <c r="E76" s="13"/>
      <c r="F76" s="13"/>
      <c r="G76" s="13"/>
    </row>
    <row r="77" spans="1:7" x14ac:dyDescent="0.3">
      <c r="A77" s="1" t="s">
        <v>17</v>
      </c>
      <c r="D77" s="76">
        <f>SUM(D75:D76)</f>
        <v>1772313</v>
      </c>
      <c r="E77" s="13"/>
      <c r="F77" s="13"/>
      <c r="G77" s="13"/>
    </row>
    <row r="78" spans="1:7" x14ac:dyDescent="0.3">
      <c r="A78" s="1" t="s">
        <v>18</v>
      </c>
      <c r="D78" s="100"/>
      <c r="E78" s="13"/>
      <c r="F78" s="13"/>
      <c r="G78" s="13"/>
    </row>
    <row r="79" spans="1:7" ht="13.8" customHeight="1" x14ac:dyDescent="0.3">
      <c r="A79" s="1" t="s">
        <v>22</v>
      </c>
      <c r="D79" s="100"/>
      <c r="E79" s="13"/>
      <c r="F79" s="13"/>
      <c r="G79" s="13"/>
    </row>
    <row r="80" spans="1:7" x14ac:dyDescent="0.3">
      <c r="A80" s="1" t="s">
        <v>23</v>
      </c>
      <c r="D80" s="33">
        <f>SUM(D78:D79)</f>
        <v>0</v>
      </c>
    </row>
    <row r="81" spans="1:4" ht="12" customHeight="1" x14ac:dyDescent="0.3">
      <c r="D81" s="7"/>
    </row>
    <row r="82" spans="1:4" ht="12" customHeight="1" x14ac:dyDescent="0.3">
      <c r="A82" s="34"/>
      <c r="B82" s="34" t="s">
        <v>19</v>
      </c>
      <c r="C82" s="35" t="s">
        <v>20</v>
      </c>
    </row>
    <row r="83" spans="1:4" ht="12" customHeight="1" x14ac:dyDescent="0.3">
      <c r="A83" s="59" t="s">
        <v>5</v>
      </c>
      <c r="B83" s="60">
        <v>0.02</v>
      </c>
      <c r="C83" s="61">
        <v>0</v>
      </c>
      <c r="D83" s="62">
        <f>$D$80*C83</f>
        <v>0</v>
      </c>
    </row>
    <row r="84" spans="1:4" ht="12" customHeight="1" x14ac:dyDescent="0.3">
      <c r="A84" s="59" t="s">
        <v>6</v>
      </c>
      <c r="B84" s="60">
        <v>0.09</v>
      </c>
      <c r="C84" s="61">
        <v>0.09</v>
      </c>
      <c r="D84" s="62">
        <f>$D$80*C84</f>
        <v>0</v>
      </c>
    </row>
    <row r="85" spans="1:4" ht="12" customHeight="1" x14ac:dyDescent="0.3">
      <c r="A85" s="59" t="s">
        <v>7</v>
      </c>
      <c r="B85" s="60">
        <v>0.17</v>
      </c>
      <c r="C85" s="61">
        <v>0.17</v>
      </c>
      <c r="D85" s="62">
        <f t="shared" ref="D85:D91" si="2">$D$80*C85</f>
        <v>0</v>
      </c>
    </row>
    <row r="86" spans="1:4" ht="12" customHeight="1" x14ac:dyDescent="0.3">
      <c r="A86" s="59" t="s">
        <v>11</v>
      </c>
      <c r="B86" s="60">
        <v>0.02</v>
      </c>
      <c r="C86" s="61">
        <v>0.02</v>
      </c>
      <c r="D86" s="62">
        <f t="shared" si="2"/>
        <v>0</v>
      </c>
    </row>
    <row r="87" spans="1:4" ht="12" customHeight="1" x14ac:dyDescent="0.3">
      <c r="A87" s="63" t="s">
        <v>12</v>
      </c>
      <c r="B87" s="64">
        <v>0.22</v>
      </c>
      <c r="C87" s="65">
        <v>0.22</v>
      </c>
      <c r="D87" s="66">
        <f t="shared" si="2"/>
        <v>0</v>
      </c>
    </row>
    <row r="88" spans="1:4" ht="12" customHeight="1" x14ac:dyDescent="0.3">
      <c r="A88" s="67" t="s">
        <v>13</v>
      </c>
      <c r="B88" s="68">
        <v>7.0000000000000007E-2</v>
      </c>
      <c r="C88" s="69">
        <v>7.0000000000000007E-2</v>
      </c>
      <c r="D88" s="70">
        <f t="shared" si="2"/>
        <v>0</v>
      </c>
    </row>
    <row r="89" spans="1:4" ht="12" customHeight="1" x14ac:dyDescent="0.3">
      <c r="A89" s="67" t="s">
        <v>14</v>
      </c>
      <c r="B89" s="68">
        <v>0.05</v>
      </c>
      <c r="C89" s="69">
        <v>0.05</v>
      </c>
      <c r="D89" s="70">
        <f t="shared" si="2"/>
        <v>0</v>
      </c>
    </row>
    <row r="90" spans="1:4" x14ac:dyDescent="0.3">
      <c r="A90" s="67" t="s">
        <v>15</v>
      </c>
      <c r="B90" s="68">
        <v>0.35</v>
      </c>
      <c r="C90" s="69">
        <v>0.35</v>
      </c>
      <c r="D90" s="70">
        <f t="shared" si="2"/>
        <v>0</v>
      </c>
    </row>
    <row r="91" spans="1:4" x14ac:dyDescent="0.3">
      <c r="A91" s="71" t="s">
        <v>16</v>
      </c>
      <c r="B91" s="72">
        <v>0.01</v>
      </c>
      <c r="C91" s="73">
        <v>0</v>
      </c>
      <c r="D91" s="74">
        <f t="shared" si="2"/>
        <v>0</v>
      </c>
    </row>
    <row r="92" spans="1:4" x14ac:dyDescent="0.3">
      <c r="A92" s="36" t="s">
        <v>17</v>
      </c>
      <c r="B92" s="39">
        <f>SUM(B83:B91)</f>
        <v>1</v>
      </c>
      <c r="C92" s="40">
        <f>SUM(C83:C91)</f>
        <v>0.97000000000000008</v>
      </c>
      <c r="D92" s="41">
        <f>SUM(D83:D91)</f>
        <v>0</v>
      </c>
    </row>
    <row r="93" spans="1:4" x14ac:dyDescent="0.3">
      <c r="A93" s="36"/>
      <c r="B93" s="39"/>
      <c r="C93" s="40"/>
      <c r="D93" s="9"/>
    </row>
    <row r="94" spans="1:4" x14ac:dyDescent="0.3">
      <c r="A94" s="78" t="s">
        <v>53</v>
      </c>
      <c r="B94" s="39"/>
      <c r="C94" s="40"/>
      <c r="D94" s="9"/>
    </row>
    <row r="95" spans="1:4" ht="6" customHeight="1" x14ac:dyDescent="0.3">
      <c r="A95" s="79"/>
      <c r="B95" s="39"/>
      <c r="C95" s="40"/>
      <c r="D95" s="9"/>
    </row>
    <row r="96" spans="1:4" x14ac:dyDescent="0.3">
      <c r="A96" s="91" t="s">
        <v>72</v>
      </c>
      <c r="B96" s="92">
        <v>0.49881564504015252</v>
      </c>
      <c r="C96" s="40"/>
      <c r="D96" s="9">
        <f>B96*$D$92</f>
        <v>0</v>
      </c>
    </row>
    <row r="97" spans="1:4" x14ac:dyDescent="0.3">
      <c r="A97" s="91" t="s">
        <v>73</v>
      </c>
      <c r="B97" s="92">
        <v>0.15829915073083367</v>
      </c>
      <c r="C97" s="40"/>
      <c r="D97" s="9">
        <f t="shared" ref="D97:D103" si="3">B97*$D$92</f>
        <v>0</v>
      </c>
    </row>
    <row r="98" spans="1:4" x14ac:dyDescent="0.3">
      <c r="A98" s="91" t="s">
        <v>74</v>
      </c>
      <c r="B98" s="92">
        <v>2.8135651972962042E-2</v>
      </c>
      <c r="C98" s="40"/>
      <c r="D98" s="9">
        <f t="shared" si="3"/>
        <v>0</v>
      </c>
    </row>
    <row r="99" spans="1:4" x14ac:dyDescent="0.3">
      <c r="A99" s="91" t="s">
        <v>75</v>
      </c>
      <c r="B99" s="92">
        <v>8.3193714252700904E-2</v>
      </c>
      <c r="C99" s="40"/>
      <c r="D99" s="9">
        <f t="shared" si="3"/>
        <v>0</v>
      </c>
    </row>
    <row r="100" spans="1:4" x14ac:dyDescent="0.3">
      <c r="A100" s="91" t="s">
        <v>76</v>
      </c>
      <c r="B100" s="92">
        <v>9.9948003928592058E-2</v>
      </c>
      <c r="C100" s="40"/>
      <c r="D100" s="9">
        <f t="shared" si="3"/>
        <v>0</v>
      </c>
    </row>
    <row r="101" spans="1:4" x14ac:dyDescent="0.3">
      <c r="A101" s="91" t="s">
        <v>77</v>
      </c>
      <c r="B101" s="92">
        <v>8.4926916632965505E-2</v>
      </c>
      <c r="C101" s="40"/>
      <c r="D101" s="9">
        <f t="shared" si="3"/>
        <v>0</v>
      </c>
    </row>
    <row r="102" spans="1:4" x14ac:dyDescent="0.3">
      <c r="A102" s="91" t="s">
        <v>78</v>
      </c>
      <c r="B102" s="92">
        <v>3.2930845225027441E-2</v>
      </c>
      <c r="C102" s="40"/>
      <c r="D102" s="9">
        <f t="shared" si="3"/>
        <v>0</v>
      </c>
    </row>
    <row r="103" spans="1:4" x14ac:dyDescent="0.3">
      <c r="A103" s="91" t="s">
        <v>79</v>
      </c>
      <c r="B103" s="92">
        <v>1.3750072216765845E-2</v>
      </c>
      <c r="C103" s="40"/>
      <c r="D103" s="9">
        <f t="shared" si="3"/>
        <v>0</v>
      </c>
    </row>
    <row r="104" spans="1:4" ht="6" customHeight="1" x14ac:dyDescent="0.3">
      <c r="A104" s="93"/>
      <c r="B104" s="94"/>
      <c r="C104" s="40"/>
      <c r="D104" s="9"/>
    </row>
    <row r="105" spans="1:4" x14ac:dyDescent="0.3">
      <c r="A105" s="95" t="s">
        <v>80</v>
      </c>
      <c r="B105" s="96">
        <f>SUM(B96:B103)</f>
        <v>1</v>
      </c>
      <c r="C105" s="39"/>
      <c r="D105" s="9">
        <f>SUM(D96:D103)</f>
        <v>0</v>
      </c>
    </row>
    <row r="106" spans="1:4" x14ac:dyDescent="0.3">
      <c r="A106" s="80"/>
      <c r="B106" s="81"/>
      <c r="C106" s="39"/>
      <c r="D106" s="9"/>
    </row>
    <row r="107" spans="1:4" x14ac:dyDescent="0.3">
      <c r="A107" s="8" t="s">
        <v>46</v>
      </c>
    </row>
    <row r="108" spans="1:4" x14ac:dyDescent="0.3">
      <c r="A108" s="1" t="s">
        <v>50</v>
      </c>
    </row>
    <row r="109" spans="1:4" x14ac:dyDescent="0.3">
      <c r="A109" s="58" t="s">
        <v>43</v>
      </c>
      <c r="D109" s="7">
        <v>0</v>
      </c>
    </row>
    <row r="110" spans="1:4" x14ac:dyDescent="0.3">
      <c r="A110" s="58" t="s">
        <v>45</v>
      </c>
      <c r="D110" s="76">
        <v>954945</v>
      </c>
    </row>
    <row r="111" spans="1:4" ht="16.2" customHeight="1" x14ac:dyDescent="0.3">
      <c r="A111" s="1" t="s">
        <v>17</v>
      </c>
      <c r="D111" s="76">
        <f>SUM(D109:D110)</f>
        <v>954945</v>
      </c>
    </row>
    <row r="112" spans="1:4" ht="13.8" customHeight="1" x14ac:dyDescent="0.3">
      <c r="A112" s="1" t="s">
        <v>18</v>
      </c>
      <c r="D112" s="100"/>
    </row>
    <row r="113" spans="1:5" ht="13.8" customHeight="1" x14ac:dyDescent="0.3">
      <c r="A113" s="1" t="s">
        <v>22</v>
      </c>
      <c r="D113" s="100"/>
    </row>
    <row r="114" spans="1:5" ht="13.8" customHeight="1" x14ac:dyDescent="0.3">
      <c r="A114" s="1" t="s">
        <v>23</v>
      </c>
      <c r="D114" s="33">
        <f>SUM(D112:D113)</f>
        <v>0</v>
      </c>
    </row>
    <row r="115" spans="1:5" ht="16.8" customHeight="1" x14ac:dyDescent="0.3">
      <c r="D115" s="7"/>
    </row>
    <row r="116" spans="1:5" x14ac:dyDescent="0.3">
      <c r="A116" s="34"/>
      <c r="B116" s="34" t="s">
        <v>19</v>
      </c>
      <c r="C116" s="35" t="s">
        <v>20</v>
      </c>
    </row>
    <row r="117" spans="1:5" x14ac:dyDescent="0.3">
      <c r="A117" s="59" t="s">
        <v>5</v>
      </c>
      <c r="B117" s="60">
        <v>0.02</v>
      </c>
      <c r="C117" s="61">
        <v>0</v>
      </c>
      <c r="D117" s="62">
        <f>$D$114*C117</f>
        <v>0</v>
      </c>
    </row>
    <row r="118" spans="1:5" x14ac:dyDescent="0.3">
      <c r="A118" s="59" t="s">
        <v>6</v>
      </c>
      <c r="B118" s="60">
        <v>0.09</v>
      </c>
      <c r="C118" s="61">
        <v>0.09</v>
      </c>
      <c r="D118" s="62">
        <f t="shared" ref="D118:D125" si="4">$D$114*C118</f>
        <v>0</v>
      </c>
    </row>
    <row r="119" spans="1:5" x14ac:dyDescent="0.3">
      <c r="A119" s="59" t="s">
        <v>7</v>
      </c>
      <c r="B119" s="60">
        <v>0.17</v>
      </c>
      <c r="C119" s="61">
        <v>0.17</v>
      </c>
      <c r="D119" s="62">
        <f t="shared" si="4"/>
        <v>0</v>
      </c>
    </row>
    <row r="120" spans="1:5" x14ac:dyDescent="0.3">
      <c r="A120" s="59" t="s">
        <v>11</v>
      </c>
      <c r="B120" s="60">
        <v>0.02</v>
      </c>
      <c r="C120" s="61">
        <v>0.02</v>
      </c>
      <c r="D120" s="62">
        <f t="shared" si="4"/>
        <v>0</v>
      </c>
    </row>
    <row r="121" spans="1:5" x14ac:dyDescent="0.3">
      <c r="A121" s="63" t="s">
        <v>12</v>
      </c>
      <c r="B121" s="64">
        <v>0.22</v>
      </c>
      <c r="C121" s="65">
        <v>0.22</v>
      </c>
      <c r="D121" s="66">
        <f t="shared" si="4"/>
        <v>0</v>
      </c>
    </row>
    <row r="122" spans="1:5" x14ac:dyDescent="0.3">
      <c r="A122" s="67" t="s">
        <v>13</v>
      </c>
      <c r="B122" s="68">
        <v>7.0000000000000007E-2</v>
      </c>
      <c r="C122" s="69">
        <v>7.0000000000000007E-2</v>
      </c>
      <c r="D122" s="70">
        <f t="shared" si="4"/>
        <v>0</v>
      </c>
    </row>
    <row r="123" spans="1:5" x14ac:dyDescent="0.3">
      <c r="A123" s="67" t="s">
        <v>14</v>
      </c>
      <c r="B123" s="68">
        <v>0.05</v>
      </c>
      <c r="C123" s="69">
        <v>0.05</v>
      </c>
      <c r="D123" s="70">
        <f t="shared" si="4"/>
        <v>0</v>
      </c>
    </row>
    <row r="124" spans="1:5" x14ac:dyDescent="0.3">
      <c r="A124" s="67" t="s">
        <v>15</v>
      </c>
      <c r="B124" s="68">
        <v>0.35</v>
      </c>
      <c r="C124" s="69">
        <v>0.35</v>
      </c>
      <c r="D124" s="70">
        <f t="shared" si="4"/>
        <v>0</v>
      </c>
    </row>
    <row r="125" spans="1:5" x14ac:dyDescent="0.3">
      <c r="A125" s="71" t="s">
        <v>16</v>
      </c>
      <c r="B125" s="72">
        <v>0.01</v>
      </c>
      <c r="C125" s="73">
        <v>0</v>
      </c>
      <c r="D125" s="74">
        <f t="shared" si="4"/>
        <v>0</v>
      </c>
      <c r="E125" s="7"/>
    </row>
    <row r="126" spans="1:5" x14ac:dyDescent="0.3">
      <c r="A126" s="36" t="s">
        <v>17</v>
      </c>
      <c r="B126" s="39">
        <f>SUM(B117:B125)</f>
        <v>1</v>
      </c>
      <c r="C126" s="40">
        <f>SUM(C117:C125)</f>
        <v>0.97000000000000008</v>
      </c>
      <c r="D126" s="41">
        <f>SUM(D117:D125)</f>
        <v>0</v>
      </c>
      <c r="E126" s="7"/>
    </row>
    <row r="127" spans="1:5" x14ac:dyDescent="0.3">
      <c r="A127" s="36"/>
      <c r="B127" s="39"/>
      <c r="C127" s="40"/>
      <c r="D127" s="9"/>
    </row>
    <row r="128" spans="1:5" x14ac:dyDescent="0.3">
      <c r="A128" s="78" t="s">
        <v>53</v>
      </c>
      <c r="B128" s="39"/>
      <c r="C128" s="40"/>
      <c r="D128" s="9"/>
    </row>
    <row r="129" spans="1:4" ht="6" customHeight="1" x14ac:dyDescent="0.3">
      <c r="A129" s="79"/>
      <c r="B129" s="39"/>
      <c r="C129" s="40"/>
      <c r="D129" s="9"/>
    </row>
    <row r="130" spans="1:4" x14ac:dyDescent="0.3">
      <c r="A130" s="91" t="s">
        <v>72</v>
      </c>
      <c r="B130" s="92">
        <v>0.49881564504015252</v>
      </c>
      <c r="C130" s="40"/>
      <c r="D130" s="9">
        <f>B130*$D$126</f>
        <v>0</v>
      </c>
    </row>
    <row r="131" spans="1:4" x14ac:dyDescent="0.3">
      <c r="A131" s="91" t="s">
        <v>73</v>
      </c>
      <c r="B131" s="92">
        <v>0.15829915073083367</v>
      </c>
      <c r="C131" s="40"/>
      <c r="D131" s="9">
        <f t="shared" ref="D131:D137" si="5">B131*$D$126</f>
        <v>0</v>
      </c>
    </row>
    <row r="132" spans="1:4" x14ac:dyDescent="0.3">
      <c r="A132" s="91" t="s">
        <v>74</v>
      </c>
      <c r="B132" s="92">
        <v>2.8135651972962042E-2</v>
      </c>
      <c r="C132" s="40"/>
      <c r="D132" s="9">
        <f t="shared" si="5"/>
        <v>0</v>
      </c>
    </row>
    <row r="133" spans="1:4" x14ac:dyDescent="0.3">
      <c r="A133" s="91" t="s">
        <v>75</v>
      </c>
      <c r="B133" s="92">
        <v>8.3193714252700904E-2</v>
      </c>
      <c r="C133" s="40"/>
      <c r="D133" s="9">
        <f t="shared" si="5"/>
        <v>0</v>
      </c>
    </row>
    <row r="134" spans="1:4" x14ac:dyDescent="0.3">
      <c r="A134" s="91" t="s">
        <v>76</v>
      </c>
      <c r="B134" s="92">
        <v>9.9948003928592058E-2</v>
      </c>
      <c r="C134" s="40"/>
      <c r="D134" s="9">
        <f t="shared" si="5"/>
        <v>0</v>
      </c>
    </row>
    <row r="135" spans="1:4" x14ac:dyDescent="0.3">
      <c r="A135" s="91" t="s">
        <v>77</v>
      </c>
      <c r="B135" s="92">
        <v>8.4926916632965505E-2</v>
      </c>
      <c r="C135" s="40"/>
      <c r="D135" s="9">
        <f t="shared" si="5"/>
        <v>0</v>
      </c>
    </row>
    <row r="136" spans="1:4" x14ac:dyDescent="0.3">
      <c r="A136" s="91" t="s">
        <v>78</v>
      </c>
      <c r="B136" s="92">
        <v>3.2930845225027441E-2</v>
      </c>
      <c r="C136" s="40"/>
      <c r="D136" s="9">
        <f t="shared" si="5"/>
        <v>0</v>
      </c>
    </row>
    <row r="137" spans="1:4" x14ac:dyDescent="0.3">
      <c r="A137" s="91" t="s">
        <v>79</v>
      </c>
      <c r="B137" s="92">
        <v>1.3750072216765845E-2</v>
      </c>
      <c r="C137" s="40"/>
      <c r="D137" s="9">
        <f t="shared" si="5"/>
        <v>0</v>
      </c>
    </row>
    <row r="138" spans="1:4" ht="6" customHeight="1" x14ac:dyDescent="0.3">
      <c r="A138" s="93"/>
      <c r="B138" s="94"/>
      <c r="C138" s="40"/>
      <c r="D138" s="9"/>
    </row>
    <row r="139" spans="1:4" x14ac:dyDescent="0.3">
      <c r="A139" s="95" t="s">
        <v>80</v>
      </c>
      <c r="B139" s="96">
        <f>SUM(B130:B137)</f>
        <v>1</v>
      </c>
      <c r="C139" s="39"/>
      <c r="D139" s="9">
        <f>SUM(D130:D137)</f>
        <v>0</v>
      </c>
    </row>
    <row r="140" spans="1:4" x14ac:dyDescent="0.3">
      <c r="A140" s="36"/>
      <c r="B140" s="37"/>
      <c r="C140" s="38"/>
      <c r="D140" s="7"/>
    </row>
  </sheetData>
  <sheetProtection algorithmName="SHA-512" hashValue="NB/ASGkdPsoNj/p+UA2tW9Od+vECSd/4ke/9vi81Asek/tNWlv+Kp6u8IdYpRcrP0n56ypBlJ+BWA7gwe/RUOQ==" saltValue="C3w8VqofIPNoOvdGP2z7PQ==" spinCount="100000" sheet="1" selectLockedCells="1"/>
  <mergeCells count="21">
    <mergeCell ref="A71:E71"/>
    <mergeCell ref="A47:D47"/>
    <mergeCell ref="A58:E58"/>
    <mergeCell ref="B1:E1"/>
    <mergeCell ref="B3:E4"/>
    <mergeCell ref="A70:F70"/>
    <mergeCell ref="A10:A15"/>
    <mergeCell ref="A53:E53"/>
    <mergeCell ref="A54:E54"/>
    <mergeCell ref="A55:E55"/>
    <mergeCell ref="A56:E56"/>
    <mergeCell ref="A57:E57"/>
    <mergeCell ref="B21:D21"/>
    <mergeCell ref="A50:E50"/>
    <mergeCell ref="A51:E51"/>
    <mergeCell ref="A49:E49"/>
    <mergeCell ref="A52:E52"/>
    <mergeCell ref="A27:C27"/>
    <mergeCell ref="A29:C29"/>
    <mergeCell ref="A37:E37"/>
    <mergeCell ref="A41:B41"/>
  </mergeCells>
  <phoneticPr fontId="6" type="noConversion"/>
  <pageMargins left="0.70866141732283472" right="0.51181102362204722" top="0.51181102362204722" bottom="0.70866141732283472" header="0.19685039370078741" footer="0.19685039370078741"/>
  <pageSetup paperSize="9" scale="95" fitToHeight="0" orientation="portrait" r:id="rId1"/>
  <headerFooter>
    <oddFooter>&amp;L&amp;8&amp;F&amp;R&amp;8Seite &amp;P/&amp;N</oddFooter>
  </headerFooter>
  <rowBreaks count="3" manualBreakCount="3">
    <brk id="47" max="4" man="1"/>
    <brk id="68" max="16383" man="1"/>
    <brk id="10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173B59-A95F-4FEC-98C6-2337CD156285}">
  <ds:schemaRefs>
    <ds:schemaRef ds:uri="http://schemas.microsoft.com/sharepoint/v3/contenttype/forms"/>
  </ds:schemaRefs>
</ds:datastoreItem>
</file>

<file path=customXml/itemProps2.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2026-09-30T20:17:53Z</cp:lastPrinted>
  <dcterms:created xsi:type="dcterms:W3CDTF">2024-03-18T14:02:47Z</dcterms:created>
  <dcterms:modified xsi:type="dcterms:W3CDTF">2026-10-27T09:06:44Z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