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Vergabe Controlling\26-220 Wachdienst II\"/>
    </mc:Choice>
  </mc:AlternateContent>
  <xr:revisionPtr revIDLastSave="0" documentId="13_ncr:1_{1845775D-5FC9-4249-AB3A-6DBAFBD159A1}" xr6:coauthVersionLast="47" xr6:coauthVersionMax="47" xr10:uidLastSave="{00000000-0000-0000-0000-000000000000}"/>
  <bookViews>
    <workbookView xWindow="17850" yWindow="-103" windowWidth="24144" windowHeight="12951" activeTab="2" xr2:uid="{00000000-000D-0000-FFFF-FFFF00000000}"/>
  </bookViews>
  <sheets>
    <sheet name="Los1" sheetId="2" r:id="rId1"/>
    <sheet name="Los2" sheetId="4" r:id="rId2"/>
    <sheet name="Los3" sheetId="5" r:id="rId3"/>
  </sheets>
  <definedNames>
    <definedName name="_xlnm.Print_Area" localSheetId="0">'Los1'!$A$1:$E$39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2" l="1"/>
  <c r="B33" i="2"/>
  <c r="B16" i="5" l="1"/>
  <c r="E9" i="5"/>
  <c r="E10" i="5"/>
  <c r="E8" i="5"/>
  <c r="B24" i="4"/>
  <c r="D9" i="4"/>
  <c r="D10" i="4"/>
  <c r="D14" i="4"/>
  <c r="D11" i="4"/>
  <c r="D15" i="4"/>
  <c r="D12" i="4"/>
  <c r="D16" i="4"/>
  <c r="D13" i="4"/>
  <c r="D17" i="4"/>
  <c r="D8" i="4"/>
  <c r="B15" i="2"/>
  <c r="D19" i="4" l="1"/>
  <c r="B29" i="4" s="1"/>
  <c r="C29" i="4" s="1"/>
  <c r="E11" i="5"/>
  <c r="D29" i="4" l="1"/>
  <c r="E29" i="4" s="1"/>
  <c r="F29" i="4" s="1"/>
  <c r="B21" i="5"/>
  <c r="D9" i="2"/>
  <c r="G29" i="4" l="1"/>
  <c r="C21" i="5"/>
  <c r="D21" i="5" s="1"/>
  <c r="D8" i="2"/>
  <c r="D10" i="2" s="1"/>
  <c r="B20" i="2" s="1"/>
  <c r="E21" i="5" l="1"/>
  <c r="F21" i="5" s="1"/>
  <c r="C20" i="2"/>
  <c r="D20" i="2" s="1"/>
  <c r="E20" i="2" s="1"/>
  <c r="F20" i="2" s="1"/>
  <c r="G21" i="5" l="1"/>
  <c r="G20" i="2"/>
</calcChain>
</file>

<file path=xl/sharedStrings.xml><?xml version="1.0" encoding="utf-8"?>
<sst xmlns="http://schemas.openxmlformats.org/spreadsheetml/2006/main" count="115" uniqueCount="81">
  <si>
    <t>Position</t>
  </si>
  <si>
    <t>Tag</t>
  </si>
  <si>
    <t>Anzahl 
der Touren</t>
  </si>
  <si>
    <t>samstags</t>
  </si>
  <si>
    <t>Kosten pro Anruf</t>
  </si>
  <si>
    <t>Arbeitszeit</t>
  </si>
  <si>
    <t>Mo - Fr</t>
  </si>
  <si>
    <t>einmalige 
Einrichtungsgebühr</t>
  </si>
  <si>
    <t xml:space="preserve">Verbindliche Preisangaben des Bieters: </t>
  </si>
  <si>
    <t>bitte links den Firmennamen eintragen</t>
  </si>
  <si>
    <r>
      <t xml:space="preserve">
Bitte tragen Sie Ihre Preisangaben (in Euro)</t>
    </r>
    <r>
      <rPr>
        <b/>
        <sz val="11"/>
        <color theme="1"/>
        <rFont val="Arial"/>
        <family val="2"/>
      </rPr>
      <t xml:space="preserve"> ausschließlich in die nachfolgende Liste in die grünen Felder</t>
    </r>
    <r>
      <rPr>
        <sz val="11"/>
        <color theme="1"/>
        <rFont val="Arial"/>
        <family val="2"/>
      </rPr>
      <t xml:space="preserve"> ein. Darüber hinausgehende Änderungen sind unzulässig und führen zum Ausschluss Ihres Angebotes.</t>
    </r>
  </si>
  <si>
    <r>
      <t xml:space="preserve">Bieter machen Ihre Angaben </t>
    </r>
    <r>
      <rPr>
        <b/>
        <sz val="11"/>
        <color theme="1"/>
        <rFont val="Arial"/>
        <family val="2"/>
      </rPr>
      <t>ausschließlich</t>
    </r>
    <r>
      <rPr>
        <sz val="11"/>
        <color theme="1"/>
        <rFont val="Arial"/>
        <family val="2"/>
      </rPr>
      <t xml:space="preserve"> in den grün eingefärbten Feldern. </t>
    </r>
  </si>
  <si>
    <t>Maßnahme</t>
  </si>
  <si>
    <t>Preis ist in der Pauschale für die Aufschaltung enthalten</t>
  </si>
  <si>
    <t>Anteil Lohnkosten in %</t>
  </si>
  <si>
    <t>Gesamt</t>
  </si>
  <si>
    <t>Gesamt (muss 100% ergeben)</t>
  </si>
  <si>
    <t>Gesamt in EUR</t>
  </si>
  <si>
    <t>Anteil Sach-/Betriebs-/Verwaltungskosten in %</t>
  </si>
  <si>
    <t>Pauschal- betrag
pro Tour in EUR</t>
  </si>
  <si>
    <t>Kosten Grundgebühr pro Monat</t>
  </si>
  <si>
    <t>Gesamt EUR netto</t>
  </si>
  <si>
    <t>EUR netto</t>
  </si>
  <si>
    <t>Gesamt fiktiver Monat</t>
  </si>
  <si>
    <t>An dieser Stelle wird ein fiktiver Gesamtpreis über alle Vertragsjahre gebildet, dessen Zweck allein die Angebotswertung ist. Abgerechnet werden kann später nur der tatsächlich anfallende Verrechnungssatz angesichts offizieller Tariferhöhungen.</t>
  </si>
  <si>
    <t>Fiktiver Gesamtpreis je eine Woche 2026-2031 bei Annahme einer Tariferhöhung ab 2027 von 5% p.a., Bewertungsbasis</t>
  </si>
  <si>
    <t>Kalkulation des Stundenlohns anhand des o.g. Monatspreises:</t>
  </si>
  <si>
    <t xml:space="preserve">Preis Aufschaltung pro
Standort pro Monat </t>
  </si>
  <si>
    <t xml:space="preserve">Preis Interventionsmaßnahme inkl. digitalem Protokoll/Stück </t>
  </si>
  <si>
    <t>Erstintervall 30 Minuten inkl. Nachtzuschlag</t>
  </si>
  <si>
    <t>Folgeintervall 30 Minuten inkl. Nachtzuschlag</t>
  </si>
  <si>
    <t>Erstintervall 30 Minuten inkl. Sonntagszuschlag</t>
  </si>
  <si>
    <t>Folgeintervall 30 Minuten inkl. Sonntagszuschlag</t>
  </si>
  <si>
    <t>Erstintervall 30 Minuten inkl. Feiertagszuschlag</t>
  </si>
  <si>
    <t>Folgeintervall 30 Minuten inkl. Feiertagszuschlag</t>
  </si>
  <si>
    <r>
      <rPr>
        <b/>
        <sz val="11"/>
        <rFont val="Arial"/>
        <family val="2"/>
      </rPr>
      <t xml:space="preserve">Erstintervall </t>
    </r>
    <r>
      <rPr>
        <sz val="11"/>
        <rFont val="Arial"/>
        <family val="2"/>
      </rPr>
      <t xml:space="preserve">30 Minuten </t>
    </r>
  </si>
  <si>
    <r>
      <rPr>
        <b/>
        <sz val="11"/>
        <rFont val="Arial"/>
        <family val="2"/>
      </rPr>
      <t xml:space="preserve">Folgeintervall </t>
    </r>
    <r>
      <rPr>
        <sz val="11"/>
        <rFont val="Arial"/>
        <family val="2"/>
      </rPr>
      <t>30 Minuten</t>
    </r>
  </si>
  <si>
    <t>Fiktive Anzahl/Einheit pro Monat</t>
  </si>
  <si>
    <t>Kalkulation des Stundenlohns
anhand des o.g. Monatspreises:</t>
  </si>
  <si>
    <t>Angabe an welchen Tarifvertrag der AN gebunden ist</t>
  </si>
  <si>
    <t>Zu Zeile 21</t>
  </si>
  <si>
    <t>Zu Zeile 29</t>
  </si>
  <si>
    <t>Kalkulation des o.g. Pauschalbetrages:</t>
  </si>
  <si>
    <t>Kalkulation des o.g. Std.Verrechnungssatzes:</t>
  </si>
  <si>
    <t>Anteil Sach-/Betriebs-/ Verwaltungskosten in %</t>
  </si>
  <si>
    <t>Hinweise zur Benutzung des Preisblattes:</t>
  </si>
  <si>
    <t>Optionale Zusatzleistung</t>
  </si>
  <si>
    <t>Sicherheitskraft</t>
  </si>
  <si>
    <t>07:00 - 20:00</t>
  </si>
  <si>
    <t>20:00 - 22:15</t>
  </si>
  <si>
    <t>Sonntags</t>
  </si>
  <si>
    <t>07:00 - 22:15</t>
  </si>
  <si>
    <t>Feiertags</t>
  </si>
  <si>
    <t>Wach- und Aufsichtsaufgaben nach Bedarf (mind. 4 Std. pro Einsatz), sowie Öffnungs-/Verschlussdienste nach Bedarf innerhalb des Hamburger Stadtgebietes (Ansatz zwei Stunden)</t>
  </si>
  <si>
    <t>Pauschal für Öffnungs-/Verschlussdienste</t>
  </si>
  <si>
    <t>Preisblatt für Los 1: Wach- und Aufsichtsaufgaben in ausgewählten Stadtteilbibliotheken</t>
  </si>
  <si>
    <t>Gesamtkosten pro Woche 2027</t>
  </si>
  <si>
    <t>Stunden-
verrechnungs- satz (EUR)
2027</t>
  </si>
  <si>
    <t>Die Tariflohnerhöhung des Jahres 2027 ist bereits zu berücksichtigen. 
Hinweis: Tariflohnerhöhungen der Folgejahre können ausschließlich auf den Lohnanteil angewendet werden.
Erhöhungen des Sach-/Betriebs-/Verwaltungskostenanteils sind bereits im Pauschalbetrag 2027 zu kalkulieren und können während der Laufzeit nicht angepasst werden.</t>
  </si>
  <si>
    <t>Preisblatt für Los 2: Überwachung der Bibliotheken mit Alarmanlagen</t>
  </si>
  <si>
    <t>2027 in EUR netto</t>
  </si>
  <si>
    <t>Gesamtbetrag fiktiver Monat 2027</t>
  </si>
  <si>
    <t>Fiktiver Gesamtpreis je eine Monatsleistung  2027-2031 bei Annahme einer Tariferhöhung ab 2028 von 5% p.a., Bewertungsbasis</t>
  </si>
  <si>
    <t>Die Tariflohnerhöhung des Jahres 2027 ist bereits zu berücksichtigen. 
Hinweis: Tariflohnerhöhungen der Folgejahre können ausschließlich auf den Lohnanteil angewendet werden.
Erhöhungen des Sach-/Betriebs-/Verwaltungskostenanteils sind bereits im Stundenlohn 2027 zu kalkulieren und können während der Laufzeit nicht angepasst werden.</t>
  </si>
  <si>
    <t>Preisblatt für Los 3: Einrichtung und Bereitstellung eines Gäste-Notfalltelefons</t>
  </si>
  <si>
    <r>
      <rPr>
        <b/>
        <sz val="11"/>
        <color theme="1"/>
        <rFont val="Arial"/>
        <family val="2"/>
      </rPr>
      <t>Fiktiver</t>
    </r>
    <r>
      <rPr>
        <sz val="11"/>
        <color theme="1"/>
        <rFont val="Arial"/>
        <family val="2"/>
      </rPr>
      <t xml:space="preserve"> Gesamtpreis je eine Monatsleistung 2027-2031 bei Annahme einer Tariferhöhung ab 2028 von 5% p.a., Bewertungsbasis</t>
    </r>
  </si>
  <si>
    <t>fiktiver Monat/ Anrufe</t>
  </si>
  <si>
    <t>montags bis freitags</t>
  </si>
  <si>
    <t>Vegabe-Nr. #26-220.1</t>
  </si>
  <si>
    <t>Vegabe-Nr. #26-220.2</t>
  </si>
  <si>
    <t>Vegabe-Nr. #26-220.3</t>
  </si>
  <si>
    <t xml:space="preserve">Fiktiver Gesamtpreis </t>
  </si>
  <si>
    <t>Zu Zeile 20</t>
  </si>
  <si>
    <t>Alle Preisangaben gelten zzgl. ggf. anfallender MwSt.</t>
  </si>
  <si>
    <t>Fiktiver Gesamtpreis</t>
  </si>
  <si>
    <t xml:space="preserve">Störungsalarm, der keine Intervention benötigt, protokollieren und versenden </t>
  </si>
  <si>
    <t>Touren</t>
  </si>
  <si>
    <t>Gewertet wird eine Nachkommastelle</t>
  </si>
  <si>
    <t>EUR 2027/Stück Dienste</t>
  </si>
  <si>
    <t>Zu A14</t>
  </si>
  <si>
    <t>Zu A23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</si>
</sst>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.00_ ;\-#,##0.00\ 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BED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57">
    <xf numFmtId="0" fontId="0" fillId="0" borderId="0" xfId="0"/>
    <xf numFmtId="0" fontId="0" fillId="0" borderId="0" xfId="0" applyFont="1" applyFill="1" applyProtection="1"/>
    <xf numFmtId="0" fontId="2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0" xfId="0" applyFont="1"/>
    <xf numFmtId="0" fontId="2" fillId="0" borderId="0" xfId="0" applyFont="1" applyFill="1" applyProtection="1"/>
    <xf numFmtId="0" fontId="2" fillId="0" borderId="2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/>
    <xf numFmtId="0" fontId="2" fillId="0" borderId="0" xfId="0" applyFont="1" applyAlignment="1">
      <alignment wrapText="1"/>
    </xf>
    <xf numFmtId="44" fontId="2" fillId="0" borderId="0" xfId="1" applyFont="1" applyBorder="1" applyAlignment="1">
      <alignment wrapText="1"/>
    </xf>
    <xf numFmtId="0" fontId="9" fillId="0" borderId="2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>
      <alignment horizontal="right"/>
    </xf>
    <xf numFmtId="0" fontId="2" fillId="0" borderId="6" xfId="0" applyFont="1" applyBorder="1" applyAlignment="1">
      <alignment wrapText="1"/>
    </xf>
    <xf numFmtId="0" fontId="6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165" fontId="2" fillId="0" borderId="2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 applyProtection="1">
      <alignment vertical="center" wrapText="1"/>
    </xf>
    <xf numFmtId="0" fontId="6" fillId="0" borderId="2" xfId="0" applyFont="1" applyFill="1" applyBorder="1" applyAlignment="1" applyProtection="1">
      <alignment vertical="center"/>
    </xf>
    <xf numFmtId="4" fontId="6" fillId="0" borderId="2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Fill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vertical="center"/>
    </xf>
    <xf numFmtId="4" fontId="2" fillId="0" borderId="2" xfId="0" applyNumberFormat="1" applyFont="1" applyBorder="1"/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4" fontId="6" fillId="0" borderId="2" xfId="0" applyNumberFormat="1" applyFont="1" applyBorder="1"/>
    <xf numFmtId="4" fontId="6" fillId="0" borderId="2" xfId="0" applyNumberFormat="1" applyFont="1" applyBorder="1" applyAlignment="1">
      <alignment wrapText="1"/>
    </xf>
    <xf numFmtId="0" fontId="2" fillId="0" borderId="6" xfId="0" applyFont="1" applyFill="1" applyBorder="1" applyAlignment="1" applyProtection="1">
      <alignment horizontal="center" vertical="center"/>
    </xf>
    <xf numFmtId="4" fontId="6" fillId="0" borderId="2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vertical="center"/>
    </xf>
    <xf numFmtId="0" fontId="2" fillId="5" borderId="9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4" fontId="2" fillId="0" borderId="6" xfId="0" applyNumberFormat="1" applyFont="1" applyBorder="1"/>
    <xf numFmtId="0" fontId="2" fillId="0" borderId="0" xfId="0" applyFont="1" applyFill="1" applyBorder="1" applyAlignment="1">
      <alignment wrapText="1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165" fontId="2" fillId="0" borderId="2" xfId="0" applyNumberFormat="1" applyFont="1" applyFill="1" applyBorder="1"/>
    <xf numFmtId="0" fontId="6" fillId="0" borderId="0" xfId="0" applyFont="1" applyFill="1"/>
    <xf numFmtId="9" fontId="6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 applyProtection="1">
      <alignment horizontal="left" vertical="center" wrapText="1"/>
    </xf>
    <xf numFmtId="0" fontId="6" fillId="4" borderId="2" xfId="0" applyFont="1" applyFill="1" applyBorder="1" applyAlignment="1">
      <alignment wrapText="1"/>
    </xf>
    <xf numFmtId="165" fontId="6" fillId="4" borderId="2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 applyProtection="1">
      <alignment horizontal="right"/>
      <protection locked="0"/>
    </xf>
    <xf numFmtId="166" fontId="2" fillId="3" borderId="2" xfId="0" applyNumberFormat="1" applyFont="1" applyFill="1" applyBorder="1" applyAlignment="1" applyProtection="1">
      <alignment horizontal="right"/>
      <protection locked="0"/>
    </xf>
    <xf numFmtId="4" fontId="2" fillId="3" borderId="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wrapText="1"/>
    </xf>
    <xf numFmtId="0" fontId="0" fillId="0" borderId="0" xfId="0" applyProtection="1"/>
    <xf numFmtId="0" fontId="2" fillId="0" borderId="2" xfId="0" applyFont="1" applyFill="1" applyBorder="1" applyAlignment="1" applyProtection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right" vertic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0" fontId="6" fillId="0" borderId="2" xfId="0" applyFont="1" applyBorder="1" applyAlignment="1" applyProtection="1">
      <alignment wrapText="1"/>
    </xf>
    <xf numFmtId="9" fontId="6" fillId="0" borderId="2" xfId="0" applyNumberFormat="1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Fill="1" applyBorder="1" applyProtection="1"/>
    <xf numFmtId="0" fontId="2" fillId="0" borderId="2" xfId="0" applyFont="1" applyBorder="1" applyProtection="1"/>
    <xf numFmtId="0" fontId="2" fillId="0" borderId="2" xfId="0" applyFont="1" applyFill="1" applyBorder="1" applyProtection="1"/>
    <xf numFmtId="166" fontId="2" fillId="0" borderId="2" xfId="0" applyNumberFormat="1" applyFont="1" applyFill="1" applyBorder="1" applyAlignment="1" applyProtection="1">
      <alignment horizontal="right"/>
    </xf>
    <xf numFmtId="166" fontId="2" fillId="0" borderId="0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6" fillId="0" borderId="2" xfId="0" applyFont="1" applyFill="1" applyBorder="1" applyProtection="1"/>
    <xf numFmtId="0" fontId="6" fillId="0" borderId="2" xfId="0" applyFont="1" applyBorder="1" applyProtection="1"/>
    <xf numFmtId="0" fontId="6" fillId="4" borderId="2" xfId="0" applyFont="1" applyFill="1" applyBorder="1" applyAlignment="1" applyProtection="1">
      <alignment wrapText="1"/>
    </xf>
    <xf numFmtId="165" fontId="2" fillId="0" borderId="2" xfId="0" applyNumberFormat="1" applyFont="1" applyFill="1" applyBorder="1" applyAlignment="1" applyProtection="1">
      <alignment horizontal="right"/>
    </xf>
    <xf numFmtId="165" fontId="2" fillId="0" borderId="2" xfId="0" applyNumberFormat="1" applyFont="1" applyFill="1" applyBorder="1" applyProtection="1"/>
    <xf numFmtId="165" fontId="6" fillId="4" borderId="2" xfId="0" applyNumberFormat="1" applyFont="1" applyFill="1" applyBorder="1" applyAlignment="1" applyProtection="1">
      <alignment wrapText="1"/>
    </xf>
    <xf numFmtId="0" fontId="0" fillId="0" borderId="0" xfId="0" applyFill="1" applyProtection="1"/>
    <xf numFmtId="0" fontId="2" fillId="0" borderId="0" xfId="0" applyFont="1" applyFill="1" applyBorder="1" applyAlignment="1" applyProtection="1">
      <alignment wrapText="1"/>
    </xf>
    <xf numFmtId="165" fontId="2" fillId="0" borderId="0" xfId="0" applyNumberFormat="1" applyFont="1" applyFill="1" applyBorder="1" applyAlignment="1" applyProtection="1">
      <alignment horizontal="right"/>
    </xf>
    <xf numFmtId="165" fontId="2" fillId="0" borderId="0" xfId="0" applyNumberFormat="1" applyFont="1" applyFill="1" applyBorder="1" applyProtection="1"/>
    <xf numFmtId="165" fontId="6" fillId="0" borderId="0" xfId="0" applyNumberFormat="1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/>
    </xf>
    <xf numFmtId="0" fontId="11" fillId="0" borderId="2" xfId="0" applyFont="1" applyBorder="1" applyAlignment="1" applyProtection="1">
      <alignment wrapText="1"/>
    </xf>
    <xf numFmtId="0" fontId="6" fillId="0" borderId="2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 wrapText="1"/>
    </xf>
    <xf numFmtId="4" fontId="6" fillId="0" borderId="2" xfId="0" applyNumberFormat="1" applyFont="1" applyBorder="1" applyAlignment="1" applyProtection="1">
      <alignment wrapText="1"/>
    </xf>
    <xf numFmtId="20" fontId="2" fillId="0" borderId="2" xfId="0" applyNumberFormat="1" applyFont="1" applyBorder="1" applyProtection="1"/>
    <xf numFmtId="4" fontId="2" fillId="0" borderId="2" xfId="0" applyNumberFormat="1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horizontal="center" vertical="center" textRotation="90"/>
    </xf>
    <xf numFmtId="44" fontId="2" fillId="0" borderId="0" xfId="1" applyFont="1" applyBorder="1" applyAlignment="1" applyProtection="1">
      <alignment wrapText="1"/>
    </xf>
    <xf numFmtId="0" fontId="2" fillId="0" borderId="0" xfId="0" applyFont="1" applyProtection="1"/>
    <xf numFmtId="0" fontId="2" fillId="0" borderId="2" xfId="0" applyFont="1" applyBorder="1" applyAlignment="1" applyProtection="1">
      <alignment wrapText="1"/>
    </xf>
    <xf numFmtId="0" fontId="2" fillId="0" borderId="2" xfId="0" applyFont="1" applyFill="1" applyBorder="1" applyAlignment="1" applyProtection="1">
      <alignment horizontal="right"/>
    </xf>
    <xf numFmtId="0" fontId="7" fillId="0" borderId="0" xfId="0" applyFont="1" applyBorder="1" applyAlignment="1" applyProtection="1">
      <alignment wrapText="1"/>
    </xf>
    <xf numFmtId="0" fontId="6" fillId="0" borderId="0" xfId="0" applyFont="1" applyBorder="1" applyAlignment="1" applyProtection="1">
      <alignment horizontal="right" wrapText="1"/>
    </xf>
    <xf numFmtId="0" fontId="6" fillId="0" borderId="0" xfId="0" applyFont="1" applyBorder="1" applyAlignment="1" applyProtection="1">
      <alignment horizontal="center" wrapText="1"/>
    </xf>
    <xf numFmtId="164" fontId="2" fillId="0" borderId="0" xfId="0" applyNumberFormat="1" applyFont="1" applyFill="1" applyBorder="1" applyAlignment="1" applyProtection="1">
      <alignment horizontal="right" vertical="center"/>
    </xf>
    <xf numFmtId="0" fontId="2" fillId="5" borderId="9" xfId="0" applyFont="1" applyFill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/>
    </xf>
    <xf numFmtId="44" fontId="2" fillId="3" borderId="2" xfId="1" applyFont="1" applyFill="1" applyBorder="1" applyAlignment="1" applyProtection="1">
      <alignment vertical="center" wrapText="1"/>
      <protection locked="0"/>
    </xf>
    <xf numFmtId="4" fontId="2" fillId="3" borderId="6" xfId="0" applyNumberFormat="1" applyFont="1" applyFill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horizontal="left" vertical="top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4" fontId="2" fillId="3" borderId="7" xfId="0" applyNumberFormat="1" applyFont="1" applyFill="1" applyBorder="1" applyAlignment="1" applyProtection="1">
      <alignment horizontal="center" vertical="center" wrapText="1"/>
    </xf>
    <xf numFmtId="4" fontId="2" fillId="3" borderId="8" xfId="0" applyNumberFormat="1" applyFont="1" applyFill="1" applyBorder="1" applyAlignment="1" applyProtection="1">
      <alignment horizontal="center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</cellXfs>
  <cellStyles count="3">
    <cellStyle name="Standard" xfId="0" builtinId="0"/>
    <cellStyle name="Standard 2" xfId="2" xr:uid="{00000000-0005-0000-0000-000001000000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opLeftCell="A28" workbookViewId="0">
      <selection activeCell="A4" sqref="A4:C4"/>
    </sheetView>
  </sheetViews>
  <sheetFormatPr baseColWidth="10" defaultColWidth="11.4140625" defaultRowHeight="14.5" x14ac:dyDescent="0.35"/>
  <cols>
    <col min="1" max="1" width="43.25" style="65" customWidth="1"/>
    <col min="2" max="2" width="22" style="65" bestFit="1" customWidth="1"/>
    <col min="3" max="3" width="13.75" style="65" customWidth="1"/>
    <col min="4" max="4" width="15.58203125" style="65" customWidth="1"/>
    <col min="5" max="5" width="10.25" style="65" customWidth="1"/>
    <col min="6" max="6" width="9.25" style="65" bestFit="1" customWidth="1"/>
    <col min="7" max="7" width="17.4140625" style="65" customWidth="1"/>
    <col min="8" max="16384" width="11.4140625" style="65"/>
  </cols>
  <sheetData>
    <row r="1" spans="1:7" s="64" customFormat="1" ht="50.15" customHeight="1" x14ac:dyDescent="0.35">
      <c r="A1" s="120" t="s">
        <v>55</v>
      </c>
      <c r="B1" s="121"/>
      <c r="C1" s="121"/>
      <c r="D1" s="121"/>
      <c r="E1" s="121"/>
    </row>
    <row r="2" spans="1:7" s="64" customFormat="1" ht="15" customHeight="1" x14ac:dyDescent="0.35">
      <c r="A2" s="126" t="s">
        <v>68</v>
      </c>
      <c r="B2" s="126"/>
      <c r="C2" s="126"/>
      <c r="D2" s="126"/>
      <c r="E2" s="126"/>
    </row>
    <row r="3" spans="1:7" s="64" customFormat="1" ht="15" customHeight="1" x14ac:dyDescent="0.35">
      <c r="A3" s="126" t="s">
        <v>8</v>
      </c>
      <c r="B3" s="126"/>
      <c r="C3" s="126"/>
      <c r="D3" s="126"/>
      <c r="E3" s="126"/>
    </row>
    <row r="4" spans="1:7" s="64" customFormat="1" ht="27.25" customHeight="1" x14ac:dyDescent="0.35">
      <c r="A4" s="124"/>
      <c r="B4" s="125"/>
      <c r="C4" s="125"/>
      <c r="D4" s="127" t="s">
        <v>9</v>
      </c>
      <c r="E4" s="128"/>
    </row>
    <row r="5" spans="1:7" s="64" customFormat="1" ht="56.1" customHeight="1" x14ac:dyDescent="0.35">
      <c r="A5" s="122" t="s">
        <v>10</v>
      </c>
      <c r="B5" s="123"/>
      <c r="C5" s="123"/>
      <c r="D5" s="123"/>
      <c r="E5" s="123"/>
    </row>
    <row r="6" spans="1:7" ht="15.45" x14ac:dyDescent="0.35">
      <c r="A6" s="8"/>
      <c r="B6" s="3"/>
      <c r="C6" s="3"/>
      <c r="D6" s="3"/>
      <c r="E6" s="3"/>
    </row>
    <row r="7" spans="1:7" ht="60" customHeight="1" x14ac:dyDescent="0.35">
      <c r="A7" s="2" t="s">
        <v>76</v>
      </c>
      <c r="B7" s="66" t="s">
        <v>2</v>
      </c>
      <c r="C7" s="66" t="s">
        <v>19</v>
      </c>
      <c r="D7" s="66" t="s">
        <v>17</v>
      </c>
    </row>
    <row r="8" spans="1:7" x14ac:dyDescent="0.35">
      <c r="A8" s="66" t="s">
        <v>67</v>
      </c>
      <c r="B8" s="2">
        <v>12</v>
      </c>
      <c r="C8" s="61"/>
      <c r="D8" s="67">
        <f>B8*C8</f>
        <v>0</v>
      </c>
    </row>
    <row r="9" spans="1:7" x14ac:dyDescent="0.35">
      <c r="A9" s="66" t="s">
        <v>3</v>
      </c>
      <c r="B9" s="2">
        <v>6</v>
      </c>
      <c r="C9" s="68">
        <f>C8</f>
        <v>0</v>
      </c>
      <c r="D9" s="67">
        <f t="shared" ref="D9" si="0">B9*C9</f>
        <v>0</v>
      </c>
    </row>
    <row r="10" spans="1:7" x14ac:dyDescent="0.35">
      <c r="A10" s="69" t="s">
        <v>56</v>
      </c>
      <c r="B10" s="66"/>
      <c r="C10" s="2"/>
      <c r="D10" s="67">
        <f>SUM(D8:D9)</f>
        <v>0</v>
      </c>
    </row>
    <row r="11" spans="1:7" x14ac:dyDescent="0.35">
      <c r="A11" s="70"/>
      <c r="B11" s="71"/>
      <c r="C11" s="72"/>
      <c r="D11" s="72"/>
      <c r="E11" s="73"/>
    </row>
    <row r="12" spans="1:7" x14ac:dyDescent="0.35">
      <c r="A12" s="74" t="s">
        <v>42</v>
      </c>
      <c r="B12" s="75">
        <v>1</v>
      </c>
      <c r="C12" s="76"/>
      <c r="D12" s="76"/>
      <c r="E12" s="76"/>
      <c r="F12" s="77"/>
      <c r="G12" s="77"/>
    </row>
    <row r="13" spans="1:7" x14ac:dyDescent="0.35">
      <c r="A13" s="78" t="s">
        <v>18</v>
      </c>
      <c r="B13" s="62"/>
      <c r="C13" s="76"/>
      <c r="D13" s="76"/>
      <c r="E13" s="76"/>
      <c r="F13" s="77"/>
      <c r="G13" s="77"/>
    </row>
    <row r="14" spans="1:7" x14ac:dyDescent="0.35">
      <c r="A14" s="79" t="s">
        <v>14</v>
      </c>
      <c r="B14" s="62"/>
    </row>
    <row r="15" spans="1:7" x14ac:dyDescent="0.35">
      <c r="A15" s="79" t="s">
        <v>16</v>
      </c>
      <c r="B15" s="80">
        <f>B13+B14</f>
        <v>0</v>
      </c>
      <c r="C15" s="65" t="s">
        <v>77</v>
      </c>
    </row>
    <row r="16" spans="1:7" x14ac:dyDescent="0.35">
      <c r="A16" s="77"/>
      <c r="B16" s="81"/>
    </row>
    <row r="17" spans="1:9" ht="29" x14ac:dyDescent="0.35">
      <c r="A17" s="82" t="s">
        <v>39</v>
      </c>
      <c r="B17" s="132"/>
      <c r="C17" s="133"/>
      <c r="D17" s="133"/>
      <c r="E17" s="133"/>
      <c r="F17" s="134"/>
      <c r="G17" s="83"/>
    </row>
    <row r="18" spans="1:9" x14ac:dyDescent="0.35">
      <c r="A18" s="77"/>
      <c r="B18" s="84"/>
      <c r="G18" s="83"/>
    </row>
    <row r="19" spans="1:9" x14ac:dyDescent="0.35">
      <c r="A19" s="85" t="s">
        <v>71</v>
      </c>
      <c r="B19" s="86">
        <v>2027</v>
      </c>
      <c r="C19" s="86">
        <v>2028</v>
      </c>
      <c r="D19" s="86">
        <v>2029</v>
      </c>
      <c r="E19" s="86">
        <v>2030</v>
      </c>
      <c r="F19" s="86">
        <v>2031</v>
      </c>
      <c r="G19" s="87" t="s">
        <v>17</v>
      </c>
    </row>
    <row r="20" spans="1:9" s="91" customFormat="1" ht="57.65" customHeight="1" x14ac:dyDescent="0.35">
      <c r="A20" s="82" t="s">
        <v>25</v>
      </c>
      <c r="B20" s="88">
        <f>D10</f>
        <v>0</v>
      </c>
      <c r="C20" s="89">
        <f>(B20*B14%*5%)+B20</f>
        <v>0</v>
      </c>
      <c r="D20" s="89">
        <f>C20*B14%*5%+C20</f>
        <v>0</v>
      </c>
      <c r="E20" s="89">
        <f>D20*B14%*5%+D20</f>
        <v>0</v>
      </c>
      <c r="F20" s="89">
        <f>E20*B14%*5%+E20</f>
        <v>0</v>
      </c>
      <c r="G20" s="90">
        <f>B20+C20+D20+E20+F20</f>
        <v>0</v>
      </c>
    </row>
    <row r="21" spans="1:9" s="91" customFormat="1" ht="14.85" customHeight="1" x14ac:dyDescent="0.35">
      <c r="A21" s="92"/>
      <c r="B21" s="93"/>
      <c r="C21" s="94"/>
      <c r="D21" s="94"/>
      <c r="E21" s="94"/>
      <c r="F21" s="94"/>
      <c r="G21" s="95"/>
    </row>
    <row r="22" spans="1:9" s="91" customFormat="1" ht="14.85" customHeight="1" x14ac:dyDescent="0.35">
      <c r="A22" s="96" t="s">
        <v>46</v>
      </c>
      <c r="B22" s="93"/>
      <c r="C22" s="94"/>
      <c r="D22" s="94"/>
      <c r="E22" s="94"/>
      <c r="F22" s="94"/>
      <c r="G22" s="94"/>
    </row>
    <row r="23" spans="1:9" ht="65.25" customHeight="1" x14ac:dyDescent="0.35">
      <c r="A23" s="97" t="s">
        <v>53</v>
      </c>
      <c r="B23" s="98" t="s">
        <v>1</v>
      </c>
      <c r="C23" s="98" t="s">
        <v>5</v>
      </c>
      <c r="D23" s="99" t="s">
        <v>57</v>
      </c>
      <c r="E23" s="100" t="s">
        <v>78</v>
      </c>
    </row>
    <row r="24" spans="1:9" x14ac:dyDescent="0.35">
      <c r="A24" s="78" t="s">
        <v>47</v>
      </c>
      <c r="B24" s="78" t="s">
        <v>6</v>
      </c>
      <c r="C24" s="78" t="s">
        <v>48</v>
      </c>
      <c r="D24" s="63"/>
      <c r="E24" s="78"/>
    </row>
    <row r="25" spans="1:9" x14ac:dyDescent="0.35">
      <c r="A25" s="78" t="s">
        <v>47</v>
      </c>
      <c r="B25" s="78" t="s">
        <v>6</v>
      </c>
      <c r="C25" s="78" t="s">
        <v>49</v>
      </c>
      <c r="D25" s="63"/>
      <c r="E25" s="78"/>
    </row>
    <row r="26" spans="1:9" x14ac:dyDescent="0.35">
      <c r="A26" s="78" t="s">
        <v>47</v>
      </c>
      <c r="B26" s="78" t="s">
        <v>50</v>
      </c>
      <c r="C26" s="78" t="s">
        <v>51</v>
      </c>
      <c r="D26" s="63"/>
      <c r="E26" s="78"/>
    </row>
    <row r="27" spans="1:9" x14ac:dyDescent="0.35">
      <c r="A27" s="78" t="s">
        <v>47</v>
      </c>
      <c r="B27" s="78" t="s">
        <v>52</v>
      </c>
      <c r="C27" s="101" t="s">
        <v>51</v>
      </c>
      <c r="D27" s="63"/>
      <c r="E27" s="78"/>
    </row>
    <row r="28" spans="1:9" x14ac:dyDescent="0.35">
      <c r="A28" s="78" t="s">
        <v>54</v>
      </c>
      <c r="B28" s="78"/>
      <c r="C28" s="101"/>
      <c r="D28" s="102"/>
      <c r="E28" s="63"/>
    </row>
    <row r="29" spans="1:9" x14ac:dyDescent="0.35">
      <c r="A29" s="103"/>
      <c r="B29" s="76"/>
      <c r="C29" s="76"/>
      <c r="D29" s="76"/>
      <c r="E29" s="76"/>
      <c r="F29" s="76"/>
      <c r="G29" s="77"/>
      <c r="H29" s="104"/>
      <c r="I29" s="105"/>
    </row>
    <row r="30" spans="1:9" ht="29" x14ac:dyDescent="0.35">
      <c r="A30" s="74" t="s">
        <v>43</v>
      </c>
      <c r="B30" s="75">
        <v>1</v>
      </c>
      <c r="C30" s="76"/>
      <c r="D30" s="76"/>
      <c r="G30" s="77"/>
      <c r="H30" s="105"/>
    </row>
    <row r="31" spans="1:9" ht="29" x14ac:dyDescent="0.35">
      <c r="A31" s="106" t="s">
        <v>44</v>
      </c>
      <c r="B31" s="63"/>
      <c r="C31" s="76"/>
      <c r="D31" s="76"/>
      <c r="G31" s="77"/>
      <c r="H31" s="105"/>
    </row>
    <row r="32" spans="1:9" x14ac:dyDescent="0.35">
      <c r="A32" s="82" t="s">
        <v>14</v>
      </c>
      <c r="B32" s="63"/>
    </row>
    <row r="33" spans="1:7" x14ac:dyDescent="0.35">
      <c r="A33" s="82" t="s">
        <v>16</v>
      </c>
      <c r="B33" s="107">
        <f>B31+B32</f>
        <v>0</v>
      </c>
    </row>
    <row r="34" spans="1:7" s="91" customFormat="1" ht="14.85" customHeight="1" x14ac:dyDescent="0.35">
      <c r="A34" s="92"/>
      <c r="B34" s="93"/>
      <c r="C34" s="94"/>
      <c r="D34" s="94"/>
      <c r="E34" s="94"/>
      <c r="F34" s="94"/>
      <c r="G34" s="94"/>
    </row>
    <row r="35" spans="1:7" x14ac:dyDescent="0.35">
      <c r="A35" s="70"/>
      <c r="B35" s="71"/>
      <c r="C35" s="72"/>
      <c r="D35" s="72"/>
      <c r="E35" s="73"/>
    </row>
    <row r="36" spans="1:7" x14ac:dyDescent="0.35">
      <c r="A36" s="70"/>
      <c r="B36" s="71"/>
      <c r="C36" s="72"/>
      <c r="D36" s="72"/>
      <c r="E36" s="73"/>
    </row>
    <row r="37" spans="1:7" x14ac:dyDescent="0.35">
      <c r="A37" s="108" t="s">
        <v>45</v>
      </c>
      <c r="B37" s="109"/>
      <c r="C37" s="109"/>
      <c r="D37" s="110"/>
      <c r="E37" s="111"/>
    </row>
    <row r="38" spans="1:7" ht="39.049999999999997" customHeight="1" x14ac:dyDescent="0.35">
      <c r="A38" s="129" t="s">
        <v>11</v>
      </c>
      <c r="B38" s="130"/>
      <c r="C38" s="130"/>
      <c r="D38" s="130"/>
      <c r="E38" s="130"/>
      <c r="F38" s="131"/>
    </row>
    <row r="39" spans="1:7" ht="95.65" customHeight="1" x14ac:dyDescent="0.35">
      <c r="A39" s="112" t="s">
        <v>79</v>
      </c>
      <c r="B39" s="117" t="s">
        <v>58</v>
      </c>
      <c r="C39" s="118"/>
      <c r="D39" s="118"/>
      <c r="E39" s="118"/>
      <c r="F39" s="119"/>
    </row>
    <row r="40" spans="1:7" ht="54.95" customHeight="1" x14ac:dyDescent="0.35">
      <c r="A40" s="113" t="s">
        <v>72</v>
      </c>
      <c r="B40" s="117" t="s">
        <v>24</v>
      </c>
      <c r="C40" s="118"/>
      <c r="D40" s="118"/>
      <c r="E40" s="118"/>
      <c r="F40" s="119"/>
    </row>
    <row r="41" spans="1:7" ht="15" customHeight="1" x14ac:dyDescent="0.35">
      <c r="A41" s="116" t="s">
        <v>73</v>
      </c>
      <c r="B41" s="116"/>
      <c r="C41" s="116"/>
      <c r="D41" s="116"/>
      <c r="E41" s="116"/>
      <c r="F41" s="116"/>
    </row>
  </sheetData>
  <sheetProtection algorithmName="SHA-512" hashValue="MqU2jmo5acnDkGSuL/zoYlnkiTa9QczpdluM3agCpNDpk6bg+wjNRD7xVs7fgQFLalINT8+Yr90TJyQTL+9QNw==" saltValue="LUOjISZhAX8I3UmMjt4xEg==" spinCount="100000" sheet="1" objects="1" scenarios="1" selectLockedCells="1"/>
  <mergeCells count="11">
    <mergeCell ref="A41:F41"/>
    <mergeCell ref="B40:F40"/>
    <mergeCell ref="A1:E1"/>
    <mergeCell ref="A5:E5"/>
    <mergeCell ref="A4:C4"/>
    <mergeCell ref="A2:E2"/>
    <mergeCell ref="D4:E4"/>
    <mergeCell ref="A3:E3"/>
    <mergeCell ref="B39:F39"/>
    <mergeCell ref="A38:F38"/>
    <mergeCell ref="B17:F1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topLeftCell="A5" workbookViewId="0">
      <selection activeCell="A4" sqref="A4:E4"/>
    </sheetView>
  </sheetViews>
  <sheetFormatPr baseColWidth="10" defaultRowHeight="14.5" x14ac:dyDescent="0.35"/>
  <cols>
    <col min="1" max="1" width="29" customWidth="1"/>
    <col min="2" max="2" width="20.25" customWidth="1"/>
    <col min="3" max="3" width="17.25" customWidth="1"/>
    <col min="4" max="10" width="13" customWidth="1"/>
  </cols>
  <sheetData>
    <row r="1" spans="1:9" s="4" customFormat="1" ht="27.95" customHeight="1" x14ac:dyDescent="0.35">
      <c r="A1" s="139" t="s">
        <v>59</v>
      </c>
      <c r="B1" s="139"/>
      <c r="C1" s="139"/>
      <c r="D1" s="139"/>
      <c r="E1" s="139"/>
      <c r="F1" s="139"/>
      <c r="G1" s="139"/>
    </row>
    <row r="2" spans="1:9" s="4" customFormat="1" ht="15" customHeight="1" x14ac:dyDescent="0.35">
      <c r="A2" s="140" t="s">
        <v>69</v>
      </c>
      <c r="B2" s="140"/>
      <c r="C2" s="140"/>
      <c r="D2" s="140"/>
      <c r="E2" s="140"/>
      <c r="F2" s="140"/>
      <c r="G2" s="140"/>
    </row>
    <row r="3" spans="1:9" s="4" customFormat="1" ht="15" customHeight="1" x14ac:dyDescent="0.35">
      <c r="A3" s="144" t="s">
        <v>8</v>
      </c>
      <c r="B3" s="144"/>
      <c r="C3" s="144"/>
      <c r="D3" s="144"/>
      <c r="E3" s="144"/>
      <c r="F3" s="60"/>
      <c r="G3" s="60"/>
    </row>
    <row r="4" spans="1:9" s="4" customFormat="1" ht="27.25" customHeight="1" x14ac:dyDescent="0.35">
      <c r="A4" s="151"/>
      <c r="B4" s="151"/>
      <c r="C4" s="151"/>
      <c r="D4" s="151"/>
      <c r="E4" s="151"/>
      <c r="F4" s="141" t="s">
        <v>9</v>
      </c>
      <c r="G4" s="142"/>
    </row>
    <row r="5" spans="1:9" s="4" customFormat="1" ht="56.1" customHeight="1" x14ac:dyDescent="0.35">
      <c r="A5" s="143" t="s">
        <v>10</v>
      </c>
      <c r="B5" s="143"/>
      <c r="C5" s="143"/>
      <c r="D5" s="143"/>
      <c r="E5" s="143"/>
      <c r="F5" s="143"/>
      <c r="G5" s="143"/>
    </row>
    <row r="6" spans="1:9" ht="15.45" x14ac:dyDescent="0.35">
      <c r="A6" s="1"/>
      <c r="B6" s="3"/>
      <c r="C6" s="3"/>
      <c r="D6" s="3"/>
      <c r="E6" s="3"/>
      <c r="F6" s="3"/>
      <c r="G6" s="3"/>
      <c r="H6" s="3"/>
      <c r="I6" s="3"/>
    </row>
    <row r="7" spans="1:9" s="15" customFormat="1" ht="43.5" x14ac:dyDescent="0.35">
      <c r="A7" s="39" t="s">
        <v>12</v>
      </c>
      <c r="B7" s="40" t="s">
        <v>60</v>
      </c>
      <c r="C7" s="24" t="s">
        <v>37</v>
      </c>
      <c r="D7" s="23" t="s">
        <v>15</v>
      </c>
    </row>
    <row r="8" spans="1:9" ht="29" x14ac:dyDescent="0.35">
      <c r="A8" s="18" t="s">
        <v>27</v>
      </c>
      <c r="B8" s="114"/>
      <c r="C8" s="6">
        <v>29</v>
      </c>
      <c r="D8" s="38">
        <f>B8*C8</f>
        <v>0</v>
      </c>
    </row>
    <row r="9" spans="1:9" ht="29" x14ac:dyDescent="0.35">
      <c r="A9" s="18" t="s">
        <v>28</v>
      </c>
      <c r="B9" s="114"/>
      <c r="C9" s="6">
        <v>30</v>
      </c>
      <c r="D9" s="38">
        <f t="shared" ref="D9:D17" si="0">B9*C9</f>
        <v>0</v>
      </c>
    </row>
    <row r="10" spans="1:9" x14ac:dyDescent="0.35">
      <c r="A10" s="18" t="s">
        <v>35</v>
      </c>
      <c r="B10" s="114"/>
      <c r="C10" s="6">
        <v>5</v>
      </c>
      <c r="D10" s="38">
        <f t="shared" si="0"/>
        <v>0</v>
      </c>
    </row>
    <row r="11" spans="1:9" ht="29" x14ac:dyDescent="0.35">
      <c r="A11" s="18" t="s">
        <v>29</v>
      </c>
      <c r="B11" s="114"/>
      <c r="C11" s="6">
        <v>15</v>
      </c>
      <c r="D11" s="38">
        <f>B11*C11</f>
        <v>0</v>
      </c>
    </row>
    <row r="12" spans="1:9" ht="29" x14ac:dyDescent="0.35">
      <c r="A12" s="18" t="s">
        <v>31</v>
      </c>
      <c r="B12" s="114"/>
      <c r="C12" s="6">
        <v>4</v>
      </c>
      <c r="D12" s="38">
        <f>B12*C12</f>
        <v>0</v>
      </c>
    </row>
    <row r="13" spans="1:9" ht="29" x14ac:dyDescent="0.35">
      <c r="A13" s="18" t="s">
        <v>33</v>
      </c>
      <c r="B13" s="114"/>
      <c r="C13" s="6">
        <v>1</v>
      </c>
      <c r="D13" s="38">
        <f>B13*C13</f>
        <v>0</v>
      </c>
    </row>
    <row r="14" spans="1:9" x14ac:dyDescent="0.35">
      <c r="A14" s="18" t="s">
        <v>36</v>
      </c>
      <c r="B14" s="114"/>
      <c r="C14" s="6">
        <v>2</v>
      </c>
      <c r="D14" s="38">
        <f t="shared" si="0"/>
        <v>0</v>
      </c>
    </row>
    <row r="15" spans="1:9" ht="29" x14ac:dyDescent="0.35">
      <c r="A15" s="18" t="s">
        <v>30</v>
      </c>
      <c r="B15" s="114"/>
      <c r="C15" s="6">
        <v>5</v>
      </c>
      <c r="D15" s="38">
        <f t="shared" si="0"/>
        <v>0</v>
      </c>
    </row>
    <row r="16" spans="1:9" ht="29" x14ac:dyDescent="0.35">
      <c r="A16" s="18" t="s">
        <v>32</v>
      </c>
      <c r="B16" s="114"/>
      <c r="C16" s="6">
        <v>2</v>
      </c>
      <c r="D16" s="38">
        <f t="shared" si="0"/>
        <v>0</v>
      </c>
    </row>
    <row r="17" spans="1:8" ht="29" x14ac:dyDescent="0.35">
      <c r="A17" s="18" t="s">
        <v>34</v>
      </c>
      <c r="B17" s="114"/>
      <c r="C17" s="6">
        <v>1</v>
      </c>
      <c r="D17" s="38">
        <f t="shared" si="0"/>
        <v>0</v>
      </c>
    </row>
    <row r="18" spans="1:8" ht="58" x14ac:dyDescent="0.35">
      <c r="A18" s="18" t="s">
        <v>75</v>
      </c>
      <c r="B18" s="29" t="s">
        <v>13</v>
      </c>
      <c r="C18" s="9"/>
      <c r="D18" s="49"/>
      <c r="E18" s="28"/>
      <c r="F18" s="28"/>
      <c r="G18" s="28"/>
      <c r="H18" s="27"/>
    </row>
    <row r="19" spans="1:8" s="35" customFormat="1" ht="29" x14ac:dyDescent="0.35">
      <c r="A19" s="30" t="s">
        <v>61</v>
      </c>
      <c r="B19" s="31"/>
      <c r="C19" s="31"/>
      <c r="D19" s="32">
        <f>SUM(D8:D17)</f>
        <v>0</v>
      </c>
      <c r="E19" s="33"/>
      <c r="F19" s="33"/>
      <c r="G19" s="33"/>
      <c r="H19" s="34"/>
    </row>
    <row r="20" spans="1:8" s="35" customFormat="1" x14ac:dyDescent="0.35">
      <c r="A20" s="36"/>
      <c r="B20" s="33"/>
      <c r="C20" s="33"/>
      <c r="D20" s="37"/>
      <c r="E20" s="33"/>
      <c r="F20" s="33"/>
      <c r="G20" s="33"/>
      <c r="H20" s="34"/>
    </row>
    <row r="21" spans="1:8" s="35" customFormat="1" ht="43.5" x14ac:dyDescent="0.35">
      <c r="A21" s="24" t="s">
        <v>26</v>
      </c>
      <c r="B21" s="56">
        <v>1</v>
      </c>
      <c r="C21" s="13"/>
      <c r="D21" s="13"/>
      <c r="E21" s="13"/>
      <c r="F21" s="14"/>
      <c r="G21" s="14"/>
      <c r="H21" s="17"/>
    </row>
    <row r="22" spans="1:8" s="35" customFormat="1" ht="29" x14ac:dyDescent="0.35">
      <c r="A22" s="5" t="s">
        <v>18</v>
      </c>
      <c r="B22" s="62"/>
      <c r="C22" s="13"/>
      <c r="D22" s="13"/>
      <c r="E22" s="13"/>
      <c r="F22" s="14"/>
      <c r="G22" s="14"/>
      <c r="H22" s="17"/>
    </row>
    <row r="23" spans="1:8" s="35" customFormat="1" x14ac:dyDescent="0.35">
      <c r="A23" s="22" t="s">
        <v>14</v>
      </c>
      <c r="B23" s="62"/>
      <c r="C23"/>
      <c r="D23"/>
      <c r="E23"/>
      <c r="F23"/>
      <c r="G23"/>
      <c r="H23" s="46"/>
    </row>
    <row r="24" spans="1:8" s="35" customFormat="1" x14ac:dyDescent="0.35">
      <c r="A24" s="22" t="s">
        <v>16</v>
      </c>
      <c r="B24" s="26">
        <f>B22+B23</f>
        <v>0</v>
      </c>
      <c r="C24"/>
      <c r="D24"/>
      <c r="E24"/>
      <c r="F24"/>
      <c r="G24"/>
      <c r="H24" s="46"/>
    </row>
    <row r="25" spans="1:8" s="35" customFormat="1" x14ac:dyDescent="0.35">
      <c r="A25" s="51"/>
      <c r="B25" s="52"/>
      <c r="C25"/>
      <c r="D25"/>
      <c r="E25"/>
      <c r="F25"/>
      <c r="G25"/>
      <c r="H25" s="46"/>
    </row>
    <row r="26" spans="1:8" s="35" customFormat="1" ht="43.5" x14ac:dyDescent="0.35">
      <c r="A26" s="22" t="s">
        <v>39</v>
      </c>
      <c r="B26" s="132"/>
      <c r="C26" s="133"/>
      <c r="D26" s="133"/>
      <c r="E26" s="133"/>
      <c r="F26" s="134"/>
      <c r="G26"/>
      <c r="H26" s="46"/>
    </row>
    <row r="27" spans="1:8" s="35" customFormat="1" x14ac:dyDescent="0.35">
      <c r="A27" s="14"/>
      <c r="B27" s="19"/>
      <c r="C27"/>
      <c r="D27"/>
      <c r="E27"/>
      <c r="F27"/>
      <c r="G27"/>
      <c r="H27" s="46"/>
    </row>
    <row r="28" spans="1:8" s="35" customFormat="1" ht="28.55" customHeight="1" x14ac:dyDescent="0.35">
      <c r="A28" s="21" t="s">
        <v>74</v>
      </c>
      <c r="B28" s="23">
        <v>2027</v>
      </c>
      <c r="C28" s="23">
        <v>2028</v>
      </c>
      <c r="D28" s="23">
        <v>2029</v>
      </c>
      <c r="E28" s="23">
        <v>2030</v>
      </c>
      <c r="F28" s="23">
        <v>2031</v>
      </c>
      <c r="G28" s="58" t="s">
        <v>17</v>
      </c>
    </row>
    <row r="29" spans="1:8" s="55" customFormat="1" ht="73.400000000000006" customHeight="1" x14ac:dyDescent="0.35">
      <c r="A29" s="22" t="s">
        <v>62</v>
      </c>
      <c r="B29" s="25">
        <f>D19</f>
        <v>0</v>
      </c>
      <c r="C29" s="54">
        <f>B29*B23%*5%+B29</f>
        <v>0</v>
      </c>
      <c r="D29" s="54">
        <f>C29*B23%*5%+C29</f>
        <v>0</v>
      </c>
      <c r="E29" s="54">
        <f>D29*B23%*5%+D29</f>
        <v>0</v>
      </c>
      <c r="F29" s="54">
        <f>E29*B23%*5%+E29</f>
        <v>0</v>
      </c>
      <c r="G29" s="59">
        <f>B29+C29+D29+E29+F29</f>
        <v>0</v>
      </c>
    </row>
    <row r="31" spans="1:8" ht="29" x14ac:dyDescent="0.35">
      <c r="A31" s="10" t="s">
        <v>45</v>
      </c>
      <c r="B31" s="11"/>
      <c r="C31" s="11"/>
      <c r="D31" s="12"/>
    </row>
    <row r="32" spans="1:8" ht="39.049999999999997" customHeight="1" x14ac:dyDescent="0.35">
      <c r="A32" s="148" t="s">
        <v>11</v>
      </c>
      <c r="B32" s="149"/>
      <c r="C32" s="149"/>
      <c r="D32" s="149"/>
      <c r="E32" s="149"/>
      <c r="F32" s="150"/>
    </row>
    <row r="33" spans="1:6" ht="126.6" customHeight="1" x14ac:dyDescent="0.35">
      <c r="A33" s="48" t="s">
        <v>80</v>
      </c>
      <c r="B33" s="145" t="s">
        <v>63</v>
      </c>
      <c r="C33" s="146"/>
      <c r="D33" s="146"/>
      <c r="E33" s="146"/>
      <c r="F33" s="147"/>
    </row>
    <row r="34" spans="1:6" ht="78.45" customHeight="1" x14ac:dyDescent="0.35">
      <c r="A34" s="47" t="s">
        <v>41</v>
      </c>
      <c r="B34" s="138" t="s">
        <v>24</v>
      </c>
      <c r="C34" s="138"/>
      <c r="D34" s="138"/>
      <c r="E34" s="138"/>
      <c r="F34" s="138"/>
    </row>
    <row r="35" spans="1:6" ht="15" customHeight="1" x14ac:dyDescent="0.35">
      <c r="A35" s="135" t="s">
        <v>73</v>
      </c>
      <c r="B35" s="136"/>
      <c r="C35" s="136"/>
      <c r="D35" s="136"/>
      <c r="E35" s="136"/>
      <c r="F35" s="137"/>
    </row>
  </sheetData>
  <sheetProtection algorithmName="SHA-512" hashValue="CTGtuEBWmKIR+rhF1xC7WXJ/DZuzbW3YQBgxJXb3SkZXJ4o4O4BmTn0Scq8+96vJzWh463tRSCeEfqTrwT+eXQ==" saltValue="sFct6i4O8LfPyLKLZHfD/A==" spinCount="100000" sheet="1" objects="1" scenarios="1" selectLockedCells="1"/>
  <mergeCells count="11">
    <mergeCell ref="A35:F35"/>
    <mergeCell ref="B34:F34"/>
    <mergeCell ref="A1:G1"/>
    <mergeCell ref="A2:G2"/>
    <mergeCell ref="F4:G4"/>
    <mergeCell ref="A5:G5"/>
    <mergeCell ref="A3:E3"/>
    <mergeCell ref="B33:F33"/>
    <mergeCell ref="A32:F32"/>
    <mergeCell ref="B26:F26"/>
    <mergeCell ref="A4:E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tabSelected="1" workbookViewId="0">
      <selection activeCell="C9" sqref="C9"/>
    </sheetView>
  </sheetViews>
  <sheetFormatPr baseColWidth="10" defaultColWidth="11.58203125" defaultRowHeight="14.5" x14ac:dyDescent="0.35"/>
  <cols>
    <col min="1" max="1" width="21.25" style="7" customWidth="1"/>
    <col min="2" max="2" width="19.25" style="7" bestFit="1" customWidth="1"/>
    <col min="3" max="3" width="13.25" style="7" bestFit="1" customWidth="1"/>
    <col min="4" max="4" width="15" style="7" customWidth="1"/>
    <col min="5" max="6" width="11.58203125" style="7"/>
    <col min="7" max="7" width="11.25" style="7" customWidth="1"/>
    <col min="8" max="16384" width="11.58203125" style="7"/>
  </cols>
  <sheetData>
    <row r="1" spans="1:8" s="4" customFormat="1" ht="49.7" customHeight="1" x14ac:dyDescent="0.35">
      <c r="A1" s="139" t="s">
        <v>64</v>
      </c>
      <c r="B1" s="139"/>
      <c r="C1" s="139"/>
      <c r="D1" s="139"/>
      <c r="E1" s="139"/>
      <c r="F1" s="139"/>
      <c r="G1" s="139"/>
    </row>
    <row r="2" spans="1:8" s="4" customFormat="1" ht="15" customHeight="1" x14ac:dyDescent="0.35">
      <c r="A2" s="140" t="s">
        <v>70</v>
      </c>
      <c r="B2" s="140"/>
      <c r="C2" s="140"/>
      <c r="D2" s="140"/>
      <c r="E2" s="140"/>
      <c r="F2" s="140"/>
      <c r="G2" s="140"/>
    </row>
    <row r="3" spans="1:8" s="4" customFormat="1" ht="15" customHeight="1" x14ac:dyDescent="0.35">
      <c r="A3" s="144" t="s">
        <v>8</v>
      </c>
      <c r="B3" s="144"/>
      <c r="C3" s="144"/>
      <c r="D3" s="144"/>
      <c r="E3" s="144"/>
      <c r="F3" s="60"/>
      <c r="G3" s="60"/>
    </row>
    <row r="4" spans="1:8" s="4" customFormat="1" ht="27.25" customHeight="1" x14ac:dyDescent="0.35">
      <c r="A4" s="151"/>
      <c r="B4" s="151"/>
      <c r="C4" s="151"/>
      <c r="D4" s="151"/>
      <c r="E4" s="151"/>
      <c r="F4" s="141" t="s">
        <v>9</v>
      </c>
      <c r="G4" s="155"/>
    </row>
    <row r="5" spans="1:8" s="4" customFormat="1" ht="56.1" customHeight="1" x14ac:dyDescent="0.35">
      <c r="A5" s="143" t="s">
        <v>10</v>
      </c>
      <c r="B5" s="143"/>
      <c r="C5" s="143"/>
      <c r="D5" s="143"/>
      <c r="E5" s="143"/>
      <c r="F5" s="143"/>
      <c r="G5" s="143"/>
    </row>
    <row r="6" spans="1:8" ht="15.45" x14ac:dyDescent="0.35">
      <c r="A6" s="8"/>
      <c r="B6" s="3"/>
      <c r="C6" s="3"/>
      <c r="D6" s="3"/>
      <c r="E6" s="3"/>
    </row>
    <row r="7" spans="1:8" s="35" customFormat="1" ht="29" x14ac:dyDescent="0.35">
      <c r="A7" s="41">
        <v>2027</v>
      </c>
      <c r="B7" s="41" t="s">
        <v>0</v>
      </c>
      <c r="C7" s="41" t="s">
        <v>22</v>
      </c>
      <c r="D7" s="43" t="s">
        <v>66</v>
      </c>
      <c r="E7" s="43" t="s">
        <v>21</v>
      </c>
    </row>
    <row r="8" spans="1:8" ht="29" x14ac:dyDescent="0.35">
      <c r="A8" s="2">
        <v>1</v>
      </c>
      <c r="B8" s="57" t="s">
        <v>7</v>
      </c>
      <c r="C8" s="63"/>
      <c r="D8" s="38">
        <v>0.1</v>
      </c>
      <c r="E8" s="38">
        <f>C8*D8</f>
        <v>0</v>
      </c>
    </row>
    <row r="9" spans="1:8" ht="48.05" customHeight="1" x14ac:dyDescent="0.35">
      <c r="A9" s="2">
        <v>2</v>
      </c>
      <c r="B9" s="5" t="s">
        <v>20</v>
      </c>
      <c r="C9" s="63"/>
      <c r="D9" s="38">
        <v>1</v>
      </c>
      <c r="E9" s="38">
        <f t="shared" ref="E9:E10" si="0">C9*D9</f>
        <v>0</v>
      </c>
    </row>
    <row r="10" spans="1:8" ht="29.1" customHeight="1" x14ac:dyDescent="0.35">
      <c r="A10" s="44">
        <v>3</v>
      </c>
      <c r="B10" s="20" t="s">
        <v>4</v>
      </c>
      <c r="C10" s="115"/>
      <c r="D10" s="50">
        <v>30</v>
      </c>
      <c r="E10" s="50">
        <f t="shared" si="0"/>
        <v>0</v>
      </c>
    </row>
    <row r="11" spans="1:8" s="35" customFormat="1" ht="29.1" customHeight="1" x14ac:dyDescent="0.35">
      <c r="A11" s="41"/>
      <c r="B11" s="24" t="s">
        <v>23</v>
      </c>
      <c r="C11" s="45"/>
      <c r="D11" s="42"/>
      <c r="E11" s="42">
        <f>SUM(E8:E10)</f>
        <v>0</v>
      </c>
    </row>
    <row r="13" spans="1:8" ht="58" x14ac:dyDescent="0.35">
      <c r="A13" s="24" t="s">
        <v>38</v>
      </c>
      <c r="B13" s="56">
        <v>1</v>
      </c>
      <c r="C13" s="13"/>
      <c r="D13" s="13"/>
      <c r="E13" s="13"/>
      <c r="F13" s="14"/>
      <c r="G13" s="14"/>
      <c r="H13" s="17"/>
    </row>
    <row r="14" spans="1:8" ht="43.5" x14ac:dyDescent="0.35">
      <c r="A14" s="5" t="s">
        <v>18</v>
      </c>
      <c r="B14" s="63"/>
      <c r="C14" s="13"/>
      <c r="D14" s="13"/>
      <c r="E14" s="13"/>
      <c r="F14" s="14"/>
      <c r="G14" s="14"/>
      <c r="H14" s="17"/>
    </row>
    <row r="15" spans="1:8" ht="29" x14ac:dyDescent="0.35">
      <c r="A15" s="22" t="s">
        <v>14</v>
      </c>
      <c r="B15" s="63"/>
      <c r="H15" s="16"/>
    </row>
    <row r="16" spans="1:8" ht="29" x14ac:dyDescent="0.35">
      <c r="A16" s="22" t="s">
        <v>16</v>
      </c>
      <c r="B16" s="26">
        <f>B14+B15</f>
        <v>0</v>
      </c>
      <c r="H16" s="16"/>
    </row>
    <row r="17" spans="1:8" x14ac:dyDescent="0.35">
      <c r="A17" s="51"/>
      <c r="B17" s="52"/>
      <c r="H17" s="16"/>
    </row>
    <row r="18" spans="1:8" ht="43.5" x14ac:dyDescent="0.35">
      <c r="A18" s="22" t="s">
        <v>39</v>
      </c>
      <c r="B18" s="132"/>
      <c r="C18" s="133"/>
      <c r="D18" s="133"/>
      <c r="E18" s="133"/>
      <c r="F18" s="134"/>
      <c r="H18" s="16"/>
    </row>
    <row r="19" spans="1:8" x14ac:dyDescent="0.35">
      <c r="A19" s="14"/>
      <c r="B19" s="19"/>
      <c r="H19" s="16"/>
    </row>
    <row r="20" spans="1:8" ht="29" x14ac:dyDescent="0.35">
      <c r="A20" s="21"/>
      <c r="B20" s="23">
        <v>2027</v>
      </c>
      <c r="C20" s="23">
        <v>2028</v>
      </c>
      <c r="D20" s="23">
        <v>2029</v>
      </c>
      <c r="E20" s="23">
        <v>2030</v>
      </c>
      <c r="F20" s="23">
        <v>2031</v>
      </c>
      <c r="G20" s="58" t="s">
        <v>17</v>
      </c>
    </row>
    <row r="21" spans="1:8" s="53" customFormat="1" ht="125.9" customHeight="1" x14ac:dyDescent="0.35">
      <c r="A21" s="22" t="s">
        <v>65</v>
      </c>
      <c r="B21" s="25">
        <f>E11</f>
        <v>0</v>
      </c>
      <c r="C21" s="54">
        <f>B21*B15%*5%+B21</f>
        <v>0</v>
      </c>
      <c r="D21" s="54">
        <f>C21*B15%*5%+C21</f>
        <v>0</v>
      </c>
      <c r="E21" s="54">
        <f>D21*B15%*5%+D21</f>
        <v>0</v>
      </c>
      <c r="F21" s="54">
        <f>E21*B15%*5%+E21</f>
        <v>0</v>
      </c>
      <c r="G21" s="59">
        <f>B21+C21+D21+E21+F21</f>
        <v>0</v>
      </c>
    </row>
    <row r="23" spans="1:8" ht="27.6" customHeight="1" x14ac:dyDescent="0.35">
      <c r="A23" s="156" t="s">
        <v>45</v>
      </c>
      <c r="B23" s="156"/>
      <c r="C23" s="11"/>
      <c r="D23" s="12"/>
    </row>
    <row r="24" spans="1:8" ht="27" customHeight="1" x14ac:dyDescent="0.35">
      <c r="A24" s="148" t="s">
        <v>11</v>
      </c>
      <c r="B24" s="149"/>
      <c r="C24" s="149"/>
      <c r="D24" s="149"/>
      <c r="E24" s="149"/>
      <c r="F24" s="150"/>
      <c r="H24" s="16"/>
    </row>
    <row r="25" spans="1:8" ht="101.45" customHeight="1" x14ac:dyDescent="0.35">
      <c r="A25" s="48" t="s">
        <v>79</v>
      </c>
      <c r="B25" s="145" t="s">
        <v>63</v>
      </c>
      <c r="C25" s="146"/>
      <c r="D25" s="146"/>
      <c r="E25" s="146"/>
      <c r="F25" s="147"/>
      <c r="H25" s="16"/>
    </row>
    <row r="26" spans="1:8" ht="58.6" customHeight="1" x14ac:dyDescent="0.35">
      <c r="A26" s="47" t="s">
        <v>40</v>
      </c>
      <c r="B26" s="138" t="s">
        <v>24</v>
      </c>
      <c r="C26" s="138"/>
      <c r="D26" s="138"/>
      <c r="E26" s="138"/>
      <c r="F26" s="138"/>
      <c r="H26" s="16"/>
    </row>
    <row r="27" spans="1:8" x14ac:dyDescent="0.35">
      <c r="A27" s="152" t="s">
        <v>73</v>
      </c>
      <c r="B27" s="153"/>
      <c r="C27" s="153"/>
      <c r="D27" s="153"/>
      <c r="E27" s="153"/>
      <c r="F27" s="154"/>
    </row>
  </sheetData>
  <sheetProtection algorithmName="SHA-512" hashValue="lw5e9FHnAuC02w5fBgGplFIDLSphWE2N7m9nbh5QNkmkZNOz9oq0uZYkyBfTShJC6U6cW2U6nPHvKrzhzGbCUw==" saltValue="gDEEp3ll3TonGnOeGPA3Cg==" spinCount="100000" sheet="1" objects="1" scenarios="1" selectLockedCells="1"/>
  <mergeCells count="12">
    <mergeCell ref="A27:F27"/>
    <mergeCell ref="B26:F26"/>
    <mergeCell ref="A1:G1"/>
    <mergeCell ref="A2:G2"/>
    <mergeCell ref="F4:G4"/>
    <mergeCell ref="A5:G5"/>
    <mergeCell ref="A3:E3"/>
    <mergeCell ref="B25:F25"/>
    <mergeCell ref="A24:F24"/>
    <mergeCell ref="A23:B23"/>
    <mergeCell ref="A4:E4"/>
    <mergeCell ref="B18:F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Los1</vt:lpstr>
      <vt:lpstr>Los2</vt:lpstr>
      <vt:lpstr>Los3</vt:lpstr>
      <vt:lpstr>'Los1'!Druckbereich</vt:lpstr>
    </vt:vector>
  </TitlesOfParts>
  <Company>Bücherhallen Hamburg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Hagen, Yvonne</dc:creator>
  <cp:lastModifiedBy>Lohse, Bianca</cp:lastModifiedBy>
  <cp:lastPrinted>2025-08-08T16:46:02Z</cp:lastPrinted>
  <dcterms:created xsi:type="dcterms:W3CDTF">2025-07-03T05:57:33Z</dcterms:created>
  <dcterms:modified xsi:type="dcterms:W3CDTF">2026-10-14T15:33:14Z</dcterms:modified>
</cp:coreProperties>
</file>