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u52232\Desktop\TRN\"/>
    </mc:Choice>
  </mc:AlternateContent>
  <xr:revisionPtr revIDLastSave="0" documentId="8_{D403E971-CCB2-4799-AF6F-154550CD5D54}" xr6:coauthVersionLast="47" xr6:coauthVersionMax="47" xr10:uidLastSave="{00000000-0000-0000-0000-000000000000}"/>
  <bookViews>
    <workbookView xWindow="-108" yWindow="-108" windowWidth="30936" windowHeight="16776" tabRatio="500" xr2:uid="{00000000-000D-0000-FFFF-FFFF00000000}"/>
  </bookViews>
  <sheets>
    <sheet name="Hinweise" sheetId="2" r:id="rId1"/>
    <sheet name="Leistungsverzeichnis" sheetId="1" r:id="rId2"/>
    <sheet name="Auswertung" sheetId="3" r:id="rId3"/>
  </sheets>
  <definedNames>
    <definedName name="_xlnm.Print_Titles" localSheetId="1">Leistungsverzeichnis!$6:$6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5" i="3" l="1"/>
  <c r="D7" i="3"/>
  <c r="C7" i="3"/>
  <c r="B7" i="3"/>
  <c r="E7" i="3" s="1"/>
  <c r="D6" i="3"/>
  <c r="C6" i="3"/>
  <c r="B6" i="3"/>
  <c r="D5" i="3"/>
  <c r="C5" i="3"/>
  <c r="C8" i="3" l="1"/>
  <c r="D8" i="3"/>
  <c r="B8" i="3"/>
  <c r="E6" i="3"/>
  <c r="E5" i="3"/>
  <c r="E8" i="3" l="1"/>
  <c r="B10" i="3"/>
</calcChain>
</file>

<file path=xl/sharedStrings.xml><?xml version="1.0" encoding="utf-8"?>
<sst xmlns="http://schemas.openxmlformats.org/spreadsheetml/2006/main" count="582" uniqueCount="351">
  <si>
    <t>Leistungsverzeichnis</t>
  </si>
  <si>
    <t>Bereitstellung von Mobilfunkdiensten und mobilen Endgeräten im Mietmodell (DaaS) nebst Rollout-, Service- und Rücknahmeleistungen</t>
  </si>
  <si>
    <t>Bieter:</t>
  </si>
  <si>
    <t>Datum:</t>
  </si>
  <si>
    <t>Ausfüllhinweis: Bitte je Position in Spalte E (erfüllt) oder F (nicht erfüllt) ein „X“ setzen (Dropdown). Spalte G ist für Erläuterungen bzw. den Verweis auf die Fundstelle im Service- und Umsetzungskonzept vorgesehen. Gelb hinterlegte Felder sind vom Bieter auszufüllen. Begriffe und Anforderungssystematik: siehe Blatt „Hinweise“.</t>
  </si>
  <si>
    <t>Pos.-Nr.</t>
  </si>
  <si>
    <t>Kap.</t>
  </si>
  <si>
    <t>Anforderung / Leistung</t>
  </si>
  <si>
    <t>Kat.</t>
  </si>
  <si>
    <t>erfüllt</t>
  </si>
  <si>
    <t>nicht erfüllt</t>
  </si>
  <si>
    <t>Erläuterung des Bieters / Verweis auf Konzept (Seite/Ziffer)</t>
  </si>
  <si>
    <t>2</t>
  </si>
  <si>
    <t>Mobilfunkleistungen</t>
  </si>
  <si>
    <t>2.1</t>
  </si>
  <si>
    <t>Telefonie, SMS und Roaming</t>
  </si>
  <si>
    <t>2.1.1</t>
  </si>
  <si>
    <t>Nationale Telefonie- und SMS-Flatrate innerhalb Deutschlands.</t>
  </si>
  <si>
    <t>A</t>
  </si>
  <si>
    <t>2.1.2</t>
  </si>
  <si>
    <t>Roaming inklusive innerhalb der EU, der Schweiz und des Vereinigten Königreichs gemäß den jeweils gültigen Roaming-Bedingungen des Anbieters.</t>
  </si>
  <si>
    <t>2.1.3</t>
  </si>
  <si>
    <t>Zusätzliche Roaming-Pakete außerhalb der EU, der Schweiz und des Vereinigten Königreichs sind explizit auszuweisen.</t>
  </si>
  <si>
    <t>2.1.4</t>
  </si>
  <si>
    <t>Für bestimmte Nutzer muss Telefonie/SMS in nicht inkludiertes Ausland zubuchbar sein.</t>
  </si>
  <si>
    <t>2.1.5</t>
  </si>
  <si>
    <t>Der Anbieter hat etwaige Fair-Use-Regelungen transparent darzustellen.</t>
  </si>
  <si>
    <t>2.2</t>
  </si>
  <si>
    <t>Datenleistung</t>
  </si>
  <si>
    <t>Beide Varianten (unbegrenzte Datenflatrate und Datenvolumen von mindestens 30 GB) sind anzubieten – jeweils pro Monat und Nutzer.</t>
  </si>
  <si>
    <t>2.2.1</t>
  </si>
  <si>
    <t>Unbegrenzte Datenflatrate pro Monat und Nutzer.</t>
  </si>
  <si>
    <t>C</t>
  </si>
  <si>
    <t>2.2.2</t>
  </si>
  <si>
    <t>Datenvolumen von mindestens 30 GB pro Monat und Nutzer.</t>
  </si>
  <si>
    <t>2.2.3</t>
  </si>
  <si>
    <t>Nach Verbrauch des inkludierten Datenvolumens darf keine kostenpflichtige automatische Nachbuchung erfolgen. (Sonderfälle nur nach Genehmigung; erweiterte Datenrate – auch in nicht inkludiertes Ausland – muss für bestimmte Nutzer und Zeiträume zubuchbar sein.)</t>
  </si>
  <si>
    <t>2.2.4</t>
  </si>
  <si>
    <t>Datenübertragung im 5G-Netz ohne künstliche Priorisierungs- oder Drosselungsmaßnahmen innerhalb des inkludierten Datenvolumens.</t>
  </si>
  <si>
    <t>2.2.5</t>
  </si>
  <si>
    <t>Tethering/Hotspot-Nutzung muss zulässig sein.</t>
  </si>
  <si>
    <t>2.3</t>
  </si>
  <si>
    <t>e-SIM / Multi-SIM</t>
  </si>
  <si>
    <t>2.3.1</t>
  </si>
  <si>
    <t>Eine e-SIM pro Anschluss.</t>
  </si>
  <si>
    <t>2.3.2</t>
  </si>
  <si>
    <t>Bis zu zwei Multi-SIM-Karten je Anschluss müssen nach Bedarf zubuchbar sein.</t>
  </si>
  <si>
    <t>2.4</t>
  </si>
  <si>
    <t>Rufnummernmitnahme</t>
  </si>
  <si>
    <t>2.4.1</t>
  </si>
  <si>
    <t>Rufnummernportierung bestehender Rufnummern inklusive (aktuell 30 Anschlüsse).</t>
  </si>
  <si>
    <t>2.4.2</t>
  </si>
  <si>
    <t>Sämtliche hierfür anfallenden Gebühren sind im Angebotspreis enthalten.</t>
  </si>
  <si>
    <t>2.5</t>
  </si>
  <si>
    <t>Weitere inkludierte Leistungen</t>
  </si>
  <si>
    <t>2.5.1</t>
  </si>
  <si>
    <t>Kostenfreie Ersatzkarte bei Defekt, Verlust oder Diebstahl.</t>
  </si>
  <si>
    <t>2.5.2</t>
  </si>
  <si>
    <t>Kostenfreie telefonische PUK-Auskunft.</t>
  </si>
  <si>
    <t>2.5.3</t>
  </si>
  <si>
    <t>Kostenfreie Änderung der Rufnummer.</t>
  </si>
  <si>
    <t>B</t>
  </si>
  <si>
    <t>3</t>
  </si>
  <si>
    <t>Endgeräte</t>
  </si>
  <si>
    <t>3.1</t>
  </si>
  <si>
    <t>Gerätetyp</t>
  </si>
  <si>
    <t>3.1.1</t>
  </si>
  <si>
    <t>Der Auftragnehmer hat ausschließlich fabrikneue, unbenutzte Originalgeräte anzubieten, die die nachfolgenden Mindestanforderungen erfüllen.</t>
  </si>
  <si>
    <t>3.1.2</t>
  </si>
  <si>
    <t>Refurbished-, Open-Box-, Demo-, B-Ware- oder Importgeräte außerhalb des für den Auftraggeber geeigneten EU-/DE-Vertriebskanals sind ausgeschlossen.</t>
  </si>
  <si>
    <t>3.1.3</t>
  </si>
  <si>
    <t>Die Geräte müssen zur gewerblichen Verwaltung und Inbetriebnahme geeignet sein.</t>
  </si>
  <si>
    <t>3.1.4</t>
  </si>
  <si>
    <t>Der Auftragnehmer hat auf Verlangen die Herkunft über Hersteller- oder autorisierten Vertriebskanal plausibel nachzuweisen.</t>
  </si>
  <si>
    <t>3.1.5</t>
  </si>
  <si>
    <t>Apple iPhone 16e (oder höherwertiges Nachfolgemodell) mit mindestens 128 GB internem Speicher.</t>
  </si>
  <si>
    <t>3.1.6</t>
  </si>
  <si>
    <t>Apple iPhone 16e (oder höherwertiges Nachfolgemodell) mit mindestens 256 GB internem Speicher.</t>
  </si>
  <si>
    <t>3.1.7</t>
  </si>
  <si>
    <t>Angebotene Geräte müssen mindestens dem Modell Apple iPhone 16e oder einem höherwertigen Nachfolgemodell entsprechen.</t>
  </si>
  <si>
    <t>3.1.8</t>
  </si>
  <si>
    <t>Pro-Modelle sind ausgeschlossen.</t>
  </si>
  <si>
    <t>3.1.9</t>
  </si>
  <si>
    <t>Technische Spezifikationen gemäß Herstellerangaben.</t>
  </si>
  <si>
    <t>3.1.10</t>
  </si>
  <si>
    <t>Farbe: einheitlich gemäß Abruf des Auftraggebers, vorzugsweise Schwarz.</t>
  </si>
  <si>
    <t>3.1.11</t>
  </si>
  <si>
    <t>SIM-Lock: nicht zulässig; Geräte müssen ohne SIM-Lock geliefert werden.</t>
  </si>
  <si>
    <t>3.2</t>
  </si>
  <si>
    <t>Bereitstellung / Rollout</t>
  </si>
  <si>
    <t>3.2.1</t>
  </si>
  <si>
    <t>Bereitstellung / Lieferumfang</t>
  </si>
  <si>
    <t>Lieferung betriebsbereit inklusive:</t>
  </si>
  <si>
    <t>3.2.1.1</t>
  </si>
  <si>
    <t>passender Schutzhülle</t>
  </si>
  <si>
    <t>3.2.1.2</t>
  </si>
  <si>
    <t>Sicherheitsglas bzw. Displayschutz</t>
  </si>
  <si>
    <t>3.2.1.3</t>
  </si>
  <si>
    <t>1 × USB-C-Ladekabel</t>
  </si>
  <si>
    <t>3.2.1.4</t>
  </si>
  <si>
    <t>1 × Netzteil</t>
  </si>
  <si>
    <t>3.2.1.5</t>
  </si>
  <si>
    <t>vollständigem Zubehör gemäß Herstellerausstattung</t>
  </si>
  <si>
    <t>3.2.1.6</t>
  </si>
  <si>
    <t>Originalverpackung oder für Serienrollout geeignete industrielle Sammelverpackung, sofern die Vollständigkeit und Nachverfolgbarkeit pro Gerät gewährleistet ist.</t>
  </si>
  <si>
    <t>3.2.1.7</t>
  </si>
  <si>
    <t>Geräte müssen bei Lieferung die aktuelle offiziell verfügbare iOS-Version unterstützen.</t>
  </si>
  <si>
    <t>3.2.1.8</t>
  </si>
  <si>
    <t>Geräte dürfen weder registriert noch aktiviert worden sein.</t>
  </si>
  <si>
    <t>3.2.1.9</t>
  </si>
  <si>
    <t>Akkukapazität bei Auslieferung mindestens 100 % bzw. fabrikneu.</t>
  </si>
  <si>
    <t>3.2.2</t>
  </si>
  <si>
    <t>Logistik- und Dokumentationsanforderungen</t>
  </si>
  <si>
    <t>Der Auftragnehmer hat folgendes zu leisten:</t>
  </si>
  <si>
    <t>3.2.2.1</t>
  </si>
  <si>
    <t>Lieferung frei Verwendungsstelle</t>
  </si>
  <si>
    <t>3.2.2.2</t>
  </si>
  <si>
    <t>abgestimmte Chargen- und Terminplanung</t>
  </si>
  <si>
    <t>3.2.2.3</t>
  </si>
  <si>
    <t>elektronische Vorabankündigung (mind. per E-Mail) der Lieferung</t>
  </si>
  <si>
    <t>3.2.2.4</t>
  </si>
  <si>
    <t>Zuordnung jeder Liefereinheit zu Bestellung / Standort</t>
  </si>
  <si>
    <t>3.2.2.5</t>
  </si>
  <si>
    <t>Seriennummernliste mit Auslieferung</t>
  </si>
  <si>
    <t>3.2.2.6</t>
  </si>
  <si>
    <t>transportsichere und recyclingfähige Verpackung</t>
  </si>
  <si>
    <t>3.2.3</t>
  </si>
  <si>
    <t>Rollout- und Bereitstellungsleistungen (verpflichtend)</t>
  </si>
  <si>
    <t>Der Auftragnehmer muss folgende Bereitstellungsinformationen je Gerät liefern:</t>
  </si>
  <si>
    <t>3.2.3.1</t>
  </si>
  <si>
    <t>Seriennummer</t>
  </si>
  <si>
    <t>3.2.3.2</t>
  </si>
  <si>
    <t>IMEI / IMEI2 (soweit verfügbar)</t>
  </si>
  <si>
    <t>3.2.3.3</t>
  </si>
  <si>
    <t>Modellbezeichnung</t>
  </si>
  <si>
    <t>3.2.3.4</t>
  </si>
  <si>
    <t>Farbe</t>
  </si>
  <si>
    <t>3.2.3.5</t>
  </si>
  <si>
    <t>Liefercharge / Zuordnung zur Bestellung</t>
  </si>
  <si>
    <t>3.2.3.6</t>
  </si>
  <si>
    <t>elektronische Stückliste (mit Seriennummern) im CSV- oder XLSX-Format</t>
  </si>
  <si>
    <t>4</t>
  </si>
  <si>
    <t>Service / Support</t>
  </si>
  <si>
    <t>4.1</t>
  </si>
  <si>
    <t>Allgemeine Servicequalität</t>
  </si>
  <si>
    <t>Der Auftragnehmer muss ein Servicekonzept für den geschäftlichen Einsatz anbieten, das mindestens folgende Punkte umfasst:</t>
  </si>
  <si>
    <t>4.1.1</t>
  </si>
  <si>
    <t>mind. deutschsprachige und englischsprachige Supportannahme (per E-Mail)</t>
  </si>
  <si>
    <t>4.1.2</t>
  </si>
  <si>
    <t>Erreichbarkeit mindestens an Werktagen Montag bis Freitag, 08:00–17:00 Uhr</t>
  </si>
  <si>
    <t>4.1.3</t>
  </si>
  <si>
    <t>zentrale Ticket-Annahme per E-Mail</t>
  </si>
  <si>
    <t>4.1.4</t>
  </si>
  <si>
    <t>zentrale Ticket-Annahme per Telefon</t>
  </si>
  <si>
    <t>4.1.5</t>
  </si>
  <si>
    <t>namentlich benannter Eskalationskontakt für den Auftraggeber</t>
  </si>
  <si>
    <t>4.1.6</t>
  </si>
  <si>
    <t>ein fester Ansprechpartner für Mobilfunk und Geräte</t>
  </si>
  <si>
    <t>4.1.7</t>
  </si>
  <si>
    <t>Erstreaktion auf Störungsmeldungen innerhalb von 8 Geschäftsarbeitsstunden.</t>
  </si>
  <si>
    <t>4.1.8</t>
  </si>
  <si>
    <t>Eskalierte Störungen werden innerhalb von 24 Stunden bearbeitet.</t>
  </si>
  <si>
    <t>4.1.9</t>
  </si>
  <si>
    <t>transparente RMA-/Austauschprozesse</t>
  </si>
  <si>
    <t>4.2</t>
  </si>
  <si>
    <t>DOA- und Frühdefektregelung</t>
  </si>
  <si>
    <t>4.2.1</t>
  </si>
  <si>
    <t>Für Geräte mit Dead-on-Arrival (DOA) oder Frühdefekten innerhalb von 14 Kalendertagen nach Lieferung muss ein direkter Austausch gegen Neugerät vorgesehen werden.</t>
  </si>
  <si>
    <t>4.2.2</t>
  </si>
  <si>
    <t>Austauschgerät muss fabrikneu sein.</t>
  </si>
  <si>
    <t>4.2.3</t>
  </si>
  <si>
    <t>Austausch innerhalb von maximal 5 Werktagen nach Meldung.</t>
  </si>
  <si>
    <t>4.3</t>
  </si>
  <si>
    <t>Batterieleistung / Verschleiß</t>
  </si>
  <si>
    <t>4.3.1</t>
  </si>
  <si>
    <t>Der Auftragnehmer soll darstellen, wie mit Batteriedefekten und Kapazitätsverlusten umgegangen wird.</t>
  </si>
  <si>
    <t>4.3.2</t>
  </si>
  <si>
    <t>Fällt die Akkukapazität eines Mietgeräts während der Laufzeit unter 80 % der Design-Kapazität, ist das Gerät oder der Akku ohne gesonderte Vergütung auszutauschen (§ 5 Abs. 4 des Vertrags).</t>
  </si>
  <si>
    <t>4.4</t>
  </si>
  <si>
    <t>Optionaler Zusatzschutz</t>
  </si>
  <si>
    <t>Optional, getrennt auszuweisen (optionale Preispositionen im Preisblatt):</t>
  </si>
  <si>
    <t>4.4.1</t>
  </si>
  <si>
    <t>AppleCare+ für 36 Monate je Gerät</t>
  </si>
  <si>
    <t>4.4.2</t>
  </si>
  <si>
    <t>AppleCare+ mit Diebstahl und Verlust für 36 Monate je Gerät</t>
  </si>
  <si>
    <t>4.4.3</t>
  </si>
  <si>
    <t>Erweiterung des Ersatzgerätepools über die Mindestvorhaltung nach Ziffer 6 hinaus</t>
  </si>
  <si>
    <t>4.5</t>
  </si>
  <si>
    <t>Anforderungen an Verwaltung und Sicherheit</t>
  </si>
  <si>
    <t>Die angebotenen Geräte und die Lieferkette müssen für eine zentrale Unternehmensverwaltung geeignet sein. Der Auftragnehmer hat zu bestätigen:</t>
  </si>
  <si>
    <t>4.5.1</t>
  </si>
  <si>
    <t>Eignung der Einbindung in Apple Business / Apple Business Manager (ABM) oder äquivalente Apple-Unternehmensverwaltung</t>
  </si>
  <si>
    <t>4.5.2</t>
  </si>
  <si>
    <t>Eignung für Automated Device Enrollment (ADE)</t>
  </si>
  <si>
    <t>4.5.3</t>
  </si>
  <si>
    <t>Eignung für Betrieb unter MDM-Richtlinien (Intune)</t>
  </si>
  <si>
    <t>4.5.4</t>
  </si>
  <si>
    <t>keine technische Sperre gegen zentrale Verwaltung</t>
  </si>
  <si>
    <t>4.5.5</t>
  </si>
  <si>
    <t>keine Bindung an Einzel-Apple-IDs des Händlers oder Dritter</t>
  </si>
  <si>
    <t>4.5.6</t>
  </si>
  <si>
    <t>keine Voraktivierung außerhalb des abgestimmten Rolloutprozesses</t>
  </si>
  <si>
    <t>5</t>
  </si>
  <si>
    <t>Versicherung / Geräteversicherung</t>
  </si>
  <si>
    <t>5.1</t>
  </si>
  <si>
    <t>Versicherung gegen Diebstahl, Verlust und Beschädigung (als AppleCare+ oder alternative Lösung).</t>
  </si>
  <si>
    <t>5.2</t>
  </si>
  <si>
    <t>Maximaler Selbstbehalt: 150 EUR je Schadensfall und Gerät.</t>
  </si>
  <si>
    <t>5.3</t>
  </si>
  <si>
    <t>Versicherungsleistungen müssen weltweit gelten.</t>
  </si>
  <si>
    <t>6</t>
  </si>
  <si>
    <t>Austausch- und Reparaturservice</t>
  </si>
  <si>
    <t>Darstellung im Service- und Umsetzungskonzept:</t>
  </si>
  <si>
    <t>6.1</t>
  </si>
  <si>
    <t>Kurzfristige Bereitstellung eines Austausch- oder Ersatzgeräts bei kritischem Defekt.</t>
  </si>
  <si>
    <t>6.2</t>
  </si>
  <si>
    <t>Transparente Angabe, ob Hersteller-, Händler- oder Servicepartnerprozess verwendet wird.</t>
  </si>
  <si>
    <t>6.3</t>
  </si>
  <si>
    <t>Der Bieter beschreibt sein Servicekonzept für Reparatur- und Austauschfälle.</t>
  </si>
  <si>
    <t>6.4</t>
  </si>
  <si>
    <t>Bereitstellung eines Gerätepools zur sofortigen Überbrückung von Ausfällen.</t>
  </si>
  <si>
    <t>6.5</t>
  </si>
  <si>
    <t>Vorhaltung eines Ersatzgerätepools von mindestens drei bis fünf Reservegeräten zur sofortigen Überbrückung von Ausfällen (§ 10 Abs. 4 des Vertrags).</t>
  </si>
  <si>
    <t>6.6</t>
  </si>
  <si>
    <t>Ersatzgeräte dürfen nicht älter als die ursprünglich bereitgestellten Geräte sein.</t>
  </si>
  <si>
    <t>6.7</t>
  </si>
  <si>
    <t>Austauschgeräte müssen für Apple Business Manager und Automated Device Enrollment geeignet sein.</t>
  </si>
  <si>
    <t>7</t>
  </si>
  <si>
    <t>Netzanforderungen</t>
  </si>
  <si>
    <t>7.1</t>
  </si>
  <si>
    <t>Netzqualität</t>
  </si>
  <si>
    <t>7.1.1</t>
  </si>
  <si>
    <t>Nachweislich mindestens gute Netzabdeckung an den Standorten des Auftraggebers.</t>
  </si>
  <si>
    <t>7.1.2</t>
  </si>
  <si>
    <t>Darstellung Carrier (z. B. Telekom oder Vodafone).</t>
  </si>
  <si>
    <t>7.2</t>
  </si>
  <si>
    <t>Mobilfunkstandard</t>
  </si>
  <si>
    <t>7.2.1</t>
  </si>
  <si>
    <t>Unterstützung des Mobilfunkstandards 5G.</t>
  </si>
  <si>
    <t>8</t>
  </si>
  <si>
    <t>Abrechnung</t>
  </si>
  <si>
    <t>8.1</t>
  </si>
  <si>
    <t>Monatliche Abrechnung nach Kostenstellen.</t>
  </si>
  <si>
    <t>8.2</t>
  </si>
  <si>
    <t>Kostenstellen müssen frei zuordenbar und änderbar sein.</t>
  </si>
  <si>
    <t>8.3</t>
  </si>
  <si>
    <t>Zusatzkartenmodelle sind ausgeschlossen.</t>
  </si>
  <si>
    <t>8.4</t>
  </si>
  <si>
    <t>Einzelverbindungs- und Kostenübersichten müssen datenschutzkonform elektronisch bereitgestellt werden, möglichst als CSV- und XLSX-Export.</t>
  </si>
  <si>
    <t>8.5</t>
  </si>
  <si>
    <t>Elektronische Rechnungsstellung im PDF-Format per E-Mail.</t>
  </si>
  <si>
    <t>9</t>
  </si>
  <si>
    <t>Vertragsmanagement</t>
  </si>
  <si>
    <t>9.1</t>
  </si>
  <si>
    <t>Vertragsmanagement-Portal</t>
  </si>
  <si>
    <t>9.1.1</t>
  </si>
  <si>
    <t>Bereitstellung eines webbasierten Vertragsmanagement-Portals.</t>
  </si>
  <si>
    <t>9.1.2</t>
  </si>
  <si>
    <t>Carrierübergreifende Beschaffung, Verwaltung und Reporting mehrerer Netzbetreiber in einer Oberfläche; konsolidierte Kostenübersicht über mehrere Vertragsverhältnisse.</t>
  </si>
  <si>
    <t>9.1.3</t>
  </si>
  <si>
    <t>Vollständige Asset-Historie je Gerät (Garantie, Versicherung, Reparatur-/Austauschhistorie, Restlaufzeit) statt reiner Kostenübersicht.</t>
  </si>
  <si>
    <t>Funktionen mindestens:</t>
  </si>
  <si>
    <t>9.1.4</t>
  </si>
  <si>
    <t>Kostenanalyse</t>
  </si>
  <si>
    <t>9.1.5</t>
  </si>
  <si>
    <t>Kostenübersicht pro Nutzer</t>
  </si>
  <si>
    <t>9.1.6</t>
  </si>
  <si>
    <t>Kostenübersicht pro Kostenstelle</t>
  </si>
  <si>
    <t>9.1.7</t>
  </si>
  <si>
    <t>Kostenübersicht pro Carrier</t>
  </si>
  <si>
    <t>9.1.8</t>
  </si>
  <si>
    <t>Gesamtkostenübersicht</t>
  </si>
  <si>
    <t>9.1.9</t>
  </si>
  <si>
    <t>Vertragslaufzeiten</t>
  </si>
  <si>
    <t>9.1.10</t>
  </si>
  <si>
    <t>Gerätealter</t>
  </si>
  <si>
    <t>9.1.11</t>
  </si>
  <si>
    <t>Verbrauch Datenvolumen</t>
  </si>
  <si>
    <t>9.1.12</t>
  </si>
  <si>
    <t>Kosten Roaming</t>
  </si>
  <si>
    <t>9.1.13</t>
  </si>
  <si>
    <t>Rechnungsmanagement</t>
  </si>
  <si>
    <t>9.1.14</t>
  </si>
  <si>
    <t>Verwaltung von SIM-Karten und eSIMs</t>
  </si>
  <si>
    <t>9.1.15</t>
  </si>
  <si>
    <t>Änderungs- und Bestellprozesse</t>
  </si>
  <si>
    <t>9.1.16</t>
  </si>
  <si>
    <t>Reporting- und Exportfunktionen</t>
  </si>
  <si>
    <t>9.1.17</t>
  </si>
  <si>
    <t>Rollen- und Rechtekonzept für Nutzer</t>
  </si>
  <si>
    <t>9.1.18</t>
  </si>
  <si>
    <t>Export sämtlicher Vertrags- und Nutzungsdaten</t>
  </si>
  <si>
    <t>9.2</t>
  </si>
  <si>
    <t>Carrierwechsel</t>
  </si>
  <si>
    <t>9.2.1</t>
  </si>
  <si>
    <t>Der Auftragnehmer beschreibt, wie der Auftraggeber bei einem zukünftigen Carrierwechsel ohne Wechsel des Vertragsmanagement-Portals weiterarbeiten kann.</t>
  </si>
  <si>
    <t>9.3</t>
  </si>
  <si>
    <t>Ticketsystem / Self-Service</t>
  </si>
  <si>
    <t>9.3.1</t>
  </si>
  <si>
    <t>Ticketsystem</t>
  </si>
  <si>
    <t>9.3.2</t>
  </si>
  <si>
    <t>Darstellung und Beschreibung der Möglichkeiten für Self-Service (Sperrung, Bestellung, Status), Workflow-/Genehmigungsprozesse, Schnittstellen (API) zu MDM/ITSM.</t>
  </si>
  <si>
    <t>10</t>
  </si>
  <si>
    <t>Altgeräterücknahme</t>
  </si>
  <si>
    <t>10.1</t>
  </si>
  <si>
    <t>Rücknahme der Altgeräte bei Austausch oder Vertragsende.</t>
  </si>
  <si>
    <t>10.2</t>
  </si>
  <si>
    <t>Zertifizierte und dokumentierte Datenlöschung nach anerkanntem Standard.</t>
  </si>
  <si>
    <t>10.3</t>
  </si>
  <si>
    <t>Nachweis der Datenlöschung ist dem Auftraggeber bereitzustellen.</t>
  </si>
  <si>
    <t>Hinweise zum Leistungsverzeichnis</t>
  </si>
  <si>
    <t>Anforderungssystematik</t>
  </si>
  <si>
    <t>Ausschlusskriterium. Die Anforderung muss erfüllt werden. Ist ein A-Kriterium mit „nicht erfüllt“ gekennzeichnet oder bleibt es unbeantwortet, führt dies zum Ausschluss des Angebots.</t>
  </si>
  <si>
    <t>Bewertungskriterium. Die Erfüllung ist im Service- und Umsetzungskonzept zu beschreiben; „erfüllt“ bedeutet hier, dass der Bieter die Anforderung anbietet und im Konzept darstellt (Fundstelle in Spalte G angeben). Die Bewertung erfolgt nach den bekanntgemachten Zuschlagskriterien.</t>
  </si>
  <si>
    <t>Optionale Leistung / Bedarfsposition. „erfüllt“ bedeutet hier, dass die Leistung angeboten wird; der Preis ist in der entsprechenden Position des Preisblatts auszuweisen. Ein Abruf durch den Auftraggeber ist nicht garantiert.</t>
  </si>
  <si>
    <t>Begriffe</t>
  </si>
  <si>
    <t>Werktage</t>
  </si>
  <si>
    <t>Montag bis Freitag mit Ausnahme gesetzlicher Feiertage.</t>
  </si>
  <si>
    <t>Geschäftszeiten</t>
  </si>
  <si>
    <t>Werktage von 8:00 bis 17:00 Uhr.</t>
  </si>
  <si>
    <t>NBD</t>
  </si>
  <si>
    <t>Next Business Day – der nächste Werktag nach Meldungseingang innerhalb der Geschäftszeiten.</t>
  </si>
  <si>
    <t>Vertragsgegenstand</t>
  </si>
  <si>
    <t>Mengen</t>
  </si>
  <si>
    <t>Mobilfunkdienste für zunächst ca. 320 Anschlüsse einschließlich mobiler Endgeräte im Mietmodell (Device as a Service). Der Auftraggeber ist berechtigt, die Menge während der Vertragslaufzeit auf maximal 450 Geräte und Anschlüsse zu erhöhen oder um bis zu 10 % zu reduzieren.</t>
  </si>
  <si>
    <t>Laufzeit</t>
  </si>
  <si>
    <t>Grundlaufzeit 36 Monate; zweimalige Verlängerungsoption um jeweils zwölf Monate.</t>
  </si>
  <si>
    <t>Leistungsumfang</t>
  </si>
  <si>
    <t>Vollständiger Lifecycle: Rollout, Betrieb, Störungs- und Austauschmanagement, Rücknahme mit zertifizierter Datenlöschung und Wiedervermarktung sowie Bereitstellung eines webbasierten Vertrags- und Assetmanagement-Portals.</t>
  </si>
  <si>
    <t>Rangfolge</t>
  </si>
  <si>
    <t>Einzelheiten regelt der Vertrag. Bei Widersprüchen gilt die Rangfolge nach § 1 Abs. 2 des Vertrags.</t>
  </si>
  <si>
    <t>Ausfüllhinweise</t>
  </si>
  <si>
    <t>Ankreuzen</t>
  </si>
  <si>
    <t>Je Position ist in Spalte E („erfüllt“) oder Spalte F („nicht erfüllt“) ein „X“ zu setzen (Auswahl per Dropdown). Doppelte oder fehlende Angaben werden farblich hervorgehoben.</t>
  </si>
  <si>
    <t>Erläuterungen</t>
  </si>
  <si>
    <t>Spalte G dient Erläuterungen des Bieters und dem Verweis auf die Fundstelle im Service- und Umsetzungskonzept (Seite/Ziffer). Bei B-Kriterien ist der Verweis verpflichtend.</t>
  </si>
  <si>
    <t>Verbindlichkeit</t>
  </si>
  <si>
    <t>Mit Abgabe des ausgefüllten Leistungsverzeichnisses erklärt der Bieter verbindlich, die mit „erfüllt“ gekennzeichneten Anforderungen zu erbringen. Das Leistungsverzeichnis wird Vertragsbestandteil.</t>
  </si>
  <si>
    <t>Auswertung (automatisch)</t>
  </si>
  <si>
    <t>Zählt die Ankreuzungen auf dem Blatt „Leistungsverzeichnis“. Für die Prüfung durch den Auftraggeber; vom Bieter nicht auszufüllen.</t>
  </si>
  <si>
    <t>Kategorie</t>
  </si>
  <si>
    <t>Positionen gesamt</t>
  </si>
  <si>
    <t>offen / unklar</t>
  </si>
  <si>
    <t>A – Ausschlusskriterien</t>
  </si>
  <si>
    <t>B – Bewertungskriterien</t>
  </si>
  <si>
    <t>C – Optionale Leistungen</t>
  </si>
  <si>
    <t>Gesamt</t>
  </si>
  <si>
    <t>Ergebnis Ausschlusskriterien:</t>
  </si>
  <si>
    <t>Hinweis: Zählt nur eindeutige Ankreuzungen. Positionen mit doppeltem oder fehlendem „X“ erscheinen als „offen / unklar“.</t>
  </si>
  <si>
    <t>Leistungsgegenstand</t>
  </si>
  <si>
    <t xml:space="preserve">Dem Angebot des Anbieters liegen die Bedingungen unter dem Reiter "Hinweise" vollständig zugrunde.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</si>
</sst>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1"/>
      <color rgb="FFFFFFFF"/>
      <name val="Arial"/>
      <family val="2"/>
    </font>
    <font>
      <sz val="10"/>
      <name val="Arial"/>
      <family val="2"/>
    </font>
    <font>
      <sz val="10"/>
      <color rgb="FF44444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BFBFBF"/>
        <bgColor rgb="FF99CCFF"/>
      </patternFill>
    </fill>
    <fill>
      <patternFill patternType="solid">
        <fgColor rgb="FF1F3864"/>
        <bgColor rgb="FF333399"/>
      </patternFill>
    </fill>
    <fill>
      <patternFill patternType="solid">
        <fgColor rgb="FFD9E1F2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theme="0" tint="-4.9989318521683403E-2"/>
        <bgColor rgb="FF99CCFF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5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3" fillId="0" borderId="0" xfId="0" applyFont="1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vertical="top" wrapText="1"/>
    </xf>
    <xf numFmtId="0" fontId="0" fillId="5" borderId="0" xfId="0" applyFill="1"/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6" fillId="6" borderId="1" xfId="0" applyFont="1" applyFill="1" applyBorder="1" applyAlignment="1">
      <alignment vertical="top" wrapText="1"/>
    </xf>
    <xf numFmtId="0" fontId="1" fillId="0" borderId="1" xfId="0" applyFont="1" applyBorder="1"/>
    <xf numFmtId="0" fontId="4" fillId="4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6" fillId="6" borderId="1" xfId="0" applyFont="1" applyFill="1" applyBorder="1" applyAlignment="1">
      <alignment vertical="top" wrapText="1"/>
    </xf>
    <xf numFmtId="0" fontId="3" fillId="0" borderId="0" xfId="0" applyFont="1"/>
    <xf numFmtId="0" fontId="0" fillId="2" borderId="1" xfId="0" applyFill="1" applyBorder="1"/>
    <xf numFmtId="0" fontId="6" fillId="0" borderId="0" xfId="0" applyFont="1" applyAlignment="1">
      <alignment vertical="top" wrapText="1"/>
    </xf>
    <xf numFmtId="0" fontId="6" fillId="0" borderId="0" xfId="0" applyFont="1"/>
  </cellXfs>
  <cellStyles count="1">
    <cellStyle name="Standard" xfId="0" builtinId="0"/>
  </cellStyles>
  <dxfs count="10">
    <dxf>
      <font>
        <b/>
        <color rgb="FF007A33"/>
        <name val="Arial"/>
        <charset val="1"/>
      </font>
    </dxf>
    <dxf>
      <font>
        <b/>
        <color rgb="FFC00000"/>
        <name val="Arial"/>
        <charset val="1"/>
      </font>
    </dxf>
    <dxf>
      <fill>
        <patternFill>
          <bgColor rgb="FFFFC7CE"/>
        </patternFill>
      </fill>
    </dxf>
    <dxf>
      <font>
        <b/>
        <color rgb="FFFFFFFF"/>
        <name val="Arial"/>
        <charset val="1"/>
      </font>
      <fill>
        <patternFill>
          <bgColor rgb="FFFF0000"/>
        </patternFill>
      </fill>
    </dxf>
    <dxf>
      <font>
        <b/>
        <color rgb="FFFFFFFF"/>
        <name val="Arial"/>
        <charset val="1"/>
      </font>
      <fill>
        <patternFill>
          <bgColor rgb="FFFF0000"/>
        </patternFill>
      </fill>
    </dxf>
    <dxf>
      <font>
        <b/>
        <color rgb="FFFFFFFF"/>
        <name val="Arial"/>
        <charset val="1"/>
      </font>
      <fill>
        <patternFill>
          <bgColor rgb="FFFF0000"/>
        </patternFill>
      </fill>
    </dxf>
    <dxf>
      <fill>
        <patternFill>
          <bgColor rgb="FFC6EFCE"/>
        </patternFill>
      </fill>
    </dxf>
    <dxf>
      <font>
        <b/>
        <color rgb="FFC00000"/>
        <name val="Arial"/>
        <charset val="1"/>
      </font>
    </dxf>
    <dxf>
      <font>
        <b/>
        <color rgb="FFC00000"/>
        <name val="Arial"/>
        <charset val="1"/>
      </font>
    </dxf>
    <dxf>
      <font>
        <b/>
        <color rgb="FFC00000"/>
        <name val="Arial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7A33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1F3864"/>
      <rgbColor rgb="FF339966"/>
      <rgbColor rgb="FF003300"/>
      <rgbColor rgb="FF333300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2"/>
  <sheetViews>
    <sheetView tabSelected="1" zoomScaleNormal="100" workbookViewId="0">
      <selection activeCell="B22" sqref="B22"/>
    </sheetView>
  </sheetViews>
  <sheetFormatPr baseColWidth="10" defaultColWidth="8.6640625" defaultRowHeight="14.4" x14ac:dyDescent="0.3"/>
  <cols>
    <col min="1" max="1" width="25.109375" customWidth="1"/>
    <col min="2" max="2" width="100" customWidth="1"/>
  </cols>
  <sheetData>
    <row r="1" spans="1:2" ht="17.399999999999999" x14ac:dyDescent="0.3">
      <c r="A1" s="4" t="s">
        <v>310</v>
      </c>
    </row>
    <row r="3" spans="1:2" x14ac:dyDescent="0.3">
      <c r="A3" s="6" t="s">
        <v>311</v>
      </c>
      <c r="B3" s="7"/>
    </row>
    <row r="4" spans="1:2" ht="25.5" customHeight="1" x14ac:dyDescent="0.3">
      <c r="A4" s="8" t="s">
        <v>18</v>
      </c>
      <c r="B4" s="9" t="s">
        <v>312</v>
      </c>
    </row>
    <row r="5" spans="1:2" ht="39" customHeight="1" x14ac:dyDescent="0.3">
      <c r="A5" s="8" t="s">
        <v>61</v>
      </c>
      <c r="B5" s="9" t="s">
        <v>313</v>
      </c>
    </row>
    <row r="6" spans="1:2" ht="39" customHeight="1" x14ac:dyDescent="0.3">
      <c r="A6" s="8" t="s">
        <v>32</v>
      </c>
      <c r="B6" s="9" t="s">
        <v>314</v>
      </c>
    </row>
    <row r="7" spans="1:2" x14ac:dyDescent="0.3">
      <c r="A7" s="10"/>
    </row>
    <row r="8" spans="1:2" x14ac:dyDescent="0.3">
      <c r="A8" s="6" t="s">
        <v>315</v>
      </c>
      <c r="B8" s="7"/>
    </row>
    <row r="9" spans="1:2" ht="15" customHeight="1" x14ac:dyDescent="0.3">
      <c r="A9" s="8" t="s">
        <v>316</v>
      </c>
      <c r="B9" s="9" t="s">
        <v>317</v>
      </c>
    </row>
    <row r="10" spans="1:2" ht="15" customHeight="1" x14ac:dyDescent="0.3">
      <c r="A10" s="8" t="s">
        <v>318</v>
      </c>
      <c r="B10" s="9" t="s">
        <v>319</v>
      </c>
    </row>
    <row r="11" spans="1:2" ht="15" customHeight="1" x14ac:dyDescent="0.3">
      <c r="A11" s="8" t="s">
        <v>320</v>
      </c>
      <c r="B11" s="9" t="s">
        <v>321</v>
      </c>
    </row>
    <row r="12" spans="1:2" x14ac:dyDescent="0.3">
      <c r="A12" s="10"/>
    </row>
    <row r="13" spans="1:2" x14ac:dyDescent="0.3">
      <c r="A13" s="6" t="s">
        <v>322</v>
      </c>
      <c r="B13" s="7"/>
    </row>
    <row r="14" spans="1:2" ht="39" customHeight="1" x14ac:dyDescent="0.3">
      <c r="A14" s="8" t="s">
        <v>323</v>
      </c>
      <c r="B14" s="9" t="s">
        <v>324</v>
      </c>
    </row>
    <row r="15" spans="1:2" ht="15" customHeight="1" x14ac:dyDescent="0.3">
      <c r="A15" s="8" t="s">
        <v>325</v>
      </c>
      <c r="B15" s="9" t="s">
        <v>326</v>
      </c>
    </row>
    <row r="16" spans="1:2" ht="39" customHeight="1" x14ac:dyDescent="0.3">
      <c r="A16" s="8" t="s">
        <v>327</v>
      </c>
      <c r="B16" s="9" t="s">
        <v>328</v>
      </c>
    </row>
    <row r="17" spans="1:2" ht="25.5" customHeight="1" x14ac:dyDescent="0.3">
      <c r="A17" s="8" t="s">
        <v>329</v>
      </c>
      <c r="B17" s="9" t="s">
        <v>330</v>
      </c>
    </row>
    <row r="18" spans="1:2" x14ac:dyDescent="0.3">
      <c r="A18" s="10"/>
    </row>
    <row r="19" spans="1:2" x14ac:dyDescent="0.3">
      <c r="A19" s="6" t="s">
        <v>331</v>
      </c>
      <c r="B19" s="7"/>
    </row>
    <row r="20" spans="1:2" ht="25.5" customHeight="1" x14ac:dyDescent="0.3">
      <c r="A20" s="8" t="s">
        <v>332</v>
      </c>
      <c r="B20" s="9" t="s">
        <v>333</v>
      </c>
    </row>
    <row r="21" spans="1:2" ht="25.5" customHeight="1" x14ac:dyDescent="0.3">
      <c r="A21" s="8" t="s">
        <v>334</v>
      </c>
      <c r="B21" s="9" t="s">
        <v>335</v>
      </c>
    </row>
    <row r="22" spans="1:2" ht="39" customHeight="1" x14ac:dyDescent="0.3">
      <c r="A22" s="8" t="s">
        <v>336</v>
      </c>
      <c r="B22" s="9" t="s">
        <v>337</v>
      </c>
    </row>
  </sheetData>
  <sheetProtection algorithmName="SHA-512" hashValue="Ckclhxf+1Uyq+n9ypkcYxxG6VBCYNEfhHWTJVQKfj84W0PHr0higS+BXyK8nHfjC9gcvaSBBxGudDJXItrrVTg==" saltValue="raGjEL6Tpd2tqAFcBD5WgA==" spinCount="100000" sheet="1" objects="1" scenarios="1"/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0"/>
  <sheetViews>
    <sheetView zoomScale="70" zoomScaleNormal="100" workbookViewId="0">
      <pane ySplit="6" topLeftCell="A7" activePane="bottomLeft" state="frozen"/>
      <selection pane="bottomLeft" activeCell="G20" sqref="G20"/>
    </sheetView>
  </sheetViews>
  <sheetFormatPr baseColWidth="10" defaultColWidth="8.6640625" defaultRowHeight="14.4" x14ac:dyDescent="0.3"/>
  <cols>
    <col min="1" max="1" width="9" customWidth="1"/>
    <col min="2" max="2" width="7" customWidth="1"/>
    <col min="3" max="3" width="78" customWidth="1"/>
    <col min="4" max="4" width="6" customWidth="1"/>
    <col min="5" max="5" width="9" customWidth="1"/>
    <col min="6" max="6" width="10" customWidth="1"/>
    <col min="7" max="7" width="45" customWidth="1"/>
  </cols>
  <sheetData>
    <row r="1" spans="1:7" ht="17.399999999999999" x14ac:dyDescent="0.3">
      <c r="A1" s="4" t="s">
        <v>0</v>
      </c>
    </row>
    <row r="2" spans="1:7" x14ac:dyDescent="0.3">
      <c r="A2" s="25" t="s">
        <v>1</v>
      </c>
      <c r="B2" s="25"/>
      <c r="C2" s="25"/>
      <c r="D2" s="25"/>
      <c r="E2" s="25"/>
      <c r="F2" s="25"/>
      <c r="G2" s="25"/>
    </row>
    <row r="3" spans="1:7" x14ac:dyDescent="0.3">
      <c r="A3" s="3" t="s">
        <v>2</v>
      </c>
      <c r="B3" s="26"/>
      <c r="C3" s="26"/>
      <c r="D3" s="26"/>
      <c r="E3" s="3" t="s">
        <v>3</v>
      </c>
      <c r="F3" s="26"/>
      <c r="G3" s="26"/>
    </row>
    <row r="4" spans="1:7" ht="42" customHeight="1" x14ac:dyDescent="0.3">
      <c r="A4" s="27" t="s">
        <v>4</v>
      </c>
      <c r="B4" s="27"/>
      <c r="C4" s="27"/>
      <c r="D4" s="27"/>
      <c r="E4" s="27"/>
      <c r="F4" s="27"/>
      <c r="G4" s="27"/>
    </row>
    <row r="6" spans="1:7" ht="30" customHeight="1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</row>
    <row r="7" spans="1:7" ht="19.5" customHeight="1" x14ac:dyDescent="0.3">
      <c r="A7" s="19">
        <v>1</v>
      </c>
      <c r="B7" s="2"/>
      <c r="C7" s="23" t="s">
        <v>349</v>
      </c>
      <c r="D7" s="23"/>
      <c r="E7" s="23"/>
      <c r="F7" s="23"/>
      <c r="G7" s="23"/>
    </row>
    <row r="8" spans="1:7" ht="30" customHeight="1" x14ac:dyDescent="0.3">
      <c r="A8" s="20"/>
      <c r="B8" s="20"/>
      <c r="C8" s="21" t="s">
        <v>350</v>
      </c>
      <c r="D8" s="13" t="s">
        <v>18</v>
      </c>
      <c r="E8" s="15"/>
      <c r="F8" s="15"/>
      <c r="G8" s="16"/>
    </row>
    <row r="9" spans="1:7" ht="19.5" customHeight="1" x14ac:dyDescent="0.3">
      <c r="A9" s="2" t="s">
        <v>12</v>
      </c>
      <c r="B9" s="2"/>
      <c r="C9" s="23" t="s">
        <v>13</v>
      </c>
      <c r="D9" s="23"/>
      <c r="E9" s="23"/>
      <c r="F9" s="23"/>
      <c r="G9" s="23"/>
    </row>
    <row r="10" spans="1:7" ht="15.75" customHeight="1" x14ac:dyDescent="0.3">
      <c r="A10" s="1" t="s">
        <v>14</v>
      </c>
      <c r="B10" s="1"/>
      <c r="C10" s="22" t="s">
        <v>15</v>
      </c>
      <c r="D10" s="22"/>
      <c r="E10" s="22"/>
      <c r="F10" s="22"/>
      <c r="G10" s="22"/>
    </row>
    <row r="11" spans="1:7" ht="15" customHeight="1" x14ac:dyDescent="0.3">
      <c r="A11" s="13" t="s">
        <v>16</v>
      </c>
      <c r="B11" s="13" t="s">
        <v>14</v>
      </c>
      <c r="C11" s="14" t="s">
        <v>17</v>
      </c>
      <c r="D11" s="13" t="s">
        <v>18</v>
      </c>
      <c r="E11" s="15"/>
      <c r="F11" s="15"/>
      <c r="G11" s="16"/>
    </row>
    <row r="12" spans="1:7" ht="25.5" customHeight="1" x14ac:dyDescent="0.3">
      <c r="A12" s="13" t="s">
        <v>19</v>
      </c>
      <c r="B12" s="13" t="s">
        <v>14</v>
      </c>
      <c r="C12" s="14" t="s">
        <v>20</v>
      </c>
      <c r="D12" s="13" t="s">
        <v>18</v>
      </c>
      <c r="E12" s="15"/>
      <c r="F12" s="15"/>
      <c r="G12" s="16"/>
    </row>
    <row r="13" spans="1:7" ht="25.5" customHeight="1" x14ac:dyDescent="0.3">
      <c r="A13" s="13" t="s">
        <v>21</v>
      </c>
      <c r="B13" s="13" t="s">
        <v>14</v>
      </c>
      <c r="C13" s="14" t="s">
        <v>22</v>
      </c>
      <c r="D13" s="13" t="s">
        <v>18</v>
      </c>
      <c r="E13" s="15"/>
      <c r="F13" s="15"/>
      <c r="G13" s="16"/>
    </row>
    <row r="14" spans="1:7" ht="25.5" customHeight="1" x14ac:dyDescent="0.3">
      <c r="A14" s="13" t="s">
        <v>23</v>
      </c>
      <c r="B14" s="13" t="s">
        <v>14</v>
      </c>
      <c r="C14" s="14" t="s">
        <v>24</v>
      </c>
      <c r="D14" s="13" t="s">
        <v>18</v>
      </c>
      <c r="E14" s="15"/>
      <c r="F14" s="15"/>
      <c r="G14" s="16"/>
    </row>
    <row r="15" spans="1:7" ht="15" customHeight="1" x14ac:dyDescent="0.3">
      <c r="A15" s="13" t="s">
        <v>25</v>
      </c>
      <c r="B15" s="13" t="s">
        <v>14</v>
      </c>
      <c r="C15" s="14" t="s">
        <v>26</v>
      </c>
      <c r="D15" s="13" t="s">
        <v>18</v>
      </c>
      <c r="E15" s="15"/>
      <c r="F15" s="15"/>
      <c r="G15" s="16"/>
    </row>
    <row r="16" spans="1:7" ht="15.75" customHeight="1" x14ac:dyDescent="0.3">
      <c r="A16" s="1" t="s">
        <v>27</v>
      </c>
      <c r="B16" s="1"/>
      <c r="C16" s="22" t="s">
        <v>28</v>
      </c>
      <c r="D16" s="22"/>
      <c r="E16" s="22"/>
      <c r="F16" s="22"/>
      <c r="G16" s="22"/>
    </row>
    <row r="17" spans="1:7" ht="25.5" customHeight="1" x14ac:dyDescent="0.3">
      <c r="A17" s="17"/>
      <c r="B17" s="17"/>
      <c r="C17" s="24" t="s">
        <v>29</v>
      </c>
      <c r="D17" s="24"/>
      <c r="E17" s="24"/>
      <c r="F17" s="24"/>
      <c r="G17" s="24"/>
    </row>
    <row r="18" spans="1:7" ht="15" customHeight="1" x14ac:dyDescent="0.3">
      <c r="A18" s="13" t="s">
        <v>30</v>
      </c>
      <c r="B18" s="13" t="s">
        <v>27</v>
      </c>
      <c r="C18" s="14" t="s">
        <v>31</v>
      </c>
      <c r="D18" s="13" t="s">
        <v>32</v>
      </c>
      <c r="E18" s="15"/>
      <c r="F18" s="15"/>
      <c r="G18" s="16"/>
    </row>
    <row r="19" spans="1:7" ht="15" customHeight="1" x14ac:dyDescent="0.3">
      <c r="A19" s="13" t="s">
        <v>33</v>
      </c>
      <c r="B19" s="13" t="s">
        <v>27</v>
      </c>
      <c r="C19" s="14" t="s">
        <v>34</v>
      </c>
      <c r="D19" s="13" t="s">
        <v>18</v>
      </c>
      <c r="E19" s="15"/>
      <c r="F19" s="15"/>
      <c r="G19" s="16"/>
    </row>
    <row r="20" spans="1:7" ht="51.75" customHeight="1" x14ac:dyDescent="0.3">
      <c r="A20" s="13" t="s">
        <v>35</v>
      </c>
      <c r="B20" s="13" t="s">
        <v>27</v>
      </c>
      <c r="C20" s="14" t="s">
        <v>36</v>
      </c>
      <c r="D20" s="13" t="s">
        <v>18</v>
      </c>
      <c r="E20" s="15"/>
      <c r="F20" s="15"/>
      <c r="G20" s="16"/>
    </row>
    <row r="21" spans="1:7" ht="25.5" customHeight="1" x14ac:dyDescent="0.3">
      <c r="A21" s="13" t="s">
        <v>37</v>
      </c>
      <c r="B21" s="13" t="s">
        <v>27</v>
      </c>
      <c r="C21" s="14" t="s">
        <v>38</v>
      </c>
      <c r="D21" s="13" t="s">
        <v>18</v>
      </c>
      <c r="E21" s="15"/>
      <c r="F21" s="15"/>
      <c r="G21" s="16"/>
    </row>
    <row r="22" spans="1:7" ht="15" customHeight="1" x14ac:dyDescent="0.3">
      <c r="A22" s="13" t="s">
        <v>39</v>
      </c>
      <c r="B22" s="13" t="s">
        <v>27</v>
      </c>
      <c r="C22" s="14" t="s">
        <v>40</v>
      </c>
      <c r="D22" s="13" t="s">
        <v>18</v>
      </c>
      <c r="E22" s="15"/>
      <c r="F22" s="15"/>
      <c r="G22" s="16"/>
    </row>
    <row r="23" spans="1:7" ht="15.75" customHeight="1" x14ac:dyDescent="0.3">
      <c r="A23" s="1" t="s">
        <v>41</v>
      </c>
      <c r="B23" s="1"/>
      <c r="C23" s="22" t="s">
        <v>42</v>
      </c>
      <c r="D23" s="22"/>
      <c r="E23" s="22"/>
      <c r="F23" s="22"/>
      <c r="G23" s="22"/>
    </row>
    <row r="24" spans="1:7" ht="15" customHeight="1" x14ac:dyDescent="0.3">
      <c r="A24" s="13" t="s">
        <v>43</v>
      </c>
      <c r="B24" s="13" t="s">
        <v>41</v>
      </c>
      <c r="C24" s="14" t="s">
        <v>44</v>
      </c>
      <c r="D24" s="13" t="s">
        <v>18</v>
      </c>
      <c r="E24" s="15"/>
      <c r="F24" s="15"/>
      <c r="G24" s="16"/>
    </row>
    <row r="25" spans="1:7" ht="15" customHeight="1" x14ac:dyDescent="0.3">
      <c r="A25" s="13" t="s">
        <v>45</v>
      </c>
      <c r="B25" s="13" t="s">
        <v>41</v>
      </c>
      <c r="C25" s="14" t="s">
        <v>46</v>
      </c>
      <c r="D25" s="13" t="s">
        <v>18</v>
      </c>
      <c r="E25" s="15"/>
      <c r="F25" s="15"/>
      <c r="G25" s="16"/>
    </row>
    <row r="26" spans="1:7" ht="15.75" customHeight="1" x14ac:dyDescent="0.3">
      <c r="A26" s="1" t="s">
        <v>47</v>
      </c>
      <c r="B26" s="1"/>
      <c r="C26" s="22" t="s">
        <v>48</v>
      </c>
      <c r="D26" s="22"/>
      <c r="E26" s="22"/>
      <c r="F26" s="22"/>
      <c r="G26" s="22"/>
    </row>
    <row r="27" spans="1:7" ht="15" customHeight="1" x14ac:dyDescent="0.3">
      <c r="A27" s="13" t="s">
        <v>49</v>
      </c>
      <c r="B27" s="13" t="s">
        <v>47</v>
      </c>
      <c r="C27" s="14" t="s">
        <v>50</v>
      </c>
      <c r="D27" s="13" t="s">
        <v>18</v>
      </c>
      <c r="E27" s="15"/>
      <c r="F27" s="15"/>
      <c r="G27" s="16"/>
    </row>
    <row r="28" spans="1:7" ht="15" customHeight="1" x14ac:dyDescent="0.3">
      <c r="A28" s="13" t="s">
        <v>51</v>
      </c>
      <c r="B28" s="13" t="s">
        <v>47</v>
      </c>
      <c r="C28" s="14" t="s">
        <v>52</v>
      </c>
      <c r="D28" s="13" t="s">
        <v>18</v>
      </c>
      <c r="E28" s="15"/>
      <c r="F28" s="15"/>
      <c r="G28" s="16"/>
    </row>
    <row r="29" spans="1:7" ht="15.75" customHeight="1" x14ac:dyDescent="0.3">
      <c r="A29" s="1" t="s">
        <v>53</v>
      </c>
      <c r="B29" s="1"/>
      <c r="C29" s="22" t="s">
        <v>54</v>
      </c>
      <c r="D29" s="22"/>
      <c r="E29" s="22"/>
      <c r="F29" s="22"/>
      <c r="G29" s="22"/>
    </row>
    <row r="30" spans="1:7" ht="15" customHeight="1" x14ac:dyDescent="0.3">
      <c r="A30" s="13" t="s">
        <v>55</v>
      </c>
      <c r="B30" s="13" t="s">
        <v>53</v>
      </c>
      <c r="C30" s="14" t="s">
        <v>56</v>
      </c>
      <c r="D30" s="13" t="s">
        <v>18</v>
      </c>
      <c r="E30" s="15"/>
      <c r="F30" s="15"/>
      <c r="G30" s="16"/>
    </row>
    <row r="31" spans="1:7" ht="15" customHeight="1" x14ac:dyDescent="0.3">
      <c r="A31" s="13" t="s">
        <v>57</v>
      </c>
      <c r="B31" s="13" t="s">
        <v>53</v>
      </c>
      <c r="C31" s="14" t="s">
        <v>58</v>
      </c>
      <c r="D31" s="13" t="s">
        <v>18</v>
      </c>
      <c r="E31" s="15"/>
      <c r="F31" s="15"/>
      <c r="G31" s="16"/>
    </row>
    <row r="32" spans="1:7" ht="15" customHeight="1" x14ac:dyDescent="0.3">
      <c r="A32" s="13" t="s">
        <v>59</v>
      </c>
      <c r="B32" s="13" t="s">
        <v>53</v>
      </c>
      <c r="C32" s="14" t="s">
        <v>60</v>
      </c>
      <c r="D32" s="13" t="s">
        <v>61</v>
      </c>
      <c r="E32" s="15"/>
      <c r="F32" s="15"/>
      <c r="G32" s="16"/>
    </row>
    <row r="33" spans="1:7" ht="19.5" customHeight="1" x14ac:dyDescent="0.3">
      <c r="A33" s="2" t="s">
        <v>62</v>
      </c>
      <c r="B33" s="2"/>
      <c r="C33" s="23" t="s">
        <v>63</v>
      </c>
      <c r="D33" s="23"/>
      <c r="E33" s="23"/>
      <c r="F33" s="23"/>
      <c r="G33" s="23"/>
    </row>
    <row r="34" spans="1:7" ht="15.75" customHeight="1" x14ac:dyDescent="0.3">
      <c r="A34" s="1" t="s">
        <v>64</v>
      </c>
      <c r="B34" s="1"/>
      <c r="C34" s="22" t="s">
        <v>65</v>
      </c>
      <c r="D34" s="22"/>
      <c r="E34" s="22"/>
      <c r="F34" s="22"/>
      <c r="G34" s="22"/>
    </row>
    <row r="35" spans="1:7" ht="25.5" customHeight="1" x14ac:dyDescent="0.3">
      <c r="A35" s="13" t="s">
        <v>66</v>
      </c>
      <c r="B35" s="13" t="s">
        <v>64</v>
      </c>
      <c r="C35" s="14" t="s">
        <v>67</v>
      </c>
      <c r="D35" s="13" t="s">
        <v>18</v>
      </c>
      <c r="E35" s="15"/>
      <c r="F35" s="15"/>
      <c r="G35" s="16"/>
    </row>
    <row r="36" spans="1:7" ht="25.5" customHeight="1" x14ac:dyDescent="0.3">
      <c r="A36" s="13" t="s">
        <v>68</v>
      </c>
      <c r="B36" s="13" t="s">
        <v>64</v>
      </c>
      <c r="C36" s="14" t="s">
        <v>69</v>
      </c>
      <c r="D36" s="13" t="s">
        <v>18</v>
      </c>
      <c r="E36" s="15"/>
      <c r="F36" s="15"/>
      <c r="G36" s="16"/>
    </row>
    <row r="37" spans="1:7" ht="15" customHeight="1" x14ac:dyDescent="0.3">
      <c r="A37" s="13" t="s">
        <v>70</v>
      </c>
      <c r="B37" s="13" t="s">
        <v>64</v>
      </c>
      <c r="C37" s="14" t="s">
        <v>71</v>
      </c>
      <c r="D37" s="13" t="s">
        <v>18</v>
      </c>
      <c r="E37" s="15"/>
      <c r="F37" s="15"/>
      <c r="G37" s="16"/>
    </row>
    <row r="38" spans="1:7" ht="25.5" customHeight="1" x14ac:dyDescent="0.3">
      <c r="A38" s="13" t="s">
        <v>72</v>
      </c>
      <c r="B38" s="13" t="s">
        <v>64</v>
      </c>
      <c r="C38" s="14" t="s">
        <v>73</v>
      </c>
      <c r="D38" s="13" t="s">
        <v>18</v>
      </c>
      <c r="E38" s="15"/>
      <c r="F38" s="15"/>
      <c r="G38" s="16"/>
    </row>
    <row r="39" spans="1:7" ht="25.5" customHeight="1" x14ac:dyDescent="0.3">
      <c r="A39" s="13" t="s">
        <v>74</v>
      </c>
      <c r="B39" s="13" t="s">
        <v>64</v>
      </c>
      <c r="C39" s="14" t="s">
        <v>75</v>
      </c>
      <c r="D39" s="13" t="s">
        <v>18</v>
      </c>
      <c r="E39" s="15"/>
      <c r="F39" s="15"/>
      <c r="G39" s="16"/>
    </row>
    <row r="40" spans="1:7" ht="25.5" customHeight="1" x14ac:dyDescent="0.3">
      <c r="A40" s="13" t="s">
        <v>76</v>
      </c>
      <c r="B40" s="13" t="s">
        <v>64</v>
      </c>
      <c r="C40" s="14" t="s">
        <v>77</v>
      </c>
      <c r="D40" s="13" t="s">
        <v>32</v>
      </c>
      <c r="E40" s="15"/>
      <c r="F40" s="15"/>
      <c r="G40" s="16"/>
    </row>
    <row r="41" spans="1:7" ht="25.5" customHeight="1" x14ac:dyDescent="0.3">
      <c r="A41" s="13" t="s">
        <v>78</v>
      </c>
      <c r="B41" s="13" t="s">
        <v>64</v>
      </c>
      <c r="C41" s="14" t="s">
        <v>79</v>
      </c>
      <c r="D41" s="13" t="s">
        <v>18</v>
      </c>
      <c r="E41" s="15"/>
      <c r="F41" s="15"/>
      <c r="G41" s="16"/>
    </row>
    <row r="42" spans="1:7" ht="15" customHeight="1" x14ac:dyDescent="0.3">
      <c r="A42" s="13" t="s">
        <v>80</v>
      </c>
      <c r="B42" s="13" t="s">
        <v>64</v>
      </c>
      <c r="C42" s="14" t="s">
        <v>81</v>
      </c>
      <c r="D42" s="13" t="s">
        <v>18</v>
      </c>
      <c r="E42" s="15"/>
      <c r="F42" s="15"/>
      <c r="G42" s="16"/>
    </row>
    <row r="43" spans="1:7" ht="15" customHeight="1" x14ac:dyDescent="0.3">
      <c r="A43" s="13" t="s">
        <v>82</v>
      </c>
      <c r="B43" s="13" t="s">
        <v>64</v>
      </c>
      <c r="C43" s="14" t="s">
        <v>83</v>
      </c>
      <c r="D43" s="13" t="s">
        <v>18</v>
      </c>
      <c r="E43" s="15"/>
      <c r="F43" s="15"/>
      <c r="G43" s="16"/>
    </row>
    <row r="44" spans="1:7" ht="15" customHeight="1" x14ac:dyDescent="0.3">
      <c r="A44" s="13" t="s">
        <v>84</v>
      </c>
      <c r="B44" s="13" t="s">
        <v>64</v>
      </c>
      <c r="C44" s="14" t="s">
        <v>85</v>
      </c>
      <c r="D44" s="13" t="s">
        <v>18</v>
      </c>
      <c r="E44" s="15"/>
      <c r="F44" s="15"/>
      <c r="G44" s="16"/>
    </row>
    <row r="45" spans="1:7" ht="15" customHeight="1" x14ac:dyDescent="0.3">
      <c r="A45" s="13" t="s">
        <v>86</v>
      </c>
      <c r="B45" s="13" t="s">
        <v>64</v>
      </c>
      <c r="C45" s="14" t="s">
        <v>87</v>
      </c>
      <c r="D45" s="13" t="s">
        <v>18</v>
      </c>
      <c r="E45" s="15"/>
      <c r="F45" s="15"/>
      <c r="G45" s="16"/>
    </row>
    <row r="46" spans="1:7" ht="15.75" customHeight="1" x14ac:dyDescent="0.3">
      <c r="A46" s="1" t="s">
        <v>88</v>
      </c>
      <c r="B46" s="1"/>
      <c r="C46" s="22" t="s">
        <v>89</v>
      </c>
      <c r="D46" s="22"/>
      <c r="E46" s="22"/>
      <c r="F46" s="22"/>
      <c r="G46" s="22"/>
    </row>
    <row r="47" spans="1:7" ht="15.75" customHeight="1" x14ac:dyDescent="0.3">
      <c r="A47" s="1" t="s">
        <v>90</v>
      </c>
      <c r="B47" s="1"/>
      <c r="C47" s="22" t="s">
        <v>91</v>
      </c>
      <c r="D47" s="22"/>
      <c r="E47" s="22"/>
      <c r="F47" s="22"/>
      <c r="G47" s="22"/>
    </row>
    <row r="48" spans="1:7" ht="15" customHeight="1" x14ac:dyDescent="0.3">
      <c r="A48" s="17"/>
      <c r="B48" s="17"/>
      <c r="C48" s="24" t="s">
        <v>92</v>
      </c>
      <c r="D48" s="24"/>
      <c r="E48" s="24"/>
      <c r="F48" s="24"/>
      <c r="G48" s="24"/>
    </row>
    <row r="49" spans="1:7" ht="15" customHeight="1" x14ac:dyDescent="0.3">
      <c r="A49" s="13" t="s">
        <v>93</v>
      </c>
      <c r="B49" s="13" t="s">
        <v>90</v>
      </c>
      <c r="C49" s="14" t="s">
        <v>94</v>
      </c>
      <c r="D49" s="13" t="s">
        <v>18</v>
      </c>
      <c r="E49" s="15"/>
      <c r="F49" s="15"/>
      <c r="G49" s="16"/>
    </row>
    <row r="50" spans="1:7" ht="15" customHeight="1" x14ac:dyDescent="0.3">
      <c r="A50" s="13" t="s">
        <v>95</v>
      </c>
      <c r="B50" s="13" t="s">
        <v>90</v>
      </c>
      <c r="C50" s="14" t="s">
        <v>96</v>
      </c>
      <c r="D50" s="13" t="s">
        <v>18</v>
      </c>
      <c r="E50" s="15"/>
      <c r="F50" s="15"/>
      <c r="G50" s="16"/>
    </row>
    <row r="51" spans="1:7" ht="15" customHeight="1" x14ac:dyDescent="0.3">
      <c r="A51" s="13" t="s">
        <v>97</v>
      </c>
      <c r="B51" s="13" t="s">
        <v>90</v>
      </c>
      <c r="C51" s="14" t="s">
        <v>98</v>
      </c>
      <c r="D51" s="13" t="s">
        <v>18</v>
      </c>
      <c r="E51" s="15"/>
      <c r="F51" s="15"/>
      <c r="G51" s="16"/>
    </row>
    <row r="52" spans="1:7" ht="15" customHeight="1" x14ac:dyDescent="0.3">
      <c r="A52" s="13" t="s">
        <v>99</v>
      </c>
      <c r="B52" s="13" t="s">
        <v>90</v>
      </c>
      <c r="C52" s="14" t="s">
        <v>100</v>
      </c>
      <c r="D52" s="13" t="s">
        <v>18</v>
      </c>
      <c r="E52" s="15"/>
      <c r="F52" s="15"/>
      <c r="G52" s="16"/>
    </row>
    <row r="53" spans="1:7" ht="15" customHeight="1" x14ac:dyDescent="0.3">
      <c r="A53" s="13" t="s">
        <v>101</v>
      </c>
      <c r="B53" s="13" t="s">
        <v>90</v>
      </c>
      <c r="C53" s="14" t="s">
        <v>102</v>
      </c>
      <c r="D53" s="13" t="s">
        <v>18</v>
      </c>
      <c r="E53" s="15"/>
      <c r="F53" s="15"/>
      <c r="G53" s="16"/>
    </row>
    <row r="54" spans="1:7" ht="25.5" customHeight="1" x14ac:dyDescent="0.3">
      <c r="A54" s="13" t="s">
        <v>103</v>
      </c>
      <c r="B54" s="13" t="s">
        <v>90</v>
      </c>
      <c r="C54" s="14" t="s">
        <v>104</v>
      </c>
      <c r="D54" s="13" t="s">
        <v>18</v>
      </c>
      <c r="E54" s="15"/>
      <c r="F54" s="15"/>
      <c r="G54" s="16"/>
    </row>
    <row r="55" spans="1:7" ht="25.5" customHeight="1" x14ac:dyDescent="0.3">
      <c r="A55" s="13" t="s">
        <v>105</v>
      </c>
      <c r="B55" s="13" t="s">
        <v>90</v>
      </c>
      <c r="C55" s="14" t="s">
        <v>106</v>
      </c>
      <c r="D55" s="13" t="s">
        <v>18</v>
      </c>
      <c r="E55" s="15"/>
      <c r="F55" s="15"/>
      <c r="G55" s="16"/>
    </row>
    <row r="56" spans="1:7" ht="15" customHeight="1" x14ac:dyDescent="0.3">
      <c r="A56" s="13" t="s">
        <v>107</v>
      </c>
      <c r="B56" s="13" t="s">
        <v>90</v>
      </c>
      <c r="C56" s="14" t="s">
        <v>108</v>
      </c>
      <c r="D56" s="13" t="s">
        <v>18</v>
      </c>
      <c r="E56" s="15"/>
      <c r="F56" s="15"/>
      <c r="G56" s="16"/>
    </row>
    <row r="57" spans="1:7" ht="15" customHeight="1" x14ac:dyDescent="0.3">
      <c r="A57" s="13" t="s">
        <v>109</v>
      </c>
      <c r="B57" s="13" t="s">
        <v>90</v>
      </c>
      <c r="C57" s="14" t="s">
        <v>110</v>
      </c>
      <c r="D57" s="13" t="s">
        <v>18</v>
      </c>
      <c r="E57" s="15"/>
      <c r="F57" s="15"/>
      <c r="G57" s="16"/>
    </row>
    <row r="58" spans="1:7" ht="15.75" customHeight="1" x14ac:dyDescent="0.3">
      <c r="A58" s="1" t="s">
        <v>111</v>
      </c>
      <c r="B58" s="1"/>
      <c r="C58" s="22" t="s">
        <v>112</v>
      </c>
      <c r="D58" s="22"/>
      <c r="E58" s="22"/>
      <c r="F58" s="22"/>
      <c r="G58" s="22"/>
    </row>
    <row r="59" spans="1:7" ht="15" customHeight="1" x14ac:dyDescent="0.3">
      <c r="A59" s="17"/>
      <c r="B59" s="17"/>
      <c r="C59" s="24" t="s">
        <v>113</v>
      </c>
      <c r="D59" s="24"/>
      <c r="E59" s="24"/>
      <c r="F59" s="24"/>
      <c r="G59" s="24"/>
    </row>
    <row r="60" spans="1:7" ht="15" customHeight="1" x14ac:dyDescent="0.3">
      <c r="A60" s="13" t="s">
        <v>114</v>
      </c>
      <c r="B60" s="13" t="s">
        <v>111</v>
      </c>
      <c r="C60" s="14" t="s">
        <v>115</v>
      </c>
      <c r="D60" s="13" t="s">
        <v>18</v>
      </c>
      <c r="E60" s="15"/>
      <c r="F60" s="15"/>
      <c r="G60" s="16"/>
    </row>
    <row r="61" spans="1:7" ht="15" customHeight="1" x14ac:dyDescent="0.3">
      <c r="A61" s="13" t="s">
        <v>116</v>
      </c>
      <c r="B61" s="13" t="s">
        <v>111</v>
      </c>
      <c r="C61" s="14" t="s">
        <v>117</v>
      </c>
      <c r="D61" s="13" t="s">
        <v>18</v>
      </c>
      <c r="E61" s="15"/>
      <c r="F61" s="15"/>
      <c r="G61" s="16"/>
    </row>
    <row r="62" spans="1:7" ht="15" customHeight="1" x14ac:dyDescent="0.3">
      <c r="A62" s="13" t="s">
        <v>118</v>
      </c>
      <c r="B62" s="13" t="s">
        <v>111</v>
      </c>
      <c r="C62" s="14" t="s">
        <v>119</v>
      </c>
      <c r="D62" s="13" t="s">
        <v>18</v>
      </c>
      <c r="E62" s="15"/>
      <c r="F62" s="15"/>
      <c r="G62" s="16"/>
    </row>
    <row r="63" spans="1:7" ht="15" customHeight="1" x14ac:dyDescent="0.3">
      <c r="A63" s="13" t="s">
        <v>120</v>
      </c>
      <c r="B63" s="13" t="s">
        <v>111</v>
      </c>
      <c r="C63" s="14" t="s">
        <v>121</v>
      </c>
      <c r="D63" s="13" t="s">
        <v>18</v>
      </c>
      <c r="E63" s="15"/>
      <c r="F63" s="15"/>
      <c r="G63" s="16"/>
    </row>
    <row r="64" spans="1:7" ht="15" customHeight="1" x14ac:dyDescent="0.3">
      <c r="A64" s="13" t="s">
        <v>122</v>
      </c>
      <c r="B64" s="13" t="s">
        <v>111</v>
      </c>
      <c r="C64" s="14" t="s">
        <v>123</v>
      </c>
      <c r="D64" s="13" t="s">
        <v>18</v>
      </c>
      <c r="E64" s="15"/>
      <c r="F64" s="15"/>
      <c r="G64" s="16"/>
    </row>
    <row r="65" spans="1:7" ht="15" customHeight="1" x14ac:dyDescent="0.3">
      <c r="A65" s="13" t="s">
        <v>124</v>
      </c>
      <c r="B65" s="13" t="s">
        <v>111</v>
      </c>
      <c r="C65" s="14" t="s">
        <v>125</v>
      </c>
      <c r="D65" s="13" t="s">
        <v>18</v>
      </c>
      <c r="E65" s="15"/>
      <c r="F65" s="15"/>
      <c r="G65" s="16"/>
    </row>
    <row r="66" spans="1:7" ht="15.75" customHeight="1" x14ac:dyDescent="0.3">
      <c r="A66" s="1" t="s">
        <v>126</v>
      </c>
      <c r="B66" s="1"/>
      <c r="C66" s="22" t="s">
        <v>127</v>
      </c>
      <c r="D66" s="22"/>
      <c r="E66" s="22"/>
      <c r="F66" s="22"/>
      <c r="G66" s="22"/>
    </row>
    <row r="67" spans="1:7" ht="15" customHeight="1" x14ac:dyDescent="0.3">
      <c r="A67" s="17"/>
      <c r="B67" s="17"/>
      <c r="C67" s="24" t="s">
        <v>128</v>
      </c>
      <c r="D67" s="24"/>
      <c r="E67" s="24"/>
      <c r="F67" s="24"/>
      <c r="G67" s="24"/>
    </row>
    <row r="68" spans="1:7" ht="15" customHeight="1" x14ac:dyDescent="0.3">
      <c r="A68" s="13" t="s">
        <v>129</v>
      </c>
      <c r="B68" s="13" t="s">
        <v>126</v>
      </c>
      <c r="C68" s="14" t="s">
        <v>130</v>
      </c>
      <c r="D68" s="13" t="s">
        <v>18</v>
      </c>
      <c r="E68" s="15"/>
      <c r="F68" s="15"/>
      <c r="G68" s="16"/>
    </row>
    <row r="69" spans="1:7" ht="15" customHeight="1" x14ac:dyDescent="0.3">
      <c r="A69" s="13" t="s">
        <v>131</v>
      </c>
      <c r="B69" s="13" t="s">
        <v>126</v>
      </c>
      <c r="C69" s="14" t="s">
        <v>132</v>
      </c>
      <c r="D69" s="13" t="s">
        <v>18</v>
      </c>
      <c r="E69" s="15"/>
      <c r="F69" s="15"/>
      <c r="G69" s="16"/>
    </row>
    <row r="70" spans="1:7" ht="15" customHeight="1" x14ac:dyDescent="0.3">
      <c r="A70" s="13" t="s">
        <v>133</v>
      </c>
      <c r="B70" s="13" t="s">
        <v>126</v>
      </c>
      <c r="C70" s="14" t="s">
        <v>134</v>
      </c>
      <c r="D70" s="13" t="s">
        <v>18</v>
      </c>
      <c r="E70" s="15"/>
      <c r="F70" s="15"/>
      <c r="G70" s="16"/>
    </row>
    <row r="71" spans="1:7" ht="15" customHeight="1" x14ac:dyDescent="0.3">
      <c r="A71" s="13" t="s">
        <v>135</v>
      </c>
      <c r="B71" s="13" t="s">
        <v>126</v>
      </c>
      <c r="C71" s="14" t="s">
        <v>136</v>
      </c>
      <c r="D71" s="13" t="s">
        <v>18</v>
      </c>
      <c r="E71" s="15"/>
      <c r="F71" s="15"/>
      <c r="G71" s="16"/>
    </row>
    <row r="72" spans="1:7" ht="15" customHeight="1" x14ac:dyDescent="0.3">
      <c r="A72" s="13" t="s">
        <v>137</v>
      </c>
      <c r="B72" s="13" t="s">
        <v>126</v>
      </c>
      <c r="C72" s="14" t="s">
        <v>138</v>
      </c>
      <c r="D72" s="13" t="s">
        <v>18</v>
      </c>
      <c r="E72" s="15"/>
      <c r="F72" s="15"/>
      <c r="G72" s="16"/>
    </row>
    <row r="73" spans="1:7" ht="15" customHeight="1" x14ac:dyDescent="0.3">
      <c r="A73" s="13" t="s">
        <v>139</v>
      </c>
      <c r="B73" s="13" t="s">
        <v>126</v>
      </c>
      <c r="C73" s="14" t="s">
        <v>140</v>
      </c>
      <c r="D73" s="13" t="s">
        <v>18</v>
      </c>
      <c r="E73" s="15"/>
      <c r="F73" s="15"/>
      <c r="G73" s="16"/>
    </row>
    <row r="74" spans="1:7" ht="19.5" customHeight="1" x14ac:dyDescent="0.3">
      <c r="A74" s="2" t="s">
        <v>141</v>
      </c>
      <c r="B74" s="2"/>
      <c r="C74" s="23" t="s">
        <v>142</v>
      </c>
      <c r="D74" s="23"/>
      <c r="E74" s="23"/>
      <c r="F74" s="23"/>
      <c r="G74" s="23"/>
    </row>
    <row r="75" spans="1:7" ht="15.75" customHeight="1" x14ac:dyDescent="0.3">
      <c r="A75" s="1" t="s">
        <v>143</v>
      </c>
      <c r="B75" s="1"/>
      <c r="C75" s="22" t="s">
        <v>144</v>
      </c>
      <c r="D75" s="22"/>
      <c r="E75" s="22"/>
      <c r="F75" s="22"/>
      <c r="G75" s="22"/>
    </row>
    <row r="76" spans="1:7" ht="25.5" customHeight="1" x14ac:dyDescent="0.3">
      <c r="A76" s="17"/>
      <c r="B76" s="17"/>
      <c r="C76" s="24" t="s">
        <v>145</v>
      </c>
      <c r="D76" s="24"/>
      <c r="E76" s="24"/>
      <c r="F76" s="24"/>
      <c r="G76" s="24"/>
    </row>
    <row r="77" spans="1:7" ht="15" customHeight="1" x14ac:dyDescent="0.3">
      <c r="A77" s="13" t="s">
        <v>146</v>
      </c>
      <c r="B77" s="13" t="s">
        <v>143</v>
      </c>
      <c r="C77" s="14" t="s">
        <v>147</v>
      </c>
      <c r="D77" s="13" t="s">
        <v>18</v>
      </c>
      <c r="E77" s="15"/>
      <c r="F77" s="15"/>
      <c r="G77" s="16"/>
    </row>
    <row r="78" spans="1:7" ht="15" customHeight="1" x14ac:dyDescent="0.3">
      <c r="A78" s="13" t="s">
        <v>148</v>
      </c>
      <c r="B78" s="13" t="s">
        <v>143</v>
      </c>
      <c r="C78" s="14" t="s">
        <v>149</v>
      </c>
      <c r="D78" s="13" t="s">
        <v>18</v>
      </c>
      <c r="E78" s="15"/>
      <c r="F78" s="15"/>
      <c r="G78" s="16"/>
    </row>
    <row r="79" spans="1:7" ht="15" customHeight="1" x14ac:dyDescent="0.3">
      <c r="A79" s="13" t="s">
        <v>150</v>
      </c>
      <c r="B79" s="13" t="s">
        <v>143</v>
      </c>
      <c r="C79" s="14" t="s">
        <v>151</v>
      </c>
      <c r="D79" s="13" t="s">
        <v>18</v>
      </c>
      <c r="E79" s="15"/>
      <c r="F79" s="15"/>
      <c r="G79" s="16"/>
    </row>
    <row r="80" spans="1:7" ht="15" customHeight="1" x14ac:dyDescent="0.3">
      <c r="A80" s="13" t="s">
        <v>152</v>
      </c>
      <c r="B80" s="13" t="s">
        <v>143</v>
      </c>
      <c r="C80" s="14" t="s">
        <v>153</v>
      </c>
      <c r="D80" s="13" t="s">
        <v>61</v>
      </c>
      <c r="E80" s="15"/>
      <c r="F80" s="15"/>
      <c r="G80" s="16"/>
    </row>
    <row r="81" spans="1:7" ht="15" customHeight="1" x14ac:dyDescent="0.3">
      <c r="A81" s="13" t="s">
        <v>154</v>
      </c>
      <c r="B81" s="13" t="s">
        <v>143</v>
      </c>
      <c r="C81" s="14" t="s">
        <v>155</v>
      </c>
      <c r="D81" s="13" t="s">
        <v>18</v>
      </c>
      <c r="E81" s="15"/>
      <c r="F81" s="15"/>
      <c r="G81" s="16"/>
    </row>
    <row r="82" spans="1:7" ht="15" customHeight="1" x14ac:dyDescent="0.3">
      <c r="A82" s="13" t="s">
        <v>156</v>
      </c>
      <c r="B82" s="13" t="s">
        <v>143</v>
      </c>
      <c r="C82" s="14" t="s">
        <v>157</v>
      </c>
      <c r="D82" s="13" t="s">
        <v>18</v>
      </c>
      <c r="E82" s="15"/>
      <c r="F82" s="15"/>
      <c r="G82" s="16"/>
    </row>
    <row r="83" spans="1:7" ht="15" customHeight="1" x14ac:dyDescent="0.3">
      <c r="A83" s="13" t="s">
        <v>158</v>
      </c>
      <c r="B83" s="13" t="s">
        <v>143</v>
      </c>
      <c r="C83" s="14" t="s">
        <v>159</v>
      </c>
      <c r="D83" s="13" t="s">
        <v>18</v>
      </c>
      <c r="E83" s="15"/>
      <c r="F83" s="15"/>
      <c r="G83" s="16"/>
    </row>
    <row r="84" spans="1:7" ht="15" customHeight="1" x14ac:dyDescent="0.3">
      <c r="A84" s="13" t="s">
        <v>160</v>
      </c>
      <c r="B84" s="13" t="s">
        <v>143</v>
      </c>
      <c r="C84" s="14" t="s">
        <v>161</v>
      </c>
      <c r="D84" s="13" t="s">
        <v>18</v>
      </c>
      <c r="E84" s="15"/>
      <c r="F84" s="15"/>
      <c r="G84" s="16"/>
    </row>
    <row r="85" spans="1:7" ht="15" customHeight="1" x14ac:dyDescent="0.3">
      <c r="A85" s="13" t="s">
        <v>162</v>
      </c>
      <c r="B85" s="13" t="s">
        <v>143</v>
      </c>
      <c r="C85" s="14" t="s">
        <v>163</v>
      </c>
      <c r="D85" s="13" t="s">
        <v>18</v>
      </c>
      <c r="E85" s="15"/>
      <c r="F85" s="15"/>
      <c r="G85" s="16"/>
    </row>
    <row r="86" spans="1:7" ht="15.75" customHeight="1" x14ac:dyDescent="0.3">
      <c r="A86" s="1" t="s">
        <v>164</v>
      </c>
      <c r="B86" s="1"/>
      <c r="C86" s="22" t="s">
        <v>165</v>
      </c>
      <c r="D86" s="22"/>
      <c r="E86" s="22"/>
      <c r="F86" s="22"/>
      <c r="G86" s="22"/>
    </row>
    <row r="87" spans="1:7" ht="25.5" customHeight="1" x14ac:dyDescent="0.3">
      <c r="A87" s="13" t="s">
        <v>166</v>
      </c>
      <c r="B87" s="13" t="s">
        <v>164</v>
      </c>
      <c r="C87" s="14" t="s">
        <v>167</v>
      </c>
      <c r="D87" s="13" t="s">
        <v>18</v>
      </c>
      <c r="E87" s="15"/>
      <c r="F87" s="15"/>
      <c r="G87" s="16"/>
    </row>
    <row r="88" spans="1:7" ht="15" customHeight="1" x14ac:dyDescent="0.3">
      <c r="A88" s="13" t="s">
        <v>168</v>
      </c>
      <c r="B88" s="13" t="s">
        <v>164</v>
      </c>
      <c r="C88" s="14" t="s">
        <v>169</v>
      </c>
      <c r="D88" s="13" t="s">
        <v>18</v>
      </c>
      <c r="E88" s="15"/>
      <c r="F88" s="15"/>
      <c r="G88" s="16"/>
    </row>
    <row r="89" spans="1:7" ht="15" customHeight="1" x14ac:dyDescent="0.3">
      <c r="A89" s="13" t="s">
        <v>170</v>
      </c>
      <c r="B89" s="13" t="s">
        <v>164</v>
      </c>
      <c r="C89" s="14" t="s">
        <v>171</v>
      </c>
      <c r="D89" s="13" t="s">
        <v>18</v>
      </c>
      <c r="E89" s="15"/>
      <c r="F89" s="15"/>
      <c r="G89" s="16"/>
    </row>
    <row r="90" spans="1:7" ht="15.75" customHeight="1" x14ac:dyDescent="0.3">
      <c r="A90" s="1" t="s">
        <v>172</v>
      </c>
      <c r="B90" s="1"/>
      <c r="C90" s="22" t="s">
        <v>173</v>
      </c>
      <c r="D90" s="22"/>
      <c r="E90" s="22"/>
      <c r="F90" s="22"/>
      <c r="G90" s="22"/>
    </row>
    <row r="91" spans="1:7" ht="25.5" customHeight="1" x14ac:dyDescent="0.3">
      <c r="A91" s="13" t="s">
        <v>174</v>
      </c>
      <c r="B91" s="13" t="s">
        <v>172</v>
      </c>
      <c r="C91" s="14" t="s">
        <v>175</v>
      </c>
      <c r="D91" s="13" t="s">
        <v>61</v>
      </c>
      <c r="E91" s="15"/>
      <c r="F91" s="15"/>
      <c r="G91" s="16"/>
    </row>
    <row r="92" spans="1:7" ht="39" customHeight="1" x14ac:dyDescent="0.3">
      <c r="A92" s="13" t="s">
        <v>176</v>
      </c>
      <c r="B92" s="13" t="s">
        <v>172</v>
      </c>
      <c r="C92" s="14" t="s">
        <v>177</v>
      </c>
      <c r="D92" s="13" t="s">
        <v>18</v>
      </c>
      <c r="E92" s="15"/>
      <c r="F92" s="15"/>
      <c r="G92" s="16"/>
    </row>
    <row r="93" spans="1:7" ht="15.75" customHeight="1" x14ac:dyDescent="0.3">
      <c r="A93" s="1" t="s">
        <v>178</v>
      </c>
      <c r="B93" s="1"/>
      <c r="C93" s="22" t="s">
        <v>179</v>
      </c>
      <c r="D93" s="22"/>
      <c r="E93" s="22"/>
      <c r="F93" s="22"/>
      <c r="G93" s="22"/>
    </row>
    <row r="94" spans="1:7" ht="15" customHeight="1" x14ac:dyDescent="0.3">
      <c r="A94" s="17"/>
      <c r="B94" s="17"/>
      <c r="C94" s="24" t="s">
        <v>180</v>
      </c>
      <c r="D94" s="24"/>
      <c r="E94" s="24"/>
      <c r="F94" s="24"/>
      <c r="G94" s="24"/>
    </row>
    <row r="95" spans="1:7" ht="15" customHeight="1" x14ac:dyDescent="0.3">
      <c r="A95" s="13" t="s">
        <v>181</v>
      </c>
      <c r="B95" s="13" t="s">
        <v>178</v>
      </c>
      <c r="C95" s="14" t="s">
        <v>182</v>
      </c>
      <c r="D95" s="13" t="s">
        <v>32</v>
      </c>
      <c r="E95" s="15"/>
      <c r="F95" s="15"/>
      <c r="G95" s="16"/>
    </row>
    <row r="96" spans="1:7" ht="15" customHeight="1" x14ac:dyDescent="0.3">
      <c r="A96" s="13" t="s">
        <v>183</v>
      </c>
      <c r="B96" s="13" t="s">
        <v>178</v>
      </c>
      <c r="C96" s="14" t="s">
        <v>184</v>
      </c>
      <c r="D96" s="13" t="s">
        <v>32</v>
      </c>
      <c r="E96" s="15"/>
      <c r="F96" s="15"/>
      <c r="G96" s="16"/>
    </row>
    <row r="97" spans="1:7" ht="15" customHeight="1" x14ac:dyDescent="0.3">
      <c r="A97" s="13" t="s">
        <v>185</v>
      </c>
      <c r="B97" s="13" t="s">
        <v>178</v>
      </c>
      <c r="C97" s="14" t="s">
        <v>186</v>
      </c>
      <c r="D97" s="13" t="s">
        <v>32</v>
      </c>
      <c r="E97" s="15"/>
      <c r="F97" s="15"/>
      <c r="G97" s="16"/>
    </row>
    <row r="98" spans="1:7" ht="15.75" customHeight="1" x14ac:dyDescent="0.3">
      <c r="A98" s="1" t="s">
        <v>187</v>
      </c>
      <c r="B98" s="1"/>
      <c r="C98" s="22" t="s">
        <v>188</v>
      </c>
      <c r="D98" s="22"/>
      <c r="E98" s="22"/>
      <c r="F98" s="22"/>
      <c r="G98" s="22"/>
    </row>
    <row r="99" spans="1:7" ht="25.5" customHeight="1" x14ac:dyDescent="0.3">
      <c r="A99" s="17"/>
      <c r="B99" s="17"/>
      <c r="C99" s="24" t="s">
        <v>189</v>
      </c>
      <c r="D99" s="24"/>
      <c r="E99" s="24"/>
      <c r="F99" s="24"/>
      <c r="G99" s="24"/>
    </row>
    <row r="100" spans="1:7" ht="25.5" customHeight="1" x14ac:dyDescent="0.3">
      <c r="A100" s="13" t="s">
        <v>190</v>
      </c>
      <c r="B100" s="13" t="s">
        <v>187</v>
      </c>
      <c r="C100" s="14" t="s">
        <v>191</v>
      </c>
      <c r="D100" s="13" t="s">
        <v>18</v>
      </c>
      <c r="E100" s="15"/>
      <c r="F100" s="15"/>
      <c r="G100" s="16"/>
    </row>
    <row r="101" spans="1:7" ht="15" customHeight="1" x14ac:dyDescent="0.3">
      <c r="A101" s="13" t="s">
        <v>192</v>
      </c>
      <c r="B101" s="13" t="s">
        <v>187</v>
      </c>
      <c r="C101" s="14" t="s">
        <v>193</v>
      </c>
      <c r="D101" s="13" t="s">
        <v>18</v>
      </c>
      <c r="E101" s="15"/>
      <c r="F101" s="15"/>
      <c r="G101" s="16"/>
    </row>
    <row r="102" spans="1:7" ht="15" customHeight="1" x14ac:dyDescent="0.3">
      <c r="A102" s="13" t="s">
        <v>194</v>
      </c>
      <c r="B102" s="13" t="s">
        <v>187</v>
      </c>
      <c r="C102" s="14" t="s">
        <v>195</v>
      </c>
      <c r="D102" s="13" t="s">
        <v>18</v>
      </c>
      <c r="E102" s="15"/>
      <c r="F102" s="15"/>
      <c r="G102" s="16"/>
    </row>
    <row r="103" spans="1:7" ht="15" customHeight="1" x14ac:dyDescent="0.3">
      <c r="A103" s="13" t="s">
        <v>196</v>
      </c>
      <c r="B103" s="13" t="s">
        <v>187</v>
      </c>
      <c r="C103" s="14" t="s">
        <v>197</v>
      </c>
      <c r="D103" s="13" t="s">
        <v>18</v>
      </c>
      <c r="E103" s="15"/>
      <c r="F103" s="15"/>
      <c r="G103" s="16"/>
    </row>
    <row r="104" spans="1:7" ht="15" customHeight="1" x14ac:dyDescent="0.3">
      <c r="A104" s="13" t="s">
        <v>198</v>
      </c>
      <c r="B104" s="13" t="s">
        <v>187</v>
      </c>
      <c r="C104" s="14" t="s">
        <v>199</v>
      </c>
      <c r="D104" s="13" t="s">
        <v>18</v>
      </c>
      <c r="E104" s="15"/>
      <c r="F104" s="15"/>
      <c r="G104" s="16"/>
    </row>
    <row r="105" spans="1:7" ht="15" customHeight="1" x14ac:dyDescent="0.3">
      <c r="A105" s="13" t="s">
        <v>200</v>
      </c>
      <c r="B105" s="13" t="s">
        <v>187</v>
      </c>
      <c r="C105" s="14" t="s">
        <v>201</v>
      </c>
      <c r="D105" s="13" t="s">
        <v>18</v>
      </c>
      <c r="E105" s="15"/>
      <c r="F105" s="15"/>
      <c r="G105" s="16"/>
    </row>
    <row r="106" spans="1:7" ht="19.5" customHeight="1" x14ac:dyDescent="0.3">
      <c r="A106" s="2" t="s">
        <v>202</v>
      </c>
      <c r="B106" s="2"/>
      <c r="C106" s="23" t="s">
        <v>203</v>
      </c>
      <c r="D106" s="23"/>
      <c r="E106" s="23"/>
      <c r="F106" s="23"/>
      <c r="G106" s="23"/>
    </row>
    <row r="107" spans="1:7" ht="25.5" customHeight="1" x14ac:dyDescent="0.3">
      <c r="A107" s="13" t="s">
        <v>204</v>
      </c>
      <c r="B107" s="13" t="s">
        <v>202</v>
      </c>
      <c r="C107" s="14" t="s">
        <v>205</v>
      </c>
      <c r="D107" s="13" t="s">
        <v>18</v>
      </c>
      <c r="E107" s="15"/>
      <c r="F107" s="15"/>
      <c r="G107" s="16"/>
    </row>
    <row r="108" spans="1:7" ht="15" customHeight="1" x14ac:dyDescent="0.3">
      <c r="A108" s="13" t="s">
        <v>206</v>
      </c>
      <c r="B108" s="13" t="s">
        <v>202</v>
      </c>
      <c r="C108" s="14" t="s">
        <v>207</v>
      </c>
      <c r="D108" s="13" t="s">
        <v>18</v>
      </c>
      <c r="E108" s="15"/>
      <c r="F108" s="15"/>
      <c r="G108" s="16"/>
    </row>
    <row r="109" spans="1:7" ht="15" customHeight="1" x14ac:dyDescent="0.3">
      <c r="A109" s="13" t="s">
        <v>208</v>
      </c>
      <c r="B109" s="13" t="s">
        <v>202</v>
      </c>
      <c r="C109" s="14" t="s">
        <v>209</v>
      </c>
      <c r="D109" s="13" t="s">
        <v>18</v>
      </c>
      <c r="E109" s="15"/>
      <c r="F109" s="15"/>
      <c r="G109" s="16"/>
    </row>
    <row r="110" spans="1:7" ht="19.5" customHeight="1" x14ac:dyDescent="0.3">
      <c r="A110" s="2" t="s">
        <v>210</v>
      </c>
      <c r="B110" s="2"/>
      <c r="C110" s="23" t="s">
        <v>211</v>
      </c>
      <c r="D110" s="23"/>
      <c r="E110" s="23"/>
      <c r="F110" s="23"/>
      <c r="G110" s="23"/>
    </row>
    <row r="111" spans="1:7" ht="15" customHeight="1" x14ac:dyDescent="0.3">
      <c r="A111" s="17"/>
      <c r="B111" s="17"/>
      <c r="C111" s="24" t="s">
        <v>212</v>
      </c>
      <c r="D111" s="24"/>
      <c r="E111" s="24"/>
      <c r="F111" s="24"/>
      <c r="G111" s="24"/>
    </row>
    <row r="112" spans="1:7" ht="25.5" customHeight="1" x14ac:dyDescent="0.3">
      <c r="A112" s="13" t="s">
        <v>213</v>
      </c>
      <c r="B112" s="13" t="s">
        <v>210</v>
      </c>
      <c r="C112" s="14" t="s">
        <v>214</v>
      </c>
      <c r="D112" s="13" t="s">
        <v>61</v>
      </c>
      <c r="E112" s="15"/>
      <c r="F112" s="15"/>
      <c r="G112" s="16"/>
    </row>
    <row r="113" spans="1:7" ht="25.5" customHeight="1" x14ac:dyDescent="0.3">
      <c r="A113" s="13" t="s">
        <v>215</v>
      </c>
      <c r="B113" s="13" t="s">
        <v>210</v>
      </c>
      <c r="C113" s="14" t="s">
        <v>216</v>
      </c>
      <c r="D113" s="13" t="s">
        <v>61</v>
      </c>
      <c r="E113" s="15"/>
      <c r="F113" s="15"/>
      <c r="G113" s="16"/>
    </row>
    <row r="114" spans="1:7" ht="15" customHeight="1" x14ac:dyDescent="0.3">
      <c r="A114" s="13" t="s">
        <v>217</v>
      </c>
      <c r="B114" s="13" t="s">
        <v>210</v>
      </c>
      <c r="C114" s="14" t="s">
        <v>218</v>
      </c>
      <c r="D114" s="13" t="s">
        <v>61</v>
      </c>
      <c r="E114" s="15"/>
      <c r="F114" s="15"/>
      <c r="G114" s="16"/>
    </row>
    <row r="115" spans="1:7" ht="15" customHeight="1" x14ac:dyDescent="0.3">
      <c r="A115" s="13" t="s">
        <v>219</v>
      </c>
      <c r="B115" s="13" t="s">
        <v>210</v>
      </c>
      <c r="C115" s="14" t="s">
        <v>220</v>
      </c>
      <c r="D115" s="13" t="s">
        <v>61</v>
      </c>
      <c r="E115" s="15"/>
      <c r="F115" s="15"/>
      <c r="G115" s="16"/>
    </row>
    <row r="116" spans="1:7" ht="25.5" customHeight="1" x14ac:dyDescent="0.3">
      <c r="A116" s="13" t="s">
        <v>221</v>
      </c>
      <c r="B116" s="13" t="s">
        <v>210</v>
      </c>
      <c r="C116" s="14" t="s">
        <v>222</v>
      </c>
      <c r="D116" s="13" t="s">
        <v>18</v>
      </c>
      <c r="E116" s="15"/>
      <c r="F116" s="15"/>
      <c r="G116" s="16"/>
    </row>
    <row r="117" spans="1:7" ht="15" customHeight="1" x14ac:dyDescent="0.3">
      <c r="A117" s="13" t="s">
        <v>223</v>
      </c>
      <c r="B117" s="13" t="s">
        <v>210</v>
      </c>
      <c r="C117" s="14" t="s">
        <v>224</v>
      </c>
      <c r="D117" s="13" t="s">
        <v>18</v>
      </c>
      <c r="E117" s="15"/>
      <c r="F117" s="15"/>
      <c r="G117" s="16"/>
    </row>
    <row r="118" spans="1:7" ht="25.5" customHeight="1" x14ac:dyDescent="0.3">
      <c r="A118" s="13" t="s">
        <v>225</v>
      </c>
      <c r="B118" s="13" t="s">
        <v>210</v>
      </c>
      <c r="C118" s="14" t="s">
        <v>226</v>
      </c>
      <c r="D118" s="13" t="s">
        <v>18</v>
      </c>
      <c r="E118" s="15"/>
      <c r="F118" s="15"/>
      <c r="G118" s="16"/>
    </row>
    <row r="119" spans="1:7" ht="19.5" customHeight="1" x14ac:dyDescent="0.3">
      <c r="A119" s="2" t="s">
        <v>227</v>
      </c>
      <c r="B119" s="2"/>
      <c r="C119" s="23" t="s">
        <v>228</v>
      </c>
      <c r="D119" s="23"/>
      <c r="E119" s="23"/>
      <c r="F119" s="23"/>
      <c r="G119" s="23"/>
    </row>
    <row r="120" spans="1:7" ht="15.75" customHeight="1" x14ac:dyDescent="0.3">
      <c r="A120" s="1" t="s">
        <v>229</v>
      </c>
      <c r="B120" s="1"/>
      <c r="C120" s="22" t="s">
        <v>230</v>
      </c>
      <c r="D120" s="22"/>
      <c r="E120" s="22"/>
      <c r="F120" s="22"/>
      <c r="G120" s="22"/>
    </row>
    <row r="121" spans="1:7" ht="15" customHeight="1" x14ac:dyDescent="0.3">
      <c r="A121" s="13" t="s">
        <v>231</v>
      </c>
      <c r="B121" s="13" t="s">
        <v>229</v>
      </c>
      <c r="C121" s="14" t="s">
        <v>232</v>
      </c>
      <c r="D121" s="13" t="s">
        <v>61</v>
      </c>
      <c r="E121" s="15"/>
      <c r="F121" s="15"/>
      <c r="G121" s="16"/>
    </row>
    <row r="122" spans="1:7" ht="15" customHeight="1" x14ac:dyDescent="0.3">
      <c r="A122" s="13" t="s">
        <v>233</v>
      </c>
      <c r="B122" s="13" t="s">
        <v>229</v>
      </c>
      <c r="C122" s="14" t="s">
        <v>234</v>
      </c>
      <c r="D122" s="13" t="s">
        <v>61</v>
      </c>
      <c r="E122" s="15"/>
      <c r="F122" s="15"/>
      <c r="G122" s="16"/>
    </row>
    <row r="123" spans="1:7" ht="15.75" customHeight="1" x14ac:dyDescent="0.3">
      <c r="A123" s="1" t="s">
        <v>235</v>
      </c>
      <c r="B123" s="1"/>
      <c r="C123" s="22" t="s">
        <v>236</v>
      </c>
      <c r="D123" s="22"/>
      <c r="E123" s="22"/>
      <c r="F123" s="22"/>
      <c r="G123" s="22"/>
    </row>
    <row r="124" spans="1:7" ht="15" customHeight="1" x14ac:dyDescent="0.3">
      <c r="A124" s="13" t="s">
        <v>237</v>
      </c>
      <c r="B124" s="13" t="s">
        <v>235</v>
      </c>
      <c r="C124" s="14" t="s">
        <v>238</v>
      </c>
      <c r="D124" s="13" t="s">
        <v>18</v>
      </c>
      <c r="E124" s="15"/>
      <c r="F124" s="15"/>
      <c r="G124" s="16"/>
    </row>
    <row r="125" spans="1:7" ht="19.5" customHeight="1" x14ac:dyDescent="0.3">
      <c r="A125" s="2" t="s">
        <v>239</v>
      </c>
      <c r="B125" s="2"/>
      <c r="C125" s="23" t="s">
        <v>240</v>
      </c>
      <c r="D125" s="23"/>
      <c r="E125" s="23"/>
      <c r="F125" s="23"/>
      <c r="G125" s="23"/>
    </row>
    <row r="126" spans="1:7" ht="15" customHeight="1" x14ac:dyDescent="0.3">
      <c r="A126" s="13" t="s">
        <v>241</v>
      </c>
      <c r="B126" s="13" t="s">
        <v>239</v>
      </c>
      <c r="C126" s="14" t="s">
        <v>242</v>
      </c>
      <c r="D126" s="13" t="s">
        <v>18</v>
      </c>
      <c r="E126" s="15"/>
      <c r="F126" s="15"/>
      <c r="G126" s="16"/>
    </row>
    <row r="127" spans="1:7" ht="15" customHeight="1" x14ac:dyDescent="0.3">
      <c r="A127" s="13" t="s">
        <v>243</v>
      </c>
      <c r="B127" s="13" t="s">
        <v>239</v>
      </c>
      <c r="C127" s="14" t="s">
        <v>244</v>
      </c>
      <c r="D127" s="13" t="s">
        <v>18</v>
      </c>
      <c r="E127" s="15"/>
      <c r="F127" s="15"/>
      <c r="G127" s="16"/>
    </row>
    <row r="128" spans="1:7" ht="15" customHeight="1" x14ac:dyDescent="0.3">
      <c r="A128" s="13" t="s">
        <v>245</v>
      </c>
      <c r="B128" s="13" t="s">
        <v>239</v>
      </c>
      <c r="C128" s="14" t="s">
        <v>246</v>
      </c>
      <c r="D128" s="13" t="s">
        <v>18</v>
      </c>
      <c r="E128" s="15"/>
      <c r="F128" s="15"/>
      <c r="G128" s="16"/>
    </row>
    <row r="129" spans="1:7" ht="25.5" customHeight="1" x14ac:dyDescent="0.3">
      <c r="A129" s="13" t="s">
        <v>247</v>
      </c>
      <c r="B129" s="13" t="s">
        <v>239</v>
      </c>
      <c r="C129" s="14" t="s">
        <v>248</v>
      </c>
      <c r="D129" s="13" t="s">
        <v>18</v>
      </c>
      <c r="E129" s="15"/>
      <c r="F129" s="15"/>
      <c r="G129" s="16"/>
    </row>
    <row r="130" spans="1:7" ht="15" customHeight="1" x14ac:dyDescent="0.3">
      <c r="A130" s="13" t="s">
        <v>249</v>
      </c>
      <c r="B130" s="13" t="s">
        <v>239</v>
      </c>
      <c r="C130" s="14" t="s">
        <v>250</v>
      </c>
      <c r="D130" s="13" t="s">
        <v>18</v>
      </c>
      <c r="E130" s="15"/>
      <c r="F130" s="15"/>
      <c r="G130" s="16"/>
    </row>
    <row r="131" spans="1:7" ht="19.5" customHeight="1" x14ac:dyDescent="0.3">
      <c r="A131" s="2" t="s">
        <v>251</v>
      </c>
      <c r="B131" s="2"/>
      <c r="C131" s="23" t="s">
        <v>252</v>
      </c>
      <c r="D131" s="23"/>
      <c r="E131" s="23"/>
      <c r="F131" s="23"/>
      <c r="G131" s="23"/>
    </row>
    <row r="132" spans="1:7" ht="15.75" customHeight="1" x14ac:dyDescent="0.3">
      <c r="A132" s="1" t="s">
        <v>253</v>
      </c>
      <c r="B132" s="1"/>
      <c r="C132" s="22" t="s">
        <v>254</v>
      </c>
      <c r="D132" s="22"/>
      <c r="E132" s="22"/>
      <c r="F132" s="22"/>
      <c r="G132" s="22"/>
    </row>
    <row r="133" spans="1:7" ht="15" customHeight="1" x14ac:dyDescent="0.3">
      <c r="A133" s="13" t="s">
        <v>255</v>
      </c>
      <c r="B133" s="13" t="s">
        <v>253</v>
      </c>
      <c r="C133" s="14" t="s">
        <v>256</v>
      </c>
      <c r="D133" s="13" t="s">
        <v>18</v>
      </c>
      <c r="E133" s="15"/>
      <c r="F133" s="15"/>
      <c r="G133" s="16"/>
    </row>
    <row r="134" spans="1:7" ht="25.5" customHeight="1" x14ac:dyDescent="0.3">
      <c r="A134" s="13" t="s">
        <v>257</v>
      </c>
      <c r="B134" s="13" t="s">
        <v>253</v>
      </c>
      <c r="C134" s="14" t="s">
        <v>258</v>
      </c>
      <c r="D134" s="13" t="s">
        <v>18</v>
      </c>
      <c r="E134" s="15"/>
      <c r="F134" s="15"/>
      <c r="G134" s="16"/>
    </row>
    <row r="135" spans="1:7" ht="25.5" customHeight="1" x14ac:dyDescent="0.3">
      <c r="A135" s="13" t="s">
        <v>259</v>
      </c>
      <c r="B135" s="13" t="s">
        <v>253</v>
      </c>
      <c r="C135" s="14" t="s">
        <v>260</v>
      </c>
      <c r="D135" s="13" t="s">
        <v>18</v>
      </c>
      <c r="E135" s="15"/>
      <c r="F135" s="15"/>
      <c r="G135" s="16"/>
    </row>
    <row r="136" spans="1:7" ht="15" customHeight="1" x14ac:dyDescent="0.3">
      <c r="A136" s="17"/>
      <c r="B136" s="17"/>
      <c r="C136" s="24" t="s">
        <v>261</v>
      </c>
      <c r="D136" s="24"/>
      <c r="E136" s="24"/>
      <c r="F136" s="24"/>
      <c r="G136" s="24"/>
    </row>
    <row r="137" spans="1:7" ht="15" customHeight="1" x14ac:dyDescent="0.3">
      <c r="A137" s="13" t="s">
        <v>262</v>
      </c>
      <c r="B137" s="13" t="s">
        <v>253</v>
      </c>
      <c r="C137" s="14" t="s">
        <v>263</v>
      </c>
      <c r="D137" s="13" t="s">
        <v>18</v>
      </c>
      <c r="E137" s="15"/>
      <c r="F137" s="15"/>
      <c r="G137" s="16"/>
    </row>
    <row r="138" spans="1:7" ht="15" customHeight="1" x14ac:dyDescent="0.3">
      <c r="A138" s="13" t="s">
        <v>264</v>
      </c>
      <c r="B138" s="13" t="s">
        <v>253</v>
      </c>
      <c r="C138" s="14" t="s">
        <v>265</v>
      </c>
      <c r="D138" s="13" t="s">
        <v>18</v>
      </c>
      <c r="E138" s="15"/>
      <c r="F138" s="15"/>
      <c r="G138" s="16"/>
    </row>
    <row r="139" spans="1:7" ht="15" customHeight="1" x14ac:dyDescent="0.3">
      <c r="A139" s="13" t="s">
        <v>266</v>
      </c>
      <c r="B139" s="13" t="s">
        <v>253</v>
      </c>
      <c r="C139" s="14" t="s">
        <v>267</v>
      </c>
      <c r="D139" s="13" t="s">
        <v>18</v>
      </c>
      <c r="E139" s="15"/>
      <c r="F139" s="15"/>
      <c r="G139" s="16"/>
    </row>
    <row r="140" spans="1:7" ht="15" customHeight="1" x14ac:dyDescent="0.3">
      <c r="A140" s="13" t="s">
        <v>268</v>
      </c>
      <c r="B140" s="13" t="s">
        <v>253</v>
      </c>
      <c r="C140" s="14" t="s">
        <v>269</v>
      </c>
      <c r="D140" s="13" t="s">
        <v>18</v>
      </c>
      <c r="E140" s="15"/>
      <c r="F140" s="15"/>
      <c r="G140" s="16"/>
    </row>
    <row r="141" spans="1:7" ht="15" customHeight="1" x14ac:dyDescent="0.3">
      <c r="A141" s="13" t="s">
        <v>270</v>
      </c>
      <c r="B141" s="13" t="s">
        <v>253</v>
      </c>
      <c r="C141" s="14" t="s">
        <v>271</v>
      </c>
      <c r="D141" s="13" t="s">
        <v>18</v>
      </c>
      <c r="E141" s="15"/>
      <c r="F141" s="15"/>
      <c r="G141" s="16"/>
    </row>
    <row r="142" spans="1:7" ht="15" customHeight="1" x14ac:dyDescent="0.3">
      <c r="A142" s="13" t="s">
        <v>272</v>
      </c>
      <c r="B142" s="13" t="s">
        <v>253</v>
      </c>
      <c r="C142" s="14" t="s">
        <v>273</v>
      </c>
      <c r="D142" s="13" t="s">
        <v>18</v>
      </c>
      <c r="E142" s="15"/>
      <c r="F142" s="15"/>
      <c r="G142" s="16"/>
    </row>
    <row r="143" spans="1:7" ht="15" customHeight="1" x14ac:dyDescent="0.3">
      <c r="A143" s="13" t="s">
        <v>274</v>
      </c>
      <c r="B143" s="13" t="s">
        <v>253</v>
      </c>
      <c r="C143" s="14" t="s">
        <v>275</v>
      </c>
      <c r="D143" s="13" t="s">
        <v>18</v>
      </c>
      <c r="E143" s="15"/>
      <c r="F143" s="15"/>
      <c r="G143" s="16"/>
    </row>
    <row r="144" spans="1:7" ht="15" customHeight="1" x14ac:dyDescent="0.3">
      <c r="A144" s="13" t="s">
        <v>276</v>
      </c>
      <c r="B144" s="13" t="s">
        <v>253</v>
      </c>
      <c r="C144" s="14" t="s">
        <v>277</v>
      </c>
      <c r="D144" s="13" t="s">
        <v>18</v>
      </c>
      <c r="E144" s="15"/>
      <c r="F144" s="15"/>
      <c r="G144" s="16"/>
    </row>
    <row r="145" spans="1:7" ht="15" customHeight="1" x14ac:dyDescent="0.3">
      <c r="A145" s="13" t="s">
        <v>278</v>
      </c>
      <c r="B145" s="13" t="s">
        <v>253</v>
      </c>
      <c r="C145" s="14" t="s">
        <v>279</v>
      </c>
      <c r="D145" s="13" t="s">
        <v>18</v>
      </c>
      <c r="E145" s="15"/>
      <c r="F145" s="15"/>
      <c r="G145" s="16"/>
    </row>
    <row r="146" spans="1:7" ht="15" customHeight="1" x14ac:dyDescent="0.3">
      <c r="A146" s="13" t="s">
        <v>280</v>
      </c>
      <c r="B146" s="13" t="s">
        <v>253</v>
      </c>
      <c r="C146" s="14" t="s">
        <v>281</v>
      </c>
      <c r="D146" s="13" t="s">
        <v>18</v>
      </c>
      <c r="E146" s="15"/>
      <c r="F146" s="15"/>
      <c r="G146" s="16"/>
    </row>
    <row r="147" spans="1:7" ht="15" customHeight="1" x14ac:dyDescent="0.3">
      <c r="A147" s="13" t="s">
        <v>282</v>
      </c>
      <c r="B147" s="13" t="s">
        <v>253</v>
      </c>
      <c r="C147" s="14" t="s">
        <v>283</v>
      </c>
      <c r="D147" s="13" t="s">
        <v>18</v>
      </c>
      <c r="E147" s="15"/>
      <c r="F147" s="15"/>
      <c r="G147" s="16"/>
    </row>
    <row r="148" spans="1:7" ht="15" customHeight="1" x14ac:dyDescent="0.3">
      <c r="A148" s="13" t="s">
        <v>284</v>
      </c>
      <c r="B148" s="13" t="s">
        <v>253</v>
      </c>
      <c r="C148" s="14" t="s">
        <v>285</v>
      </c>
      <c r="D148" s="13" t="s">
        <v>18</v>
      </c>
      <c r="E148" s="15"/>
      <c r="F148" s="15"/>
      <c r="G148" s="16"/>
    </row>
    <row r="149" spans="1:7" ht="15" customHeight="1" x14ac:dyDescent="0.3">
      <c r="A149" s="13" t="s">
        <v>286</v>
      </c>
      <c r="B149" s="13" t="s">
        <v>253</v>
      </c>
      <c r="C149" s="14" t="s">
        <v>287</v>
      </c>
      <c r="D149" s="13" t="s">
        <v>18</v>
      </c>
      <c r="E149" s="15"/>
      <c r="F149" s="15"/>
      <c r="G149" s="16"/>
    </row>
    <row r="150" spans="1:7" ht="15" customHeight="1" x14ac:dyDescent="0.3">
      <c r="A150" s="13" t="s">
        <v>288</v>
      </c>
      <c r="B150" s="13" t="s">
        <v>253</v>
      </c>
      <c r="C150" s="14" t="s">
        <v>289</v>
      </c>
      <c r="D150" s="13" t="s">
        <v>18</v>
      </c>
      <c r="E150" s="15"/>
      <c r="F150" s="15"/>
      <c r="G150" s="16"/>
    </row>
    <row r="151" spans="1:7" ht="15" customHeight="1" x14ac:dyDescent="0.3">
      <c r="A151" s="13" t="s">
        <v>290</v>
      </c>
      <c r="B151" s="13" t="s">
        <v>253</v>
      </c>
      <c r="C151" s="14" t="s">
        <v>291</v>
      </c>
      <c r="D151" s="13" t="s">
        <v>18</v>
      </c>
      <c r="E151" s="15"/>
      <c r="F151" s="15"/>
      <c r="G151" s="16"/>
    </row>
    <row r="152" spans="1:7" ht="15.75" customHeight="1" x14ac:dyDescent="0.3">
      <c r="A152" s="1" t="s">
        <v>292</v>
      </c>
      <c r="B152" s="1"/>
      <c r="C152" s="22" t="s">
        <v>293</v>
      </c>
      <c r="D152" s="22"/>
      <c r="E152" s="22"/>
      <c r="F152" s="22"/>
      <c r="G152" s="22"/>
    </row>
    <row r="153" spans="1:7" ht="25.5" customHeight="1" x14ac:dyDescent="0.3">
      <c r="A153" s="13" t="s">
        <v>294</v>
      </c>
      <c r="B153" s="13" t="s">
        <v>292</v>
      </c>
      <c r="C153" s="14" t="s">
        <v>295</v>
      </c>
      <c r="D153" s="13" t="s">
        <v>61</v>
      </c>
      <c r="E153" s="15"/>
      <c r="F153" s="15"/>
      <c r="G153" s="16"/>
    </row>
    <row r="154" spans="1:7" ht="15.75" customHeight="1" x14ac:dyDescent="0.3">
      <c r="A154" s="1" t="s">
        <v>296</v>
      </c>
      <c r="B154" s="1"/>
      <c r="C154" s="22" t="s">
        <v>297</v>
      </c>
      <c r="D154" s="22"/>
      <c r="E154" s="22"/>
      <c r="F154" s="22"/>
      <c r="G154" s="22"/>
    </row>
    <row r="155" spans="1:7" ht="15" customHeight="1" x14ac:dyDescent="0.3">
      <c r="A155" s="13" t="s">
        <v>298</v>
      </c>
      <c r="B155" s="13" t="s">
        <v>296</v>
      </c>
      <c r="C155" s="14" t="s">
        <v>299</v>
      </c>
      <c r="D155" s="13" t="s">
        <v>18</v>
      </c>
      <c r="E155" s="15"/>
      <c r="F155" s="15"/>
      <c r="G155" s="16"/>
    </row>
    <row r="156" spans="1:7" ht="25.5" customHeight="1" x14ac:dyDescent="0.3">
      <c r="A156" s="13" t="s">
        <v>300</v>
      </c>
      <c r="B156" s="13" t="s">
        <v>296</v>
      </c>
      <c r="C156" s="14" t="s">
        <v>301</v>
      </c>
      <c r="D156" s="13" t="s">
        <v>61</v>
      </c>
      <c r="E156" s="15"/>
      <c r="F156" s="15"/>
      <c r="G156" s="16"/>
    </row>
    <row r="157" spans="1:7" ht="19.5" customHeight="1" x14ac:dyDescent="0.3">
      <c r="A157" s="2" t="s">
        <v>302</v>
      </c>
      <c r="B157" s="2"/>
      <c r="C157" s="23" t="s">
        <v>303</v>
      </c>
      <c r="D157" s="23"/>
      <c r="E157" s="23"/>
      <c r="F157" s="23"/>
      <c r="G157" s="23"/>
    </row>
    <row r="158" spans="1:7" ht="15" customHeight="1" x14ac:dyDescent="0.3">
      <c r="A158" s="13" t="s">
        <v>304</v>
      </c>
      <c r="B158" s="13" t="s">
        <v>302</v>
      </c>
      <c r="C158" s="14" t="s">
        <v>305</v>
      </c>
      <c r="D158" s="13" t="s">
        <v>18</v>
      </c>
      <c r="E158" s="15"/>
      <c r="F158" s="15"/>
      <c r="G158" s="16"/>
    </row>
    <row r="159" spans="1:7" ht="15" customHeight="1" x14ac:dyDescent="0.3">
      <c r="A159" s="13" t="s">
        <v>306</v>
      </c>
      <c r="B159" s="13" t="s">
        <v>302</v>
      </c>
      <c r="C159" s="14" t="s">
        <v>307</v>
      </c>
      <c r="D159" s="13" t="s">
        <v>18</v>
      </c>
      <c r="E159" s="15"/>
      <c r="F159" s="15"/>
      <c r="G159" s="16"/>
    </row>
    <row r="160" spans="1:7" ht="15" customHeight="1" x14ac:dyDescent="0.3">
      <c r="A160" s="13" t="s">
        <v>308</v>
      </c>
      <c r="B160" s="13" t="s">
        <v>302</v>
      </c>
      <c r="C160" s="14" t="s">
        <v>309</v>
      </c>
      <c r="D160" s="13" t="s">
        <v>18</v>
      </c>
      <c r="E160" s="15"/>
      <c r="F160" s="15"/>
      <c r="G160" s="16"/>
    </row>
  </sheetData>
  <sheetProtection algorithmName="SHA-512" hashValue="vB1ZPbsj/XQnTMDHMGW2UHSRnXUZzAecwnPv1hib3+RE/Hd3H0klHdJFLET3KkLJ6wstRGJ09wYXjNRvU9ubHw==" saltValue="8qQ6i8QVmh4gexwywzsZmw==" spinCount="100000" sheet="1" objects="1" scenarios="1"/>
  <mergeCells count="43">
    <mergeCell ref="A2:G2"/>
    <mergeCell ref="B3:D3"/>
    <mergeCell ref="F3:G3"/>
    <mergeCell ref="A4:G4"/>
    <mergeCell ref="C9:G9"/>
    <mergeCell ref="C7:G7"/>
    <mergeCell ref="C10:G10"/>
    <mergeCell ref="C16:G16"/>
    <mergeCell ref="C17:G17"/>
    <mergeCell ref="C23:G23"/>
    <mergeCell ref="C26:G26"/>
    <mergeCell ref="C29:G29"/>
    <mergeCell ref="C33:G33"/>
    <mergeCell ref="C34:G34"/>
    <mergeCell ref="C46:G46"/>
    <mergeCell ref="C47:G47"/>
    <mergeCell ref="C48:G48"/>
    <mergeCell ref="C58:G58"/>
    <mergeCell ref="C59:G59"/>
    <mergeCell ref="C66:G66"/>
    <mergeCell ref="C67:G67"/>
    <mergeCell ref="C74:G74"/>
    <mergeCell ref="C75:G75"/>
    <mergeCell ref="C76:G76"/>
    <mergeCell ref="C86:G86"/>
    <mergeCell ref="C90:G90"/>
    <mergeCell ref="C93:G93"/>
    <mergeCell ref="C94:G94"/>
    <mergeCell ref="C98:G98"/>
    <mergeCell ref="C99:G99"/>
    <mergeCell ref="C106:G106"/>
    <mergeCell ref="C110:G110"/>
    <mergeCell ref="C111:G111"/>
    <mergeCell ref="C119:G119"/>
    <mergeCell ref="C120:G120"/>
    <mergeCell ref="C123:G123"/>
    <mergeCell ref="C154:G154"/>
    <mergeCell ref="C157:G157"/>
    <mergeCell ref="C125:G125"/>
    <mergeCell ref="C131:G131"/>
    <mergeCell ref="C132:G132"/>
    <mergeCell ref="C136:G136"/>
    <mergeCell ref="C152:G152"/>
  </mergeCells>
  <conditionalFormatting sqref="A7:G7">
    <cfRule type="expression" dxfId="9" priority="6">
      <formula>AND($D7="A",$F7="X")</formula>
    </cfRule>
  </conditionalFormatting>
  <conditionalFormatting sqref="A9:G160">
    <cfRule type="expression" dxfId="8" priority="11">
      <formula>AND($D9="A",$F9="X")</formula>
    </cfRule>
  </conditionalFormatting>
  <conditionalFormatting sqref="D8:G8">
    <cfRule type="expression" dxfId="7" priority="2">
      <formula>AND($D8="A",$F8="X")</formula>
    </cfRule>
  </conditionalFormatting>
  <conditionalFormatting sqref="E7:E160">
    <cfRule type="expression" dxfId="6" priority="3">
      <formula>AND($E7="X",$F7&lt;&gt;"X")</formula>
    </cfRule>
  </conditionalFormatting>
  <conditionalFormatting sqref="E7:F7">
    <cfRule type="expression" dxfId="5" priority="5">
      <formula>AND($E7="X",$F7="X")</formula>
    </cfRule>
  </conditionalFormatting>
  <conditionalFormatting sqref="E8:F8">
    <cfRule type="expression" dxfId="4" priority="1">
      <formula>AND($E8="X",$F8="X")</formula>
    </cfRule>
  </conditionalFormatting>
  <conditionalFormatting sqref="E9:F160">
    <cfRule type="expression" dxfId="3" priority="10">
      <formula>AND($E9="X",$F9="X")</formula>
    </cfRule>
  </conditionalFormatting>
  <conditionalFormatting sqref="F7:F160">
    <cfRule type="expression" dxfId="2" priority="4">
      <formula>AND($F7="X",$E7&lt;&gt;"X")</formula>
    </cfRule>
  </conditionalFormatting>
  <dataValidations count="1">
    <dataValidation type="list" allowBlank="1" errorTitle="Ungültige Eingabe" error="Bitte nur „X“ eintragen oder das Feld leer lassen." sqref="E11:F15 E18:F22 E24:F25 E27:F28 E30:F32 E35:F45 E49:F57 E60:F65 E68:F73 E77:F85 E87:F89 E91:F92 E95:F97 E100:F105 E107:F109 E112:F118 E121:F122 E124:F124 E126:F130 E133:F135 E137:F151 E153:F153 E155:F156 E158:F160 E8:F8" xr:uid="{00000000-0002-0000-0000-000000000000}">
      <formula1>"X"</formula1>
      <formula2>0</formula2>
    </dataValidation>
  </dataValidations>
  <printOptions horizontalCentered="1"/>
  <pageMargins left="0.75" right="0.75" top="1" bottom="1" header="0.511811023622047" footer="0.5"/>
  <pageSetup scale="73" fitToHeight="0" orientation="landscape" horizontalDpi="300" verticalDpi="300" r:id="rId1"/>
  <headerFooter>
    <oddFooter>&amp;C&amp;"Arial,Regular"Leistungsverzeichnis Mobilfunk/DaaS – 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2"/>
  <sheetViews>
    <sheetView zoomScaleNormal="100" workbookViewId="0">
      <selection sqref="A1:E12"/>
    </sheetView>
  </sheetViews>
  <sheetFormatPr baseColWidth="10" defaultColWidth="8.6640625" defaultRowHeight="14.4" x14ac:dyDescent="0.3"/>
  <cols>
    <col min="1" max="1" width="34" customWidth="1"/>
    <col min="2" max="5" width="16" customWidth="1"/>
  </cols>
  <sheetData>
    <row r="1" spans="1:5" ht="17.399999999999999" x14ac:dyDescent="0.3">
      <c r="A1" s="4" t="s">
        <v>338</v>
      </c>
    </row>
    <row r="2" spans="1:5" x14ac:dyDescent="0.3">
      <c r="A2" s="28" t="s">
        <v>339</v>
      </c>
      <c r="B2" s="28"/>
      <c r="C2" s="28"/>
      <c r="D2" s="28"/>
      <c r="E2" s="28"/>
    </row>
    <row r="4" spans="1:5" ht="26.4" x14ac:dyDescent="0.3">
      <c r="A4" s="5" t="s">
        <v>340</v>
      </c>
      <c r="B4" s="5" t="s">
        <v>341</v>
      </c>
      <c r="C4" s="5" t="s">
        <v>9</v>
      </c>
      <c r="D4" s="5" t="s">
        <v>10</v>
      </c>
      <c r="E4" s="5" t="s">
        <v>342</v>
      </c>
    </row>
    <row r="5" spans="1:5" x14ac:dyDescent="0.3">
      <c r="A5" s="18" t="s">
        <v>343</v>
      </c>
      <c r="B5" s="13">
        <f>COUNTIF(Leistungsverzeichnis!$D$8:$D$160,"A")</f>
        <v>99</v>
      </c>
      <c r="C5" s="13">
        <f>COUNTIFS(Leistungsverzeichnis!$D$9:$D$160,"A",Leistungsverzeichnis!$E$9:$E$160,"X",Leistungsverzeichnis!$F$9:$F$160,"&lt;&gt;X")</f>
        <v>0</v>
      </c>
      <c r="D5" s="13">
        <f>COUNTIFS(Leistungsverzeichnis!$D$9:$D$160,"A",Leistungsverzeichnis!$F$9:$F$160,"X",Leistungsverzeichnis!$E$9:$E$160,"&lt;&gt;X")</f>
        <v>0</v>
      </c>
      <c r="E5" s="13">
        <f>B5-C5-D5</f>
        <v>99</v>
      </c>
    </row>
    <row r="6" spans="1:5" x14ac:dyDescent="0.3">
      <c r="A6" s="18" t="s">
        <v>344</v>
      </c>
      <c r="B6" s="13">
        <f>COUNTIF(Leistungsverzeichnis!$D$9:$D$160,"B")</f>
        <v>11</v>
      </c>
      <c r="C6" s="13">
        <f>COUNTIFS(Leistungsverzeichnis!$D$9:$D$160,"B",Leistungsverzeichnis!$E$9:$E$160,"X",Leistungsverzeichnis!$F$9:$F$160,"&lt;&gt;X")</f>
        <v>0</v>
      </c>
      <c r="D6" s="13">
        <f>COUNTIFS(Leistungsverzeichnis!$D$9:$D$160,"B",Leistungsverzeichnis!$F$9:$F$160,"X",Leistungsverzeichnis!$E$9:$E$160,"&lt;&gt;X")</f>
        <v>0</v>
      </c>
      <c r="E6" s="13">
        <f>B6-C6-D6</f>
        <v>11</v>
      </c>
    </row>
    <row r="7" spans="1:5" x14ac:dyDescent="0.3">
      <c r="A7" s="18" t="s">
        <v>345</v>
      </c>
      <c r="B7" s="13">
        <f>COUNTIF(Leistungsverzeichnis!$D$9:$D$160,"C")</f>
        <v>5</v>
      </c>
      <c r="C7" s="13">
        <f>COUNTIFS(Leistungsverzeichnis!$D$9:$D$160,"C",Leistungsverzeichnis!$E$9:$E$160,"X",Leistungsverzeichnis!$F$9:$F$160,"&lt;&gt;X")</f>
        <v>0</v>
      </c>
      <c r="D7" s="13">
        <f>COUNTIFS(Leistungsverzeichnis!$D$9:$D$160,"C",Leistungsverzeichnis!$F$9:$F$160,"X",Leistungsverzeichnis!$E$9:$E$160,"&lt;&gt;X")</f>
        <v>0</v>
      </c>
      <c r="E7" s="13">
        <f>B7-C7-D7</f>
        <v>5</v>
      </c>
    </row>
    <row r="8" spans="1:5" x14ac:dyDescent="0.3">
      <c r="A8" s="11" t="s">
        <v>346</v>
      </c>
      <c r="B8" s="12">
        <f>SUM(B5:B7)</f>
        <v>115</v>
      </c>
      <c r="C8" s="12">
        <f>SUM(C5:C7)</f>
        <v>0</v>
      </c>
      <c r="D8" s="12">
        <f>SUM(D5:D7)</f>
        <v>0</v>
      </c>
      <c r="E8" s="12">
        <f>SUM(E5:E7)</f>
        <v>115</v>
      </c>
    </row>
    <row r="10" spans="1:5" x14ac:dyDescent="0.3">
      <c r="A10" s="3" t="s">
        <v>347</v>
      </c>
      <c r="B10" s="25" t="str">
        <f>IF(D5&gt;0,"AUSSCHLUSS – mind. ein A-Kriterium nicht erfüllt",IF(E5&gt;0,"UNVOLLSTÄNDIG – A-Kriterien offen","alle A-Kriterien erfüllt"))</f>
        <v>UNVOLLSTÄNDIG – A-Kriterien offen</v>
      </c>
      <c r="C10" s="25"/>
      <c r="D10" s="25"/>
      <c r="E10" s="25"/>
    </row>
    <row r="12" spans="1:5" x14ac:dyDescent="0.3">
      <c r="A12" s="28" t="s">
        <v>348</v>
      </c>
      <c r="B12" s="28"/>
      <c r="C12" s="28"/>
      <c r="D12" s="28"/>
      <c r="E12" s="28"/>
    </row>
  </sheetData>
  <sheetProtection algorithmName="SHA-512" hashValue="qi3/VvWWSkIufwgLDlZA1gaq9oWAM0f81ROvBOWTNBsLfpD/SY7j7j7hP2oU+HycIPtO/b73frSWLxcjjQVH2A==" saltValue="m315+fBfN0I8pNEBl2bM/Q==" spinCount="100000" sheet="1" objects="1" scenarios="1"/>
  <mergeCells count="3">
    <mergeCell ref="A2:E2"/>
    <mergeCell ref="B10:E10"/>
    <mergeCell ref="A12:E12"/>
  </mergeCells>
  <conditionalFormatting sqref="B10">
    <cfRule type="expression" dxfId="1" priority="2">
      <formula>LEFT(B10,10)="AUSSCHLUSS"</formula>
    </cfRule>
    <cfRule type="expression" dxfId="0" priority="3">
      <formula>LEFT(B10,4)="alle"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Hinweise</vt:lpstr>
      <vt:lpstr>Leistungsverzeichnis</vt:lpstr>
      <vt:lpstr>Auswertung</vt:lpstr>
      <vt:lpstr>Leistungsverzeichnis!Drucktitel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Luther</dc:creator>
  <dc:description/>
  <cp:lastModifiedBy>Urbschat, Lisa</cp:lastModifiedBy>
  <cp:revision>0</cp:revision>
  <cp:lastPrinted>2026-10-13T09:22:35Z</cp:lastPrinted>
  <dcterms:created xsi:type="dcterms:W3CDTF">2026-10-05T02:26:39Z</dcterms:created>
  <dcterms:modified xsi:type="dcterms:W3CDTF">2026-10-13T09:24:22Z</dcterms:modified>
  <dc:language>en-US</dc:language>
</cp:coreProperties>
</file>