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kkh365.sharepoint.com/teams/VergabeverfahrenderKKH/Freigegebene Dokumente/Neu/1432-0626 Brief-&amp; Dialogpost_AF 19-10-2026/06_Bieterinfo(Fragen)/außerordentliche Bieterinfo 01_16-10-2026/"/>
    </mc:Choice>
  </mc:AlternateContent>
  <xr:revisionPtr revIDLastSave="271" documentId="13_ncr:1_{E39FD24F-7F82-45C2-9D42-994CC98C5712}" xr6:coauthVersionLast="47" xr6:coauthVersionMax="47" xr10:uidLastSave="{B2379075-ECD2-4F29-8073-8C6F4E8B22C5}"/>
  <bookViews>
    <workbookView xWindow="-103" yWindow="-103" windowWidth="22149" windowHeight="12103" activeTab="1" xr2:uid="{00000000-000D-0000-FFFF-FFFF00000000}"/>
  </bookViews>
  <sheets>
    <sheet name="Los 1 Briefpost" sheetId="2" r:id="rId1"/>
    <sheet name="Los 2 Dialogpost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2" l="1"/>
  <c r="I9" i="2"/>
  <c r="I15" i="5"/>
  <c r="I14" i="5"/>
  <c r="I13" i="5"/>
  <c r="I12" i="5"/>
  <c r="I11" i="5"/>
  <c r="I15" i="2"/>
  <c r="E7" i="2"/>
  <c r="I17" i="5"/>
  <c r="I10" i="5"/>
  <c r="E7" i="5"/>
  <c r="I7" i="5" s="1"/>
  <c r="E8" i="5"/>
  <c r="I8" i="5" s="1"/>
  <c r="E9" i="5"/>
  <c r="I9" i="5" s="1"/>
  <c r="E10" i="5"/>
  <c r="E11" i="5"/>
  <c r="E12" i="5"/>
  <c r="E6" i="5"/>
  <c r="I6" i="5" s="1"/>
  <c r="E20" i="2"/>
  <c r="I20" i="2" s="1"/>
  <c r="E19" i="2"/>
  <c r="I19" i="2" s="1"/>
  <c r="E16" i="2"/>
  <c r="I16" i="2" s="1"/>
  <c r="I14" i="2"/>
  <c r="E6" i="2"/>
  <c r="I6" i="2" s="1"/>
  <c r="I7" i="2"/>
  <c r="I8" i="2"/>
  <c r="I11" i="2"/>
  <c r="E8" i="2"/>
  <c r="E9" i="2"/>
  <c r="E10" i="2"/>
  <c r="I10" i="2" s="1"/>
  <c r="E11" i="2"/>
  <c r="E12" i="2"/>
  <c r="I12" i="2" s="1"/>
  <c r="H6" i="5"/>
  <c r="H19" i="2"/>
  <c r="I21" i="2" l="1"/>
  <c r="I18" i="5"/>
  <c r="G7" i="2"/>
  <c r="G8" i="2"/>
  <c r="G9" i="2"/>
  <c r="G10" i="2"/>
  <c r="G11" i="2"/>
  <c r="G12" i="2"/>
  <c r="G6" i="2"/>
  <c r="H16" i="2"/>
  <c r="H13" i="2"/>
  <c r="H6" i="2" l="1"/>
</calcChain>
</file>

<file path=xl/sharedStrings.xml><?xml version="1.0" encoding="utf-8"?>
<sst xmlns="http://schemas.openxmlformats.org/spreadsheetml/2006/main" count="68" uniqueCount="41">
  <si>
    <t>Preisblatt zur Vergabe-Nr.: 1432-0626 Brief- und Dialogpost</t>
  </si>
  <si>
    <t xml:space="preserve">Los 1 </t>
  </si>
  <si>
    <t>Briefpost</t>
  </si>
  <si>
    <t>Bietername</t>
  </si>
  <si>
    <r>
      <t xml:space="preserve">Für das Ausfüllen dieses Preisblattes sind die Vorgaben gemäß der für dieses Vergabeverfahren geltende Bewerbungsbedingungen zu beachten.
Sollten bei einer oder mehreren </t>
    </r>
    <r>
      <rPr>
        <sz val="11"/>
        <color rgb="FFFF0000"/>
        <rFont val="Arial"/>
        <family val="2"/>
      </rPr>
      <t xml:space="preserve">Positionen </t>
    </r>
    <r>
      <rPr>
        <b/>
        <i/>
        <u/>
        <sz val="11"/>
        <color rgb="FFFF0000"/>
        <rFont val="Arial"/>
        <family val="2"/>
      </rPr>
      <t>keine Kosten</t>
    </r>
    <r>
      <rPr>
        <sz val="11"/>
        <color rgb="FFFF0000"/>
        <rFont val="Arial"/>
        <family val="2"/>
      </rPr>
      <t xml:space="preserve"> anfallen, sind diese Positionen  </t>
    </r>
    <r>
      <rPr>
        <b/>
        <i/>
        <u/>
        <sz val="11"/>
        <color rgb="FFFF0000"/>
        <rFont val="Arial"/>
        <family val="2"/>
      </rPr>
      <t>mit 0,00 €</t>
    </r>
    <r>
      <rPr>
        <sz val="11"/>
        <color rgb="FFFF0000"/>
        <rFont val="Arial"/>
        <family val="2"/>
      </rPr>
      <t xml:space="preserve">  zu bepreisen</t>
    </r>
    <r>
      <rPr>
        <sz val="11"/>
        <rFont val="Arial"/>
        <family val="2"/>
      </rPr>
      <t>. Alle Preisangaben verstehen sich in EURO</t>
    </r>
  </si>
  <si>
    <t>Pos.-Nr.</t>
  </si>
  <si>
    <t>Artikel/ Leistung</t>
  </si>
  <si>
    <t>Sendungsmenge 
kalkulatorisch</t>
  </si>
  <si>
    <t>prozentualer 
Anteil</t>
  </si>
  <si>
    <t>Gesamtpreis
 je Position</t>
  </si>
  <si>
    <t>Standardbrief</t>
  </si>
  <si>
    <t>Standardbrief Int.</t>
  </si>
  <si>
    <t>Kompaktbrief</t>
  </si>
  <si>
    <t>Kompaktbrief Int.</t>
  </si>
  <si>
    <t xml:space="preserve">Großbrief </t>
  </si>
  <si>
    <t>Großbrief Int.</t>
  </si>
  <si>
    <t>Maxibrief</t>
  </si>
  <si>
    <t>Elektronische Adresskorrektur</t>
  </si>
  <si>
    <t>je Sendung</t>
  </si>
  <si>
    <t>elektronischer Nachweis über Unzustellbarkeit</t>
  </si>
  <si>
    <t xml:space="preserve">Eventualposition: </t>
  </si>
  <si>
    <t>Zusatzbeitrag insgesamt ca. 1,3 Mio Sendungen</t>
  </si>
  <si>
    <t>Wertungsgesamtpreis</t>
  </si>
  <si>
    <t>= die in hellblau markierten Felder sind durch den Bieter auszufüllen</t>
  </si>
  <si>
    <t>Preisblatt zur Vergabe 1432-0626 Brief- und Dialogpost</t>
  </si>
  <si>
    <t xml:space="preserve">Los 2 </t>
  </si>
  <si>
    <t>Dialogpost</t>
  </si>
  <si>
    <t>Standard bis 20 g</t>
  </si>
  <si>
    <t>Standard 21-50 g</t>
  </si>
  <si>
    <t>Groß bis 50 g</t>
  </si>
  <si>
    <t>Groß 51-100 g</t>
  </si>
  <si>
    <t>Groß 101-250 g</t>
  </si>
  <si>
    <t>Groß 251-500 g</t>
  </si>
  <si>
    <t>Groß  501-1000 g</t>
  </si>
  <si>
    <t>Zuschlag Dialogpost EASY</t>
  </si>
  <si>
    <r>
      <rPr>
        <b/>
        <sz val="11"/>
        <color rgb="FFFF0000"/>
        <rFont val="Arial"/>
        <family val="2"/>
      </rPr>
      <t>Hinweis:</t>
    </r>
    <r>
      <rPr>
        <sz val="11"/>
        <color rgb="FFFF0000"/>
        <rFont val="Arial"/>
        <family val="2"/>
      </rPr>
      <t xml:space="preserve"> Bei dem Gesamtpreis handelt es sich lediglich um einen </t>
    </r>
    <r>
      <rPr>
        <u/>
        <sz val="11"/>
        <color rgb="FFFF0000"/>
        <rFont val="Arial"/>
        <family val="2"/>
      </rPr>
      <t>Wertungs</t>
    </r>
    <r>
      <rPr>
        <sz val="11"/>
        <color rgb="FFFF0000"/>
        <rFont val="Arial"/>
        <family val="2"/>
      </rPr>
      <t xml:space="preserve">gesamtpreis. Die hinterlegten Sendungsmengen erfolgen lediglich zu </t>
    </r>
    <r>
      <rPr>
        <u/>
        <sz val="11"/>
        <color rgb="FFFF0000"/>
        <rFont val="Arial"/>
        <family val="2"/>
      </rPr>
      <t>Wertungszwecken</t>
    </r>
    <r>
      <rPr>
        <sz val="11"/>
        <color rgb="FFFF0000"/>
        <rFont val="Arial"/>
        <family val="2"/>
      </rPr>
      <t>. 
Hierdurch wird kein Abruf einer bestimmten Abrufmenge garantiert.</t>
    </r>
  </si>
  <si>
    <t>EINWURF-Einschreiben</t>
  </si>
  <si>
    <r>
      <t xml:space="preserve">Einzelpreis HANDLING-Fee  in EUR
</t>
    </r>
    <r>
      <rPr>
        <b/>
        <sz val="11"/>
        <color rgb="FFFF0000"/>
        <rFont val="Arial"/>
        <family val="2"/>
      </rPr>
      <t>brutto</t>
    </r>
  </si>
  <si>
    <r>
      <t xml:space="preserve">Einzelpreis PORTO  
in EUR
</t>
    </r>
    <r>
      <rPr>
        <b/>
        <sz val="11"/>
        <color rgb="FFFF0000"/>
        <rFont val="Arial"/>
        <family val="2"/>
      </rPr>
      <t>brutto</t>
    </r>
  </si>
  <si>
    <r>
      <t xml:space="preserve">Einzelpreis GESAMT 
PORTO &amp; HANDLING-Fee 
in EUR
</t>
    </r>
    <r>
      <rPr>
        <b/>
        <sz val="11"/>
        <color rgb="FFFF0000"/>
        <rFont val="Arial"/>
        <family val="2"/>
      </rPr>
      <t>brutto</t>
    </r>
  </si>
  <si>
    <t>elektronischer Nachweis über Unzustellbarkeit mit Rücksendung unzustellbarer Sendung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</si>
</sst>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0%"/>
    <numFmt numFmtId="165" formatCode="_-* #,##0_-;\-* #,##0_-;_-* &quot;-&quot;??_-;_-@_-"/>
    <numFmt numFmtId="166" formatCode="0.0000"/>
    <numFmt numFmtId="167" formatCode="#,##0.00\ &quot;€&quot;"/>
  </numFmts>
  <fonts count="18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1"/>
      <color rgb="FFFF0000"/>
      <name val="Arial"/>
      <family val="2"/>
    </font>
    <font>
      <b/>
      <sz val="12"/>
      <color theme="0"/>
      <name val="Arial"/>
      <family val="2"/>
    </font>
    <font>
      <b/>
      <i/>
      <u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8999908444471571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87">
    <xf numFmtId="0" fontId="0" fillId="0" borderId="0" xfId="0"/>
    <xf numFmtId="44" fontId="1" fillId="0" borderId="11" xfId="1" applyFont="1" applyFill="1" applyBorder="1" applyAlignment="1" applyProtection="1">
      <alignment vertical="center"/>
    </xf>
    <xf numFmtId="10" fontId="4" fillId="0" borderId="1" xfId="2" applyNumberFormat="1" applyFont="1" applyFill="1" applyBorder="1" applyAlignment="1" applyProtection="1">
      <alignment vertical="center"/>
    </xf>
    <xf numFmtId="164" fontId="4" fillId="0" borderId="1" xfId="2" applyNumberFormat="1" applyFont="1" applyFill="1" applyBorder="1" applyAlignment="1" applyProtection="1">
      <alignment vertical="center"/>
    </xf>
    <xf numFmtId="10" fontId="4" fillId="0" borderId="3" xfId="2" applyNumberFormat="1" applyFont="1" applyFill="1" applyBorder="1" applyAlignment="1" applyProtection="1">
      <alignment vertical="center"/>
    </xf>
    <xf numFmtId="10" fontId="4" fillId="0" borderId="14" xfId="2" applyNumberFormat="1" applyFont="1" applyFill="1" applyBorder="1" applyAlignment="1" applyProtection="1">
      <alignment vertical="center"/>
    </xf>
    <xf numFmtId="10" fontId="4" fillId="0" borderId="15" xfId="2" applyNumberFormat="1" applyFont="1" applyFill="1" applyBorder="1" applyAlignment="1" applyProtection="1">
      <alignment vertical="center"/>
    </xf>
    <xf numFmtId="167" fontId="1" fillId="6" borderId="1" xfId="1" applyNumberFormat="1" applyFont="1" applyFill="1" applyBorder="1" applyAlignment="1" applyProtection="1">
      <alignment vertical="center"/>
      <protection locked="0"/>
    </xf>
    <xf numFmtId="167" fontId="1" fillId="6" borderId="23" xfId="1" applyNumberFormat="1" applyFont="1" applyFill="1" applyBorder="1" applyAlignment="1" applyProtection="1">
      <alignment vertical="center"/>
      <protection locked="0"/>
    </xf>
    <xf numFmtId="167" fontId="1" fillId="6" borderId="34" xfId="1" applyNumberFormat="1" applyFont="1" applyFill="1" applyBorder="1" applyAlignment="1" applyProtection="1">
      <alignment vertical="center"/>
      <protection locked="0"/>
    </xf>
    <xf numFmtId="167" fontId="1" fillId="6" borderId="1" xfId="1" applyNumberFormat="1" applyFont="1" applyFill="1" applyBorder="1" applyAlignment="1" applyProtection="1">
      <alignment vertical="center" wrapText="1"/>
      <protection locked="0"/>
    </xf>
    <xf numFmtId="167" fontId="1" fillId="6" borderId="3" xfId="1" applyNumberFormat="1" applyFont="1" applyFill="1" applyBorder="1" applyAlignment="1" applyProtection="1">
      <alignment vertical="center" wrapText="1"/>
      <protection locked="0"/>
    </xf>
    <xf numFmtId="0" fontId="1" fillId="0" borderId="0" xfId="0" applyFont="1"/>
    <xf numFmtId="0" fontId="3" fillId="0" borderId="0" xfId="0" applyFont="1"/>
    <xf numFmtId="0" fontId="10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top" wrapText="1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7" fontId="1" fillId="0" borderId="1" xfId="1" applyNumberFormat="1" applyFont="1" applyFill="1" applyBorder="1" applyAlignment="1" applyProtection="1">
      <alignment vertical="center"/>
    </xf>
    <xf numFmtId="3" fontId="4" fillId="0" borderId="26" xfId="0" applyNumberFormat="1" applyFont="1" applyBorder="1" applyAlignment="1">
      <alignment vertical="center"/>
    </xf>
    <xf numFmtId="10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44" fontId="4" fillId="0" borderId="1" xfId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vertical="center"/>
    </xf>
    <xf numFmtId="44" fontId="4" fillId="0" borderId="3" xfId="1" applyFont="1" applyFill="1" applyBorder="1" applyAlignment="1" applyProtection="1">
      <alignment horizontal="right" vertical="center"/>
    </xf>
    <xf numFmtId="0" fontId="0" fillId="0" borderId="3" xfId="0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65" fontId="4" fillId="0" borderId="1" xfId="3" applyNumberFormat="1" applyFont="1" applyFill="1" applyBorder="1" applyAlignment="1" applyProtection="1">
      <alignment vertical="center"/>
    </xf>
    <xf numFmtId="0" fontId="0" fillId="0" borderId="20" xfId="0" applyBorder="1" applyAlignment="1">
      <alignment horizontal="right" vertical="center"/>
    </xf>
    <xf numFmtId="165" fontId="4" fillId="0" borderId="23" xfId="3" applyNumberFormat="1" applyFont="1" applyFill="1" applyBorder="1" applyAlignment="1" applyProtection="1">
      <alignment vertical="center"/>
    </xf>
    <xf numFmtId="0" fontId="4" fillId="0" borderId="0" xfId="0" applyFont="1" applyAlignment="1">
      <alignment horizontal="left" wrapText="1"/>
    </xf>
    <xf numFmtId="0" fontId="1" fillId="6" borderId="0" xfId="0" applyFont="1" applyFill="1" applyAlignment="1">
      <alignment wrapText="1"/>
    </xf>
    <xf numFmtId="0" fontId="6" fillId="5" borderId="0" xfId="0" quotePrefix="1" applyFont="1" applyFill="1" applyAlignment="1">
      <alignment horizontal="left"/>
    </xf>
    <xf numFmtId="0" fontId="1" fillId="0" borderId="0" xfId="0" applyFont="1" applyAlignment="1">
      <alignment wrapText="1"/>
    </xf>
    <xf numFmtId="3" fontId="0" fillId="0" borderId="26" xfId="0" applyNumberFormat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44" fontId="1" fillId="0" borderId="1" xfId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vertical="center" wrapText="1"/>
    </xf>
    <xf numFmtId="167" fontId="1" fillId="0" borderId="33" xfId="1" applyNumberFormat="1" applyFont="1" applyFill="1" applyBorder="1" applyAlignment="1" applyProtection="1">
      <alignment vertical="center"/>
    </xf>
    <xf numFmtId="167" fontId="1" fillId="0" borderId="23" xfId="1" applyNumberFormat="1" applyFont="1" applyFill="1" applyBorder="1" applyAlignment="1" applyProtection="1">
      <alignment vertical="center"/>
    </xf>
    <xf numFmtId="44" fontId="1" fillId="0" borderId="23" xfId="1" applyFont="1" applyFill="1" applyBorder="1" applyAlignment="1" applyProtection="1">
      <alignment horizontal="right" vertical="center"/>
    </xf>
    <xf numFmtId="44" fontId="1" fillId="0" borderId="1" xfId="1" applyFont="1" applyFill="1" applyBorder="1" applyAlignment="1" applyProtection="1">
      <alignment vertical="center"/>
    </xf>
    <xf numFmtId="44" fontId="1" fillId="0" borderId="34" xfId="1" applyFont="1" applyFill="1" applyBorder="1" applyAlignment="1" applyProtection="1">
      <alignment vertical="center"/>
    </xf>
    <xf numFmtId="44" fontId="10" fillId="4" borderId="2" xfId="0" applyNumberFormat="1" applyFont="1" applyFill="1" applyBorder="1" applyAlignment="1">
      <alignment vertical="center" wrapText="1"/>
    </xf>
    <xf numFmtId="44" fontId="1" fillId="0" borderId="12" xfId="1" applyFont="1" applyFill="1" applyBorder="1" applyAlignment="1" applyProtection="1">
      <alignment vertical="center"/>
    </xf>
    <xf numFmtId="0" fontId="4" fillId="0" borderId="3" xfId="0" applyFont="1" applyBorder="1" applyAlignment="1">
      <alignment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11" fillId="3" borderId="21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6" fillId="5" borderId="0" xfId="0" quotePrefix="1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49" fontId="1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6" xfId="0" applyNumberFormat="1" applyFont="1" applyFill="1" applyBorder="1" applyAlignment="1" applyProtection="1">
      <alignment horizontal="center" vertical="center" wrapText="1"/>
      <protection locked="0"/>
    </xf>
    <xf numFmtId="10" fontId="4" fillId="0" borderId="3" xfId="2" applyNumberFormat="1" applyFont="1" applyFill="1" applyBorder="1" applyAlignment="1" applyProtection="1">
      <alignment horizontal="center" vertical="center"/>
    </xf>
    <xf numFmtId="10" fontId="4" fillId="0" borderId="16" xfId="2" applyNumberFormat="1" applyFont="1" applyFill="1" applyBorder="1" applyAlignment="1" applyProtection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0" fontId="4" fillId="0" borderId="20" xfId="2" applyNumberFormat="1" applyFont="1" applyFill="1" applyBorder="1" applyAlignment="1" applyProtection="1">
      <alignment horizontal="center" vertical="center"/>
    </xf>
    <xf numFmtId="0" fontId="13" fillId="0" borderId="27" xfId="0" applyFont="1" applyBorder="1" applyAlignment="1">
      <alignment horizontal="center" wrapText="1"/>
    </xf>
    <xf numFmtId="0" fontId="13" fillId="0" borderId="28" xfId="0" applyFont="1" applyBorder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13" fillId="0" borderId="31" xfId="0" applyFont="1" applyBorder="1" applyAlignment="1">
      <alignment horizontal="center" wrapText="1"/>
    </xf>
    <xf numFmtId="0" fontId="13" fillId="0" borderId="32" xfId="0" applyFont="1" applyBorder="1" applyAlignment="1">
      <alignment horizontal="center" wrapText="1"/>
    </xf>
    <xf numFmtId="0" fontId="16" fillId="3" borderId="0" xfId="0" applyFont="1" applyFill="1" applyAlignment="1">
      <alignment horizontal="left" vertical="center" wrapText="1"/>
    </xf>
    <xf numFmtId="10" fontId="4" fillId="0" borderId="17" xfId="2" applyNumberFormat="1" applyFont="1" applyFill="1" applyBorder="1" applyAlignment="1" applyProtection="1">
      <alignment horizontal="center" vertical="center"/>
    </xf>
  </cellXfs>
  <cellStyles count="4">
    <cellStyle name="Komma" xfId="3" builtinId="3"/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Design2">
  <a:themeElements>
    <a:clrScheme name="KKH Farben">
      <a:dk1>
        <a:srgbClr val="000000"/>
      </a:dk1>
      <a:lt1>
        <a:srgbClr val="FFFFFF"/>
      </a:lt1>
      <a:dk2>
        <a:srgbClr val="6C7990"/>
      </a:dk2>
      <a:lt2>
        <a:srgbClr val="FFFFFF"/>
      </a:lt2>
      <a:accent1>
        <a:srgbClr val="0A1E49"/>
      </a:accent1>
      <a:accent2>
        <a:srgbClr val="FFA091"/>
      </a:accent2>
      <a:accent3>
        <a:srgbClr val="CAE8F3"/>
      </a:accent3>
      <a:accent4>
        <a:srgbClr val="FEEDCB"/>
      </a:accent4>
      <a:accent5>
        <a:srgbClr val="BBDFC5"/>
      </a:accent5>
      <a:accent6>
        <a:srgbClr val="00A984"/>
      </a:accent6>
      <a:hlink>
        <a:srgbClr val="0A1E49"/>
      </a:hlink>
      <a:folHlink>
        <a:srgbClr val="0A1E49"/>
      </a:folHlink>
    </a:clrScheme>
    <a:fontScheme name="Benutzerdefiniert 1">
      <a:majorFont>
        <a:latin typeface="Metropolis"/>
        <a:ea typeface=""/>
        <a:cs typeface=""/>
      </a:majorFont>
      <a:minorFont>
        <a:latin typeface="Metropoli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solidFill>
            <a:schemeClr val="accent1"/>
          </a:solidFill>
        </a:ln>
      </a:spPr>
      <a:bodyPr lIns="72000" tIns="72000" rIns="72000" bIns="72000" rtlCol="0" anchor="ctr"/>
      <a:lstStyle>
        <a:defPPr algn="ctr">
          <a:defRPr sz="1500" b="1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defRPr dirty="0" err="1" smtClean="0">
            <a:solidFill>
              <a:schemeClr val="accent1"/>
            </a:solidFill>
          </a:defRPr>
        </a:defPPr>
      </a:lstStyle>
    </a:txDef>
  </a:objectDefaults>
  <a:extraClrSchemeLst/>
  <a:custClrLst>
    <a:custClr name="Dunkelblau">
      <a:srgbClr val="0A1E49"/>
    </a:custClr>
    <a:custClr name="Koralle">
      <a:srgbClr val="FFA091"/>
    </a:custClr>
    <a:custClr name="Hellblau">
      <a:srgbClr val="CAE8F3"/>
    </a:custClr>
    <a:custClr name="Beige">
      <a:srgbClr val="FEEDCB"/>
    </a:custClr>
    <a:custClr name="Grün">
      <a:srgbClr val="BBDFC5"/>
    </a:custClr>
    <a:custClr name="Grün">
      <a:srgbClr val="00A883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80%">
      <a:srgbClr val="3B4B6D"/>
    </a:custClr>
    <a:custClr name="Koralle 80%">
      <a:srgbClr val="FFB3A7"/>
    </a:custClr>
    <a:custClr name="Hellblau 80%">
      <a:srgbClr val="D4ECF5"/>
    </a:custClr>
    <a:custClr name="Beige 80%">
      <a:srgbClr val="FEF1D5"/>
    </a:custClr>
    <a:custClr name="Grün 80%">
      <a:srgbClr val="C9E5D1"/>
    </a:custClr>
    <a:custClr name="Gelb">
      <a:srgbClr val="FFCF53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60%">
      <a:srgbClr val="6C7892"/>
    </a:custClr>
    <a:custClr name="Koralle 60%">
      <a:srgbClr val="FFC6BD"/>
    </a:custClr>
    <a:custClr name="Hellblau 60%">
      <a:srgbClr val="DFF1F8"/>
    </a:custClr>
    <a:custClr name="Beige 60%">
      <a:srgbClr val="FEF4E0"/>
    </a:custClr>
    <a:custClr name="Grün 60%">
      <a:srgbClr val="D6ECDC"/>
    </a:custClr>
    <a:custClr name="Rot">
      <a:srgbClr val="EB5E5E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40%">
      <a:srgbClr val="9DA5B6"/>
    </a:custClr>
    <a:custClr name="Koralle 40%">
      <a:srgbClr val="FFD9D3"/>
    </a:custClr>
    <a:custClr name="Hellblau 40%">
      <a:srgbClr val="EAF6FA"/>
    </a:custClr>
    <a:custClr name="Beige 40%">
      <a:srgbClr val="FFF8EA"/>
    </a:custClr>
    <a:custClr name="Grün 40%">
      <a:srgbClr val="E4F2E8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</a:custClrLst>
  <a:extLst>
    <a:ext uri="{05A4C25C-085E-4340-85A3-A5531E510DB2}">
      <thm15:themeFamily xmlns:thm15="http://schemas.microsoft.com/office/thememl/2012/main" name="Design2" id="{B38F27EE-34E2-4B06-AAA4-4B7E27DCB58D}" vid="{042D5A04-1FAA-44B1-A540-B61CFFE0DDD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opLeftCell="A6" zoomScale="70" zoomScaleNormal="70" zoomScaleSheetLayoutView="115" zoomScalePageLayoutView="77" workbookViewId="0">
      <selection activeCell="C16" sqref="C16:D16"/>
    </sheetView>
  </sheetViews>
  <sheetFormatPr baseColWidth="10" defaultColWidth="11.3828125" defaultRowHeight="14.15" x14ac:dyDescent="0.35"/>
  <cols>
    <col min="1" max="1" width="10" style="43" customWidth="1"/>
    <col min="2" max="2" width="43" style="12" customWidth="1"/>
    <col min="3" max="3" width="27.69140625" style="12" customWidth="1"/>
    <col min="4" max="4" width="28.69140625" style="12" customWidth="1"/>
    <col min="5" max="5" width="36.15234375" style="12" customWidth="1"/>
    <col min="6" max="6" width="17.53515625" style="12" customWidth="1"/>
    <col min="7" max="8" width="9.69140625" style="12" customWidth="1"/>
    <col min="9" max="9" width="25.84375" style="12" customWidth="1"/>
    <col min="10" max="10" width="11.3828125" style="12"/>
    <col min="11" max="11" width="15.84375" style="12" bestFit="1" customWidth="1"/>
    <col min="12" max="16384" width="11.3828125" style="12"/>
  </cols>
  <sheetData>
    <row r="1" spans="1:14" s="13" customFormat="1" ht="32.25" customHeight="1" thickBot="1" x14ac:dyDescent="0.4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12"/>
      <c r="K1" s="12"/>
      <c r="L1" s="12"/>
      <c r="M1" s="12"/>
      <c r="N1" s="12"/>
    </row>
    <row r="2" spans="1:14" s="13" customFormat="1" ht="34.4" customHeight="1" thickBot="1" x14ac:dyDescent="0.4">
      <c r="A2" s="14" t="s">
        <v>1</v>
      </c>
      <c r="B2" s="15" t="s">
        <v>2</v>
      </c>
      <c r="C2" s="16"/>
      <c r="D2" s="16"/>
      <c r="E2" s="16"/>
      <c r="F2" s="16" t="s">
        <v>3</v>
      </c>
      <c r="G2" s="68"/>
      <c r="H2" s="69"/>
      <c r="I2" s="70"/>
      <c r="J2" s="12"/>
      <c r="K2" s="12"/>
      <c r="L2" s="12"/>
      <c r="M2" s="12"/>
      <c r="N2" s="12"/>
    </row>
    <row r="3" spans="1:14" s="13" customFormat="1" x14ac:dyDescent="0.35">
      <c r="A3" s="17"/>
      <c r="B3" s="17"/>
      <c r="C3" s="17"/>
      <c r="D3" s="17"/>
      <c r="E3" s="17"/>
      <c r="F3" s="17"/>
      <c r="G3" s="12"/>
      <c r="H3" s="12"/>
      <c r="I3" s="12"/>
      <c r="J3" s="12"/>
      <c r="K3" s="12"/>
      <c r="L3" s="12"/>
      <c r="M3" s="12"/>
      <c r="N3" s="12"/>
    </row>
    <row r="4" spans="1:14" s="13" customFormat="1" ht="48.45" customHeight="1" thickBot="1" x14ac:dyDescent="0.4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12"/>
      <c r="K4" s="12"/>
      <c r="L4" s="12"/>
      <c r="M4" s="12"/>
      <c r="N4" s="12"/>
    </row>
    <row r="5" spans="1:14" s="22" customFormat="1" ht="67.3" customHeight="1" x14ac:dyDescent="0.35">
      <c r="A5" s="18" t="s">
        <v>5</v>
      </c>
      <c r="B5" s="19" t="s">
        <v>6</v>
      </c>
      <c r="C5" s="20" t="s">
        <v>38</v>
      </c>
      <c r="D5" s="20" t="s">
        <v>37</v>
      </c>
      <c r="E5" s="20" t="s">
        <v>39</v>
      </c>
      <c r="F5" s="20" t="s">
        <v>7</v>
      </c>
      <c r="G5" s="73" t="s">
        <v>8</v>
      </c>
      <c r="H5" s="74"/>
      <c r="I5" s="21" t="s">
        <v>9</v>
      </c>
      <c r="N5" s="12"/>
    </row>
    <row r="6" spans="1:14" s="22" customFormat="1" ht="25.5" customHeight="1" x14ac:dyDescent="0.3">
      <c r="A6" s="23">
        <v>1</v>
      </c>
      <c r="B6" s="24" t="s">
        <v>10</v>
      </c>
      <c r="C6" s="7"/>
      <c r="D6" s="7"/>
      <c r="E6" s="51">
        <f>C6+D6</f>
        <v>0</v>
      </c>
      <c r="F6" s="26">
        <v>8380000</v>
      </c>
      <c r="G6" s="3">
        <f t="shared" ref="G6:G12" si="0">F6/SUM($F$6:$F$12)</f>
        <v>0.85378651261831262</v>
      </c>
      <c r="H6" s="71">
        <f>SUM(G6:G12)</f>
        <v>1</v>
      </c>
      <c r="I6" s="1">
        <f>E6*F6</f>
        <v>0</v>
      </c>
      <c r="K6" s="27"/>
      <c r="L6" s="28"/>
    </row>
    <row r="7" spans="1:14" s="22" customFormat="1" ht="25.5" customHeight="1" x14ac:dyDescent="0.3">
      <c r="A7" s="23">
        <v>2</v>
      </c>
      <c r="B7" s="24" t="s">
        <v>11</v>
      </c>
      <c r="C7" s="7"/>
      <c r="D7" s="7"/>
      <c r="E7" s="51">
        <f t="shared" ref="E7:E12" si="1">C7+D7</f>
        <v>0</v>
      </c>
      <c r="F7" s="26">
        <v>56000</v>
      </c>
      <c r="G7" s="3">
        <f t="shared" si="0"/>
        <v>5.7054945950627094E-3</v>
      </c>
      <c r="H7" s="72"/>
      <c r="I7" s="1">
        <f>E7*F7</f>
        <v>0</v>
      </c>
      <c r="K7" s="29"/>
      <c r="L7" s="28"/>
    </row>
    <row r="8" spans="1:14" s="22" customFormat="1" ht="25.5" customHeight="1" x14ac:dyDescent="0.3">
      <c r="A8" s="23">
        <v>3</v>
      </c>
      <c r="B8" s="24" t="s">
        <v>12</v>
      </c>
      <c r="C8" s="7"/>
      <c r="D8" s="7"/>
      <c r="E8" s="51">
        <f t="shared" si="1"/>
        <v>0</v>
      </c>
      <c r="F8" s="26">
        <v>1170000</v>
      </c>
      <c r="G8" s="3">
        <f t="shared" si="0"/>
        <v>0.11920408350398876</v>
      </c>
      <c r="H8" s="72"/>
      <c r="I8" s="1">
        <f t="shared" ref="I8:I11" si="2">E8*F8</f>
        <v>0</v>
      </c>
      <c r="K8" s="29"/>
      <c r="L8" s="28"/>
    </row>
    <row r="9" spans="1:14" s="22" customFormat="1" ht="25.5" customHeight="1" x14ac:dyDescent="0.3">
      <c r="A9" s="23">
        <v>4</v>
      </c>
      <c r="B9" s="24" t="s">
        <v>13</v>
      </c>
      <c r="C9" s="7"/>
      <c r="D9" s="7"/>
      <c r="E9" s="51">
        <f t="shared" si="1"/>
        <v>0</v>
      </c>
      <c r="F9" s="26">
        <v>8500</v>
      </c>
      <c r="G9" s="3">
        <f t="shared" si="0"/>
        <v>8.6601257246487551E-4</v>
      </c>
      <c r="H9" s="72"/>
      <c r="I9" s="1">
        <f>E9*F9</f>
        <v>0</v>
      </c>
      <c r="L9" s="28"/>
    </row>
    <row r="10" spans="1:14" s="22" customFormat="1" ht="25.5" customHeight="1" x14ac:dyDescent="0.3">
      <c r="A10" s="23">
        <v>5</v>
      </c>
      <c r="B10" s="24" t="s">
        <v>14</v>
      </c>
      <c r="C10" s="7"/>
      <c r="D10" s="7"/>
      <c r="E10" s="51">
        <f t="shared" si="1"/>
        <v>0</v>
      </c>
      <c r="F10" s="26">
        <v>200000</v>
      </c>
      <c r="G10" s="3">
        <f t="shared" si="0"/>
        <v>2.037676641093825E-2</v>
      </c>
      <c r="H10" s="72"/>
      <c r="I10" s="1">
        <f t="shared" si="2"/>
        <v>0</v>
      </c>
      <c r="L10" s="28"/>
    </row>
    <row r="11" spans="1:14" s="22" customFormat="1" ht="25.5" customHeight="1" x14ac:dyDescent="0.3">
      <c r="A11" s="23">
        <v>6</v>
      </c>
      <c r="B11" s="24" t="s">
        <v>15</v>
      </c>
      <c r="C11" s="7"/>
      <c r="D11" s="7"/>
      <c r="E11" s="51">
        <f t="shared" si="1"/>
        <v>0</v>
      </c>
      <c r="F11" s="26">
        <v>400</v>
      </c>
      <c r="G11" s="3">
        <f t="shared" si="0"/>
        <v>4.0753532821876499E-5</v>
      </c>
      <c r="H11" s="72"/>
      <c r="I11" s="1">
        <f t="shared" si="2"/>
        <v>0</v>
      </c>
      <c r="L11" s="28"/>
    </row>
    <row r="12" spans="1:14" s="22" customFormat="1" ht="25.5" customHeight="1" x14ac:dyDescent="0.3">
      <c r="A12" s="23">
        <v>7</v>
      </c>
      <c r="B12" s="24" t="s">
        <v>16</v>
      </c>
      <c r="C12" s="7"/>
      <c r="D12" s="7"/>
      <c r="E12" s="51">
        <f t="shared" si="1"/>
        <v>0</v>
      </c>
      <c r="F12" s="26">
        <v>200</v>
      </c>
      <c r="G12" s="3">
        <f t="shared" si="0"/>
        <v>2.0376766410938249E-5</v>
      </c>
      <c r="H12" s="72"/>
      <c r="I12" s="1">
        <f>E12*F12</f>
        <v>0</v>
      </c>
      <c r="L12" s="28"/>
    </row>
    <row r="13" spans="1:14" s="22" customFormat="1" ht="25.4" customHeight="1" x14ac:dyDescent="0.3">
      <c r="A13" s="23">
        <v>8</v>
      </c>
      <c r="B13" s="30" t="s">
        <v>17</v>
      </c>
      <c r="C13" s="25"/>
      <c r="D13" s="25"/>
      <c r="E13" s="7"/>
      <c r="F13" s="31" t="s">
        <v>18</v>
      </c>
      <c r="G13" s="2">
        <v>1</v>
      </c>
      <c r="H13" s="5">
        <f>G13</f>
        <v>1</v>
      </c>
      <c r="I13" s="1">
        <f>E13</f>
        <v>0</v>
      </c>
      <c r="L13" s="28"/>
    </row>
    <row r="14" spans="1:14" s="22" customFormat="1" ht="25.4" customHeight="1" x14ac:dyDescent="0.3">
      <c r="A14" s="23">
        <v>9</v>
      </c>
      <c r="B14" s="32" t="s">
        <v>19</v>
      </c>
      <c r="C14" s="25"/>
      <c r="D14" s="25"/>
      <c r="E14" s="7"/>
      <c r="F14" s="33" t="s">
        <v>18</v>
      </c>
      <c r="G14" s="4">
        <v>1</v>
      </c>
      <c r="H14" s="6">
        <v>1</v>
      </c>
      <c r="I14" s="1">
        <f>E14</f>
        <v>0</v>
      </c>
    </row>
    <row r="15" spans="1:14" s="22" customFormat="1" ht="25.5" customHeight="1" x14ac:dyDescent="0.3">
      <c r="A15" s="23">
        <v>10</v>
      </c>
      <c r="B15" s="55" t="s">
        <v>40</v>
      </c>
      <c r="C15" s="25"/>
      <c r="D15" s="25"/>
      <c r="E15" s="7"/>
      <c r="F15" s="31" t="s">
        <v>18</v>
      </c>
      <c r="G15" s="2">
        <v>1</v>
      </c>
      <c r="H15" s="2">
        <v>1</v>
      </c>
      <c r="I15" s="1">
        <f>E15</f>
        <v>0</v>
      </c>
    </row>
    <row r="16" spans="1:14" ht="25.4" customHeight="1" x14ac:dyDescent="0.35">
      <c r="A16" s="23">
        <v>11</v>
      </c>
      <c r="B16" s="34" t="s">
        <v>36</v>
      </c>
      <c r="C16" s="10"/>
      <c r="D16" s="11"/>
      <c r="E16" s="51">
        <f>C16+D16</f>
        <v>0</v>
      </c>
      <c r="F16" s="33" t="s">
        <v>18</v>
      </c>
      <c r="G16" s="4">
        <v>1</v>
      </c>
      <c r="H16" s="6">
        <f>G16</f>
        <v>1</v>
      </c>
      <c r="I16" s="1">
        <f>E16</f>
        <v>0</v>
      </c>
    </row>
    <row r="17" spans="1:9" ht="25.4" customHeight="1" x14ac:dyDescent="0.35">
      <c r="A17" s="59" t="s">
        <v>20</v>
      </c>
      <c r="B17" s="60"/>
      <c r="C17" s="60"/>
      <c r="D17" s="60"/>
      <c r="E17" s="60"/>
      <c r="F17" s="60"/>
      <c r="G17" s="60"/>
      <c r="H17" s="60"/>
      <c r="I17" s="61"/>
    </row>
    <row r="18" spans="1:9" ht="25.4" customHeight="1" x14ac:dyDescent="0.35">
      <c r="A18" s="75">
        <v>11</v>
      </c>
      <c r="B18" s="62" t="s">
        <v>21</v>
      </c>
      <c r="C18" s="63"/>
      <c r="D18" s="63"/>
      <c r="E18" s="63"/>
      <c r="F18" s="63"/>
      <c r="G18" s="63"/>
      <c r="H18" s="63"/>
      <c r="I18" s="64"/>
    </row>
    <row r="19" spans="1:9" ht="25.4" customHeight="1" x14ac:dyDescent="0.35">
      <c r="A19" s="76"/>
      <c r="B19" s="36" t="s">
        <v>10</v>
      </c>
      <c r="C19" s="9"/>
      <c r="D19" s="9"/>
      <c r="E19" s="52">
        <f>C19+D19</f>
        <v>0</v>
      </c>
      <c r="F19" s="37">
        <v>1274000</v>
      </c>
      <c r="G19" s="2">
        <v>0.98</v>
      </c>
      <c r="H19" s="71">
        <f>SUM(G19:G20)</f>
        <v>1</v>
      </c>
      <c r="I19" s="1">
        <f>E19*F19</f>
        <v>0</v>
      </c>
    </row>
    <row r="20" spans="1:9" ht="25.4" customHeight="1" thickBot="1" x14ac:dyDescent="0.4">
      <c r="A20" s="77"/>
      <c r="B20" s="38" t="s">
        <v>11</v>
      </c>
      <c r="C20" s="8"/>
      <c r="D20" s="8"/>
      <c r="E20" s="52">
        <f>C20+D20</f>
        <v>0</v>
      </c>
      <c r="F20" s="39">
        <v>26000</v>
      </c>
      <c r="G20" s="2">
        <v>0.02</v>
      </c>
      <c r="H20" s="78"/>
      <c r="I20" s="1">
        <f>E20*F20</f>
        <v>0</v>
      </c>
    </row>
    <row r="21" spans="1:9" ht="37.75" customHeight="1" thickBot="1" x14ac:dyDescent="0.4">
      <c r="A21" s="56" t="s">
        <v>22</v>
      </c>
      <c r="B21" s="57"/>
      <c r="C21" s="57"/>
      <c r="D21" s="57"/>
      <c r="E21" s="57"/>
      <c r="F21" s="57"/>
      <c r="G21" s="57"/>
      <c r="H21" s="58"/>
      <c r="I21" s="53">
        <f>SUM(I6:I16)+SUM(I19:I20)</f>
        <v>0</v>
      </c>
    </row>
    <row r="22" spans="1:9" x14ac:dyDescent="0.35">
      <c r="A22" s="40"/>
      <c r="B22" s="40"/>
      <c r="C22" s="40"/>
      <c r="D22" s="40"/>
      <c r="E22" s="40"/>
      <c r="F22" s="40"/>
    </row>
    <row r="23" spans="1:9" x14ac:dyDescent="0.35">
      <c r="A23" s="41"/>
      <c r="B23" s="66" t="s">
        <v>23</v>
      </c>
      <c r="C23" s="66"/>
      <c r="D23" s="66"/>
      <c r="E23" s="66"/>
      <c r="F23" s="66"/>
      <c r="G23" s="66"/>
      <c r="H23" s="42"/>
    </row>
  </sheetData>
  <sheetProtection algorithmName="SHA-512" hashValue="As6OGJiUNqK2ywly/7by/ImZHXXcXfN2m1pU1Bi30MVSQ2siyryE9nQDZmP3THHsglzJSFWudYzn2inUSEpacA==" saltValue="pMaz7g8Y5+MuCv2RaRo5fw==" spinCount="100000" sheet="1" objects="1" scenarios="1" selectLockedCells="1"/>
  <mergeCells count="11">
    <mergeCell ref="A21:H21"/>
    <mergeCell ref="A17:I17"/>
    <mergeCell ref="B18:I18"/>
    <mergeCell ref="A1:I1"/>
    <mergeCell ref="B23:G23"/>
    <mergeCell ref="A4:I4"/>
    <mergeCell ref="G2:I2"/>
    <mergeCell ref="H6:H12"/>
    <mergeCell ref="G5:H5"/>
    <mergeCell ref="A18:A20"/>
    <mergeCell ref="H19:H20"/>
  </mergeCells>
  <pageMargins left="0.70866141732283472" right="0.70866141732283472" top="0.82677165354330717" bottom="0.78740157480314965" header="0.31496062992125984" footer="0.31496062992125984"/>
  <pageSetup paperSize="9" scale="75" orientation="landscape" r:id="rId1"/>
  <headerFooter>
    <oddHeader>&amp;R&amp;G</oddHeader>
    <oddFooter>&amp;LV01A&amp;R&amp;P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15A7-8C25-4EC9-B477-C6697927F9DA}">
  <dimension ref="A1:N23"/>
  <sheetViews>
    <sheetView showGridLines="0" tabSelected="1" topLeftCell="A4" zoomScale="70" zoomScaleNormal="70" zoomScaleSheetLayoutView="115" zoomScalePageLayoutView="77" workbookViewId="0">
      <selection activeCell="E17" sqref="E17"/>
    </sheetView>
  </sheetViews>
  <sheetFormatPr baseColWidth="10" defaultColWidth="11.3828125" defaultRowHeight="14.15" x14ac:dyDescent="0.35"/>
  <cols>
    <col min="1" max="1" width="10" style="43" customWidth="1"/>
    <col min="2" max="2" width="44.15234375" style="12" customWidth="1"/>
    <col min="3" max="3" width="27.765625" style="12" customWidth="1"/>
    <col min="4" max="4" width="28.69140625" style="12" customWidth="1"/>
    <col min="5" max="5" width="35.765625" style="12" customWidth="1"/>
    <col min="6" max="6" width="21.3046875" style="12" customWidth="1"/>
    <col min="7" max="8" width="9.84375" style="12" customWidth="1"/>
    <col min="9" max="9" width="25.84375" style="12" customWidth="1"/>
    <col min="10" max="16384" width="11.3828125" style="12"/>
  </cols>
  <sheetData>
    <row r="1" spans="1:14" s="13" customFormat="1" ht="32.25" customHeight="1" thickBot="1" x14ac:dyDescent="0.4">
      <c r="A1" s="85" t="s">
        <v>24</v>
      </c>
      <c r="B1" s="85"/>
      <c r="C1" s="85"/>
      <c r="D1" s="85"/>
      <c r="E1" s="85"/>
      <c r="F1" s="85"/>
      <c r="G1" s="85"/>
      <c r="H1" s="85"/>
      <c r="I1" s="85"/>
      <c r="J1" s="12"/>
      <c r="K1" s="12"/>
      <c r="L1" s="12"/>
      <c r="M1" s="12"/>
      <c r="N1" s="12"/>
    </row>
    <row r="2" spans="1:14" s="13" customFormat="1" ht="43" customHeight="1" thickBot="1" x14ac:dyDescent="0.4">
      <c r="A2" s="14" t="s">
        <v>25</v>
      </c>
      <c r="B2" s="15" t="s">
        <v>26</v>
      </c>
      <c r="C2" s="16"/>
      <c r="D2" s="16"/>
      <c r="E2" s="16"/>
      <c r="F2" s="16" t="s">
        <v>3</v>
      </c>
      <c r="G2" s="68"/>
      <c r="H2" s="69"/>
      <c r="I2" s="70"/>
      <c r="J2" s="12"/>
      <c r="K2" s="12"/>
      <c r="L2" s="12"/>
      <c r="M2" s="12"/>
      <c r="N2" s="12"/>
    </row>
    <row r="3" spans="1:14" s="13" customFormat="1" x14ac:dyDescent="0.35">
      <c r="A3" s="17"/>
      <c r="B3" s="17"/>
      <c r="C3" s="17"/>
      <c r="D3" s="17"/>
      <c r="E3" s="17"/>
      <c r="F3" s="17"/>
      <c r="G3" s="12"/>
      <c r="H3" s="12"/>
      <c r="I3" s="12"/>
      <c r="J3" s="12"/>
      <c r="K3" s="12"/>
      <c r="L3" s="12"/>
      <c r="M3" s="12"/>
      <c r="N3" s="12"/>
    </row>
    <row r="4" spans="1:14" s="13" customFormat="1" ht="44.15" customHeight="1" thickBot="1" x14ac:dyDescent="0.4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12"/>
      <c r="K4" s="12"/>
      <c r="L4" s="12"/>
      <c r="M4" s="12"/>
      <c r="N4" s="12"/>
    </row>
    <row r="5" spans="1:14" s="22" customFormat="1" ht="56.15" customHeight="1" x14ac:dyDescent="0.35">
      <c r="A5" s="18" t="s">
        <v>5</v>
      </c>
      <c r="B5" s="19" t="s">
        <v>6</v>
      </c>
      <c r="C5" s="20" t="s">
        <v>38</v>
      </c>
      <c r="D5" s="20" t="s">
        <v>37</v>
      </c>
      <c r="E5" s="20" t="s">
        <v>39</v>
      </c>
      <c r="F5" s="20" t="s">
        <v>7</v>
      </c>
      <c r="G5" s="73" t="s">
        <v>8</v>
      </c>
      <c r="H5" s="74"/>
      <c r="I5" s="21" t="s">
        <v>9</v>
      </c>
      <c r="N5" s="12"/>
    </row>
    <row r="6" spans="1:14" s="22" customFormat="1" ht="25.5" customHeight="1" x14ac:dyDescent="0.3">
      <c r="A6" s="23">
        <v>1</v>
      </c>
      <c r="B6" s="24" t="s">
        <v>27</v>
      </c>
      <c r="C6" s="7"/>
      <c r="D6" s="7"/>
      <c r="E6" s="51">
        <f>C6+D6</f>
        <v>0</v>
      </c>
      <c r="F6" s="44">
        <v>2700000</v>
      </c>
      <c r="G6" s="45">
        <v>0.82469999999999999</v>
      </c>
      <c r="H6" s="71">
        <f>SUM(G6:G10)</f>
        <v>1</v>
      </c>
      <c r="I6" s="1">
        <f>E6*F6</f>
        <v>0</v>
      </c>
      <c r="K6" s="27"/>
    </row>
    <row r="7" spans="1:14" s="22" customFormat="1" ht="25.5" customHeight="1" x14ac:dyDescent="0.3">
      <c r="A7" s="23">
        <v>2</v>
      </c>
      <c r="B7" s="24" t="s">
        <v>28</v>
      </c>
      <c r="C7" s="7"/>
      <c r="D7" s="7"/>
      <c r="E7" s="51">
        <f t="shared" ref="E7:E12" si="0">C7+D7</f>
        <v>0</v>
      </c>
      <c r="F7" s="44">
        <v>160000</v>
      </c>
      <c r="G7" s="45">
        <v>4.8899999999999999E-2</v>
      </c>
      <c r="H7" s="72"/>
      <c r="I7" s="1">
        <f t="shared" ref="I7:I10" si="1">E7*F7</f>
        <v>0</v>
      </c>
    </row>
    <row r="8" spans="1:14" s="22" customFormat="1" ht="25.5" customHeight="1" x14ac:dyDescent="0.3">
      <c r="A8" s="23">
        <v>3</v>
      </c>
      <c r="B8" s="24" t="s">
        <v>29</v>
      </c>
      <c r="C8" s="7"/>
      <c r="D8" s="7"/>
      <c r="E8" s="51">
        <f t="shared" si="0"/>
        <v>0</v>
      </c>
      <c r="F8" s="44">
        <v>15000</v>
      </c>
      <c r="G8" s="45">
        <v>4.5999999999999999E-3</v>
      </c>
      <c r="H8" s="72"/>
      <c r="I8" s="1">
        <f t="shared" si="1"/>
        <v>0</v>
      </c>
    </row>
    <row r="9" spans="1:14" s="22" customFormat="1" ht="25.5" customHeight="1" x14ac:dyDescent="0.3">
      <c r="A9" s="23">
        <v>4</v>
      </c>
      <c r="B9" s="24" t="s">
        <v>30</v>
      </c>
      <c r="C9" s="7"/>
      <c r="D9" s="7"/>
      <c r="E9" s="51">
        <f t="shared" si="0"/>
        <v>0</v>
      </c>
      <c r="F9" s="44">
        <v>395000</v>
      </c>
      <c r="G9" s="45">
        <v>0.1207</v>
      </c>
      <c r="H9" s="72"/>
      <c r="I9" s="1">
        <f t="shared" si="1"/>
        <v>0</v>
      </c>
    </row>
    <row r="10" spans="1:14" s="22" customFormat="1" ht="25.5" customHeight="1" x14ac:dyDescent="0.3">
      <c r="A10" s="23">
        <v>5</v>
      </c>
      <c r="B10" s="24" t="s">
        <v>31</v>
      </c>
      <c r="C10" s="7"/>
      <c r="D10" s="7"/>
      <c r="E10" s="51">
        <f t="shared" si="0"/>
        <v>0</v>
      </c>
      <c r="F10" s="44">
        <v>3900</v>
      </c>
      <c r="G10" s="45">
        <v>1.1000000000000001E-3</v>
      </c>
      <c r="H10" s="86"/>
      <c r="I10" s="1">
        <f t="shared" si="1"/>
        <v>0</v>
      </c>
    </row>
    <row r="11" spans="1:14" s="22" customFormat="1" ht="25.5" customHeight="1" x14ac:dyDescent="0.3">
      <c r="A11" s="23">
        <v>6</v>
      </c>
      <c r="B11" s="24" t="s">
        <v>32</v>
      </c>
      <c r="C11" s="7"/>
      <c r="D11" s="7"/>
      <c r="E11" s="51">
        <f t="shared" si="0"/>
        <v>0</v>
      </c>
      <c r="F11" s="46" t="s">
        <v>18</v>
      </c>
      <c r="G11" s="2">
        <v>1</v>
      </c>
      <c r="H11" s="2">
        <v>1</v>
      </c>
      <c r="I11" s="1">
        <f>E11</f>
        <v>0</v>
      </c>
    </row>
    <row r="12" spans="1:14" s="22" customFormat="1" ht="25.5" customHeight="1" x14ac:dyDescent="0.3">
      <c r="A12" s="23">
        <v>7</v>
      </c>
      <c r="B12" s="24" t="s">
        <v>33</v>
      </c>
      <c r="C12" s="7"/>
      <c r="D12" s="7"/>
      <c r="E12" s="51">
        <f t="shared" si="0"/>
        <v>0</v>
      </c>
      <c r="F12" s="46" t="s">
        <v>18</v>
      </c>
      <c r="G12" s="2">
        <v>1</v>
      </c>
      <c r="H12" s="2">
        <v>1</v>
      </c>
      <c r="I12" s="1">
        <f>E12</f>
        <v>0</v>
      </c>
    </row>
    <row r="13" spans="1:14" s="22" customFormat="1" ht="25.5" customHeight="1" x14ac:dyDescent="0.3">
      <c r="A13" s="23">
        <v>8</v>
      </c>
      <c r="B13" s="32" t="s">
        <v>17</v>
      </c>
      <c r="C13" s="25"/>
      <c r="D13" s="25"/>
      <c r="E13" s="7"/>
      <c r="F13" s="46" t="s">
        <v>18</v>
      </c>
      <c r="G13" s="2">
        <v>1</v>
      </c>
      <c r="H13" s="2">
        <v>1</v>
      </c>
      <c r="I13" s="1">
        <f>E13</f>
        <v>0</v>
      </c>
    </row>
    <row r="14" spans="1:14" s="22" customFormat="1" ht="25.5" customHeight="1" x14ac:dyDescent="0.3">
      <c r="A14" s="23">
        <v>9</v>
      </c>
      <c r="B14" s="32" t="s">
        <v>19</v>
      </c>
      <c r="C14" s="25"/>
      <c r="D14" s="25"/>
      <c r="E14" s="7"/>
      <c r="F14" s="46" t="s">
        <v>18</v>
      </c>
      <c r="G14" s="2">
        <v>1</v>
      </c>
      <c r="H14" s="2">
        <v>1</v>
      </c>
      <c r="I14" s="1">
        <f>E14</f>
        <v>0</v>
      </c>
    </row>
    <row r="15" spans="1:14" s="22" customFormat="1" ht="25.5" customHeight="1" x14ac:dyDescent="0.3">
      <c r="A15" s="23">
        <v>10</v>
      </c>
      <c r="B15" s="55" t="s">
        <v>40</v>
      </c>
      <c r="C15" s="25"/>
      <c r="D15" s="25"/>
      <c r="E15" s="7"/>
      <c r="F15" s="46" t="s">
        <v>18</v>
      </c>
      <c r="G15" s="2">
        <v>1</v>
      </c>
      <c r="H15" s="2">
        <v>1</v>
      </c>
      <c r="I15" s="1">
        <f>E15</f>
        <v>0</v>
      </c>
    </row>
    <row r="16" spans="1:14" ht="25.4" customHeight="1" x14ac:dyDescent="0.35">
      <c r="A16" s="59" t="s">
        <v>20</v>
      </c>
      <c r="B16" s="60"/>
      <c r="C16" s="60"/>
      <c r="D16" s="60"/>
      <c r="E16" s="60"/>
      <c r="F16" s="60"/>
      <c r="G16" s="60"/>
      <c r="H16" s="60"/>
      <c r="I16" s="61"/>
    </row>
    <row r="17" spans="1:9" ht="25.4" customHeight="1" thickBot="1" x14ac:dyDescent="0.4">
      <c r="A17" s="35">
        <v>1</v>
      </c>
      <c r="B17" s="47" t="s">
        <v>34</v>
      </c>
      <c r="C17" s="48"/>
      <c r="D17" s="49"/>
      <c r="E17" s="8"/>
      <c r="F17" s="50" t="s">
        <v>18</v>
      </c>
      <c r="G17" s="2">
        <v>1</v>
      </c>
      <c r="H17" s="2">
        <v>1</v>
      </c>
      <c r="I17" s="54">
        <f>E17</f>
        <v>0</v>
      </c>
    </row>
    <row r="18" spans="1:9" ht="37.4" customHeight="1" thickBot="1" x14ac:dyDescent="0.4">
      <c r="A18" s="56" t="s">
        <v>22</v>
      </c>
      <c r="B18" s="57"/>
      <c r="C18" s="57"/>
      <c r="D18" s="57"/>
      <c r="E18" s="57"/>
      <c r="F18" s="57"/>
      <c r="G18" s="57"/>
      <c r="H18" s="58"/>
      <c r="I18" s="53">
        <f>SUM(I6:I15)+I17</f>
        <v>0</v>
      </c>
    </row>
    <row r="19" spans="1:9" x14ac:dyDescent="0.35">
      <c r="A19" s="40"/>
      <c r="B19" s="40"/>
      <c r="C19" s="40"/>
      <c r="D19" s="40"/>
      <c r="E19" s="40"/>
      <c r="F19" s="40"/>
    </row>
    <row r="20" spans="1:9" x14ac:dyDescent="0.35">
      <c r="A20" s="41"/>
      <c r="B20" s="66" t="s">
        <v>23</v>
      </c>
      <c r="C20" s="66"/>
      <c r="D20" s="66"/>
      <c r="E20" s="66"/>
      <c r="F20" s="66"/>
      <c r="G20" s="66"/>
      <c r="H20" s="42"/>
    </row>
    <row r="21" spans="1:9" ht="14.6" thickBot="1" x14ac:dyDescent="0.4"/>
    <row r="22" spans="1:9" x14ac:dyDescent="0.35">
      <c r="A22" s="79" t="s">
        <v>35</v>
      </c>
      <c r="B22" s="80"/>
      <c r="C22" s="80"/>
      <c r="D22" s="80"/>
      <c r="E22" s="80"/>
      <c r="F22" s="80"/>
      <c r="G22" s="80"/>
      <c r="H22" s="80"/>
      <c r="I22" s="81"/>
    </row>
    <row r="23" spans="1:9" ht="14.6" thickBot="1" x14ac:dyDescent="0.4">
      <c r="A23" s="82"/>
      <c r="B23" s="83"/>
      <c r="C23" s="83"/>
      <c r="D23" s="83"/>
      <c r="E23" s="83"/>
      <c r="F23" s="83"/>
      <c r="G23" s="83"/>
      <c r="H23" s="83"/>
      <c r="I23" s="84"/>
    </row>
  </sheetData>
  <sheetProtection algorithmName="SHA-512" hashValue="pfjR6NitwOvTOakj1eoYJQ0nrdqwONCNnbwe+YRJCMGyMd5aPPVx+TIKBCjT9NEKT/mqzwu2H9vaEuYRNQOIgg==" saltValue="VcX+HTYj6OpUUf6MvdDJ3g==" spinCount="100000" sheet="1" objects="1" scenarios="1" selectLockedCells="1"/>
  <mergeCells count="9">
    <mergeCell ref="A22:I23"/>
    <mergeCell ref="A16:I16"/>
    <mergeCell ref="A18:H18"/>
    <mergeCell ref="B20:G20"/>
    <mergeCell ref="A1:I1"/>
    <mergeCell ref="G2:I2"/>
    <mergeCell ref="A4:I4"/>
    <mergeCell ref="G5:H5"/>
    <mergeCell ref="H6:H10"/>
  </mergeCells>
  <pageMargins left="0.70866141732283472" right="0.70866141732283472" top="0.82677165354330717" bottom="0.78740157480314965" header="0.31496062992125984" footer="0.31496062992125984"/>
  <pageSetup paperSize="9" scale="85" orientation="landscape" r:id="rId1"/>
  <headerFooter>
    <oddHeader>&amp;R&amp;G</oddHeader>
    <oddFooter>&amp;LV01A&amp;R&amp;N von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D4FA07366E744988F09D7477F75693" ma:contentTypeVersion="10" ma:contentTypeDescription="Ein neues Dokument erstellen." ma:contentTypeScope="" ma:versionID="b3b5a0240e4c21197b2a9221b7e573b8">
  <xsd:schema xmlns:xsd="http://www.w3.org/2001/XMLSchema" xmlns:xs="http://www.w3.org/2001/XMLSchema" xmlns:p="http://schemas.microsoft.com/office/2006/metadata/properties" xmlns:ns2="0c586579-850e-4f26-b3e7-6de2e3f87c2d" xmlns:ns3="1d2ecf85-b72e-460d-8082-d8c7b1454f8b" targetNamespace="http://schemas.microsoft.com/office/2006/metadata/properties" ma:root="true" ma:fieldsID="09b3e9ddf6a3d1190f945e09ec668dff" ns2:_="" ns3:_="">
    <xsd:import namespace="0c586579-850e-4f26-b3e7-6de2e3f87c2d"/>
    <xsd:import namespace="1d2ecf85-b72e-460d-8082-d8c7b1454f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86579-850e-4f26-b3e7-6de2e3f87c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0288835-0ea7-4248-aa1b-d67560faf8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ecf85-b72e-460d-8082-d8c7b1454f8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2be492-0869-48b7-8e56-579200da006e}" ma:internalName="TaxCatchAll" ma:showField="CatchAllData" ma:web="1d2ecf85-b72e-460d-8082-d8c7b1454f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2ecf85-b72e-460d-8082-d8c7b1454f8b" xsi:nil="true"/>
    <lcf76f155ced4ddcb4097134ff3c332f xmlns="0c586579-850e-4f26-b3e7-6de2e3f87c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27A7B3-FC7B-47BB-AB49-195F37A03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586579-850e-4f26-b3e7-6de2e3f87c2d"/>
    <ds:schemaRef ds:uri="1d2ecf85-b72e-460d-8082-d8c7b1454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A280A1-BE7F-4BC6-A605-25705765A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A755E7-0F27-46FA-8372-364ED08F12B5}">
  <ds:schemaRefs>
    <ds:schemaRef ds:uri="http://schemas.microsoft.com/office/2006/metadata/properties"/>
    <ds:schemaRef ds:uri="http://schemas.microsoft.com/office/infopath/2007/PartnerControls"/>
    <ds:schemaRef ds:uri="1d2ecf85-b72e-460d-8082-d8c7b1454f8b"/>
    <ds:schemaRef ds:uri="0c586579-850e-4f26-b3e7-6de2e3f87c2d"/>
  </ds:schemaRefs>
</ds:datastoreItem>
</file>

<file path=docMetadata/LabelInfo.xml><?xml version="1.0" encoding="utf-8"?>
<clbl:labelList xmlns:clbl="http://schemas.microsoft.com/office/2020/mipLabelMetadata">
  <clbl:label id="{bef53bc1-72dd-41bb-9997-9a45e054a52b}" enabled="0" method="" siteId="{bef53bc1-72dd-41bb-9997-9a45e054a52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Los 1 Briefpost</vt:lpstr>
      <vt:lpstr>Los 2 Dialogpost</vt:lpstr>
    </vt:vector>
  </TitlesOfParts>
  <Manager/>
  <Company>KKH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u603678</dc:creator>
  <cp:keywords/>
  <dc:description/>
  <cp:lastModifiedBy>Neu, Claudia</cp:lastModifiedBy>
  <cp:revision/>
  <dcterms:created xsi:type="dcterms:W3CDTF">2013-09-12T08:27:50Z</dcterms:created>
  <dcterms:modified xsi:type="dcterms:W3CDTF">2026-10-16T13:54:45Z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0x01010021D4FA07366E744988F09D7477F75693</vt:lpwstr>
  </property>
  <property fmtid="{D5CDD505-2E9C-101B-9397-08002B2CF9AE}" pid="3" name="MediaServiceImageTags">
    <vt:lpwstr/>
  </property>
</Properties>
</file>