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uefst\Prüffeldertüchtigung_WM-BW\02_Ausschreibung_Vergabe\2026_Q3_Gaswarnanlage\1 Aufforderung zur Angebotsabgabe\"/>
    </mc:Choice>
  </mc:AlternateContent>
  <xr:revisionPtr revIDLastSave="0" documentId="13_ncr:1_{3E4EC0F6-4838-43E5-8408-0913AF006450}" xr6:coauthVersionLast="47" xr6:coauthVersionMax="47" xr10:uidLastSave="{00000000-0000-0000-0000-000000000000}"/>
  <bookViews>
    <workbookView xWindow="28680" yWindow="2250" windowWidth="29040" windowHeight="16440" xr2:uid="{5B5B9377-5A70-41EF-B8D3-4236BEC41D2C}"/>
  </bookViews>
  <sheets>
    <sheet name="Preisblatt" sheetId="1" r:id="rId1"/>
    <sheet name="Wertungsblat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J9" i="1" s="1"/>
  <c r="J21" i="1"/>
  <c r="J22" i="1"/>
  <c r="J20" i="1" l="1"/>
  <c r="C15" i="3" s="1"/>
  <c r="J17" i="1" l="1"/>
  <c r="J19" i="1" l="1"/>
  <c r="C14" i="3" s="1"/>
  <c r="J18" i="1"/>
  <c r="J16" i="1"/>
  <c r="J14" i="1"/>
  <c r="J8" i="1" s="1"/>
  <c r="J15" i="1" l="1"/>
  <c r="C13" i="3" s="1"/>
  <c r="C12" i="3"/>
</calcChain>
</file>

<file path=xl/sharedStrings.xml><?xml version="1.0" encoding="utf-8"?>
<sst xmlns="http://schemas.openxmlformats.org/spreadsheetml/2006/main" count="86" uniqueCount="74">
  <si>
    <t>Pos.</t>
  </si>
  <si>
    <t>Menge</t>
  </si>
  <si>
    <t>Einheit</t>
  </si>
  <si>
    <t>psch.</t>
  </si>
  <si>
    <t>Stand:</t>
  </si>
  <si>
    <t>Legende:</t>
  </si>
  <si>
    <t>Eingabefelder</t>
  </si>
  <si>
    <t>Hilfsgrößen</t>
  </si>
  <si>
    <t xml:space="preserve">Zuschlagskriterium </t>
  </si>
  <si>
    <t>Einheitspreis
Netto</t>
  </si>
  <si>
    <t>Gesamtpreis
Netto</t>
  </si>
  <si>
    <t>Anlage 5 - Preisblatt Gaswarnanlagen (Ausschreibung: TZS.2026.07)</t>
  </si>
  <si>
    <t>1.1</t>
  </si>
  <si>
    <t>2.1</t>
  </si>
  <si>
    <t>2.2</t>
  </si>
  <si>
    <t>2.3</t>
  </si>
  <si>
    <t>Anschaffungskosten fünf Gaswarnanlagen (Netto)</t>
  </si>
  <si>
    <t>1.2</t>
  </si>
  <si>
    <t>Stck.</t>
  </si>
  <si>
    <t>Auswahlfelder</t>
  </si>
  <si>
    <t>sensorgenaue Meldung</t>
  </si>
  <si>
    <t>gruppen-/bereichsweise Meldung</t>
  </si>
  <si>
    <t>Ja</t>
  </si>
  <si>
    <t>Nein</t>
  </si>
  <si>
    <r>
      <t>Ersatzteilverfügbarkeit [Tagen]</t>
    </r>
    <r>
      <rPr>
        <sz val="11"/>
        <color theme="1"/>
        <rFont val="Arial"/>
        <family val="2"/>
      </rPr>
      <t xml:space="preserve">
(gem. Ziff. 3c der Angebotswertung - Anlage 7)</t>
    </r>
  </si>
  <si>
    <r>
      <t>garantierte Vor-Ort-Zeit im Störungsfall [h]</t>
    </r>
    <r>
      <rPr>
        <sz val="11"/>
        <color theme="1"/>
        <rFont val="Arial"/>
        <family val="2"/>
      </rPr>
      <t xml:space="preserve">
(gem. Ziff. 3c der Angebotswertung - Anlage 7)</t>
    </r>
  </si>
  <si>
    <r>
      <t>Servicepartner (Benennung und Standort)</t>
    </r>
    <r>
      <rPr>
        <sz val="11"/>
        <color theme="1"/>
        <rFont val="Arial"/>
        <family val="2"/>
      </rPr>
      <t xml:space="preserve">
(gem. Ziff. 3c der Angebotswertung - Anlage 7)</t>
    </r>
  </si>
  <si>
    <r>
      <t>Ortungsgenauigkeit</t>
    </r>
    <r>
      <rPr>
        <sz val="11"/>
        <color theme="1"/>
        <rFont val="Arial"/>
        <family val="2"/>
      </rPr>
      <t xml:space="preserve">
(gem. Ziff. 3b der Angebotswertung - Anlage 7)</t>
    </r>
  </si>
  <si>
    <t>Anlage 5 - Wertungsblatt Gaswarnanlagen (Ausschreibung: TZS.2026.07)</t>
  </si>
  <si>
    <t>Umfassend</t>
  </si>
  <si>
    <t>Standard</t>
  </si>
  <si>
    <t>Nicht vorhanden</t>
  </si>
  <si>
    <t>Live-Messwertanzeige über Display</t>
  </si>
  <si>
    <t>LED-Anzeige</t>
  </si>
  <si>
    <r>
      <t>Statusanzeige je Sensor</t>
    </r>
    <r>
      <rPr>
        <sz val="11"/>
        <color theme="1"/>
        <rFont val="Arial"/>
        <family val="2"/>
      </rPr>
      <t xml:space="preserve">
(gem. Ziff. 3f der Angebotswertung - Anlage 7)</t>
    </r>
  </si>
  <si>
    <t>4.1</t>
  </si>
  <si>
    <t>4.2</t>
  </si>
  <si>
    <r>
      <t>Erweiterbarkeit / Sensorkanal-Reserve</t>
    </r>
    <r>
      <rPr>
        <sz val="11"/>
        <color theme="1"/>
        <rFont val="Arial"/>
        <family val="2"/>
      </rPr>
      <t xml:space="preserve">
(gem. Ziff. 3g der Angebotswertung - Anlage 7)</t>
    </r>
  </si>
  <si>
    <r>
      <t>Selbsthaltung der Alarme</t>
    </r>
    <r>
      <rPr>
        <sz val="11"/>
        <color theme="1"/>
        <rFont val="Arial"/>
        <family val="2"/>
      </rPr>
      <t xml:space="preserve">
(gem. Ziff. 3h der Angebotswertung - Anlage 7)</t>
    </r>
  </si>
  <si>
    <t>Konzept 2</t>
  </si>
  <si>
    <r>
      <rPr>
        <sz val="11"/>
        <color theme="1"/>
        <rFont val="Aptos Narrow"/>
        <family val="2"/>
      </rPr>
      <t>Konzept 1: ≥</t>
    </r>
    <r>
      <rPr>
        <sz val="9.35"/>
        <color theme="1"/>
        <rFont val="Arial"/>
        <family val="2"/>
      </rPr>
      <t>2</t>
    </r>
  </si>
  <si>
    <t>Konzept 1: 1</t>
  </si>
  <si>
    <t>Konzept 1: 0</t>
  </si>
  <si>
    <t>1.1.1</t>
  </si>
  <si>
    <t>1.1.2</t>
  </si>
  <si>
    <t>1.1.3</t>
  </si>
  <si>
    <t>1.1.4</t>
  </si>
  <si>
    <t>[Bietername]</t>
  </si>
  <si>
    <r>
      <t>Schulungs- und Eigenkalibrierkonzept für die hauseigene Funktionskontrolle</t>
    </r>
    <r>
      <rPr>
        <sz val="11"/>
        <color theme="1"/>
        <rFont val="Arial"/>
        <family val="2"/>
      </rPr>
      <t xml:space="preserve">
(gem. Ziff. 12 der Leistungsbeschreibung - Anlage 3 und Ziff. 3e der Angebotswertung - Anlage 7)</t>
    </r>
  </si>
  <si>
    <t>Beschreibung</t>
  </si>
  <si>
    <r>
      <t>Kosten Fernkalibrieradapter für deckenmontierte H₂-Sensoren (Netto)</t>
    </r>
    <r>
      <rPr>
        <sz val="11"/>
        <color theme="1"/>
        <rFont val="Arial"/>
        <family val="2"/>
      </rPr>
      <t xml:space="preserve">
(gem. Ziff. 3d der Angebotswertung - Anlage 7)</t>
    </r>
  </si>
  <si>
    <t>[Firmenname]
[PLZ] [Ort]</t>
  </si>
  <si>
    <r>
      <rPr>
        <b/>
        <sz val="14"/>
        <rFont val="Arial"/>
        <family val="2"/>
      </rPr>
      <t>Anschaffungskosten</t>
    </r>
    <r>
      <rPr>
        <b/>
        <sz val="12"/>
        <rFont val="Arial"/>
        <family val="2"/>
      </rPr>
      <t xml:space="preserve">
</t>
    </r>
    <r>
      <rPr>
        <sz val="11"/>
        <rFont val="Arial"/>
        <family val="2"/>
      </rPr>
      <t>(Umfänge gem. Ziff. 1 der Angebotswertung - Anlage 7)</t>
    </r>
  </si>
  <si>
    <r>
      <rPr>
        <b/>
        <sz val="14"/>
        <rFont val="Arial"/>
        <family val="2"/>
      </rPr>
      <t>Kosten Fernkalibrieradapter für deckenmontierte H₂-Sensoren</t>
    </r>
    <r>
      <rPr>
        <b/>
        <sz val="12"/>
        <rFont val="Arial"/>
        <family val="2"/>
      </rPr>
      <t xml:space="preserve">
</t>
    </r>
    <r>
      <rPr>
        <sz val="11"/>
        <rFont val="Arial"/>
        <family val="2"/>
      </rPr>
      <t>(falls verfügbar)</t>
    </r>
  </si>
  <si>
    <r>
      <rPr>
        <b/>
        <sz val="14"/>
        <rFont val="Arial"/>
        <family val="2"/>
      </rPr>
      <t>Optionale Schulungskosten für 5 Jahre</t>
    </r>
    <r>
      <rPr>
        <b/>
        <sz val="12"/>
        <rFont val="Arial"/>
        <family val="2"/>
      </rPr>
      <t xml:space="preserve">
</t>
    </r>
    <r>
      <rPr>
        <sz val="11"/>
        <rFont val="Arial"/>
        <family val="2"/>
      </rPr>
      <t>(Umfänge gem. Ziff. 12 der Leistungsbeschreibung - Anlage 3)</t>
    </r>
  </si>
  <si>
    <r>
      <t xml:space="preserve">Hardwarekosten für acht Gaswarnanlagen 
</t>
    </r>
    <r>
      <rPr>
        <sz val="11"/>
        <rFont val="Arial"/>
        <family val="2"/>
      </rPr>
      <t>(exkl. Inbetriebnahme)</t>
    </r>
  </si>
  <si>
    <r>
      <t xml:space="preserve">Funktionskontrolle
</t>
    </r>
    <r>
      <rPr>
        <sz val="11"/>
        <rFont val="Arial"/>
        <family val="2"/>
      </rPr>
      <t>(alle 4-12 Monate)</t>
    </r>
  </si>
  <si>
    <r>
      <t xml:space="preserve">Systemkontrolle
</t>
    </r>
    <r>
      <rPr>
        <sz val="11"/>
        <rFont val="Arial"/>
        <family val="2"/>
      </rPr>
      <t>(jährlich)</t>
    </r>
  </si>
  <si>
    <r>
      <t xml:space="preserve">Kontrolle der Aufzeichnungen
</t>
    </r>
    <r>
      <rPr>
        <sz val="11"/>
        <rFont val="Arial"/>
        <family val="2"/>
      </rPr>
      <t>(3-jährig)</t>
    </r>
  </si>
  <si>
    <r>
      <t xml:space="preserve">Erstschulung 
</t>
    </r>
    <r>
      <rPr>
        <sz val="11"/>
        <rFont val="Arial"/>
        <family val="2"/>
      </rPr>
      <t>(gem. Erfüllungsgrad aus Tab. 7 der Leistungsbeschreibung - Anlage 3)</t>
    </r>
  </si>
  <si>
    <r>
      <t xml:space="preserve">Wiederholungsschulung 
</t>
    </r>
    <r>
      <rPr>
        <sz val="11"/>
        <rFont val="Arial"/>
        <family val="2"/>
      </rPr>
      <t>(zur Aufrechterhaltung der Qualifikation aus der Erstschulung)</t>
    </r>
  </si>
  <si>
    <r>
      <t xml:space="preserve">Hardwarekosten Gaswarnlagen 1-5
</t>
    </r>
    <r>
      <rPr>
        <sz val="11"/>
        <rFont val="Arial"/>
        <family val="2"/>
      </rPr>
      <t>(exkl. Inbetriebnahme)</t>
    </r>
  </si>
  <si>
    <r>
      <t xml:space="preserve">Hardwarekosten Gaswarnlage 6
</t>
    </r>
    <r>
      <rPr>
        <sz val="11"/>
        <rFont val="Arial"/>
        <family val="2"/>
      </rPr>
      <t>(exkl. Inbetriebnahme)</t>
    </r>
  </si>
  <si>
    <r>
      <t xml:space="preserve">Hardwarekosten Gaswarnlage 7
</t>
    </r>
    <r>
      <rPr>
        <sz val="11"/>
        <rFont val="Arial"/>
        <family val="2"/>
      </rPr>
      <t>(exkl. Inbetriebnahme)</t>
    </r>
  </si>
  <si>
    <r>
      <t xml:space="preserve">Hardwarekosten Gaswarnlage 8
</t>
    </r>
    <r>
      <rPr>
        <sz val="11"/>
        <rFont val="Arial"/>
        <family val="2"/>
      </rPr>
      <t>(exkl. Inbetriebnahme)</t>
    </r>
  </si>
  <si>
    <t>Rabatt</t>
  </si>
  <si>
    <r>
      <rPr>
        <b/>
        <sz val="14"/>
        <rFont val="Arial"/>
        <family val="2"/>
      </rPr>
      <t>Optionale Wartungskosten für 5 Jahre</t>
    </r>
    <r>
      <rPr>
        <b/>
        <sz val="12"/>
        <rFont val="Arial"/>
        <family val="2"/>
      </rPr>
      <t xml:space="preserve">
</t>
    </r>
    <r>
      <rPr>
        <sz val="11"/>
        <rFont val="Arial"/>
        <family val="2"/>
      </rPr>
      <t>(Umfänge gem. Ziff. 11 der Leistungsbeschreibung - Anlage 3)</t>
    </r>
  </si>
  <si>
    <t>Optionale Wartungskosten für 5 Jahre (Netto)</t>
  </si>
  <si>
    <r>
      <t>Optionale Schulungskosten für 5 Jahre (Netto)</t>
    </r>
    <r>
      <rPr>
        <sz val="11"/>
        <color theme="1"/>
        <rFont val="Arial"/>
        <family val="2"/>
      </rPr>
      <t xml:space="preserve">
(gem. Ziff. 3e der Angebotswertung - Anlage 7)</t>
    </r>
  </si>
  <si>
    <r>
      <t xml:space="preserve">Erstinbetriebnahme aller Gaswarnanlagen
</t>
    </r>
    <r>
      <rPr>
        <sz val="11"/>
        <rFont val="Arial"/>
        <family val="2"/>
      </rPr>
      <t>(verteilt auf drei Inbetriebnahmetermine innerhalb 12 Monate)</t>
    </r>
  </si>
  <si>
    <r>
      <t>Garantierte Lebensdauer der Sensorköpfe [Jahre]</t>
    </r>
    <r>
      <rPr>
        <sz val="11"/>
        <color theme="1"/>
        <rFont val="Arial"/>
        <family val="2"/>
      </rPr>
      <t xml:space="preserve">
(gem. Ziff. 3a der Angebotswertung - Anlage 7)</t>
    </r>
  </si>
  <si>
    <r>
      <t>Verfügbarkeit Fernkalibrieradapter für deckenmontierte H₂-Sensoren</t>
    </r>
    <r>
      <rPr>
        <sz val="11"/>
        <color theme="1"/>
        <rFont val="Arial"/>
        <family val="2"/>
      </rPr>
      <t xml:space="preserve"> 
(gem. Ziff. 3d der Angebotswertung - Anlage 7)</t>
    </r>
  </si>
  <si>
    <t>Lieferzeit [Wochen]</t>
  </si>
  <si>
    <t xml:space="preserve">                                   In den mit orangener Farbe gekennzeichneten Eingabefeldern sind Angaben zu einzelnen Positionen zu machen. 
                                   Der Gesamtpreis errechnet sich aus dem Produkt der Menge und des Einheitspreises. Bitte erfassen Sie nur Nettosummen.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</si>
</sst>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theme="1"/>
      <name val="Aptos Narrow"/>
      <family val="2"/>
    </font>
    <font>
      <sz val="9.35"/>
      <color theme="1"/>
      <name val="Arial"/>
      <family val="2"/>
    </font>
    <font>
      <sz val="11"/>
      <color theme="1" tint="0.499984740745262"/>
      <name val="Arial"/>
      <family val="2"/>
    </font>
    <font>
      <b/>
      <sz val="11"/>
      <color theme="1" tint="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1" applyFont="1" applyProtection="1">
      <protection hidden="1"/>
    </xf>
    <xf numFmtId="0" fontId="4" fillId="0" borderId="0" xfId="1" applyFont="1" applyProtection="1">
      <protection hidden="1"/>
    </xf>
    <xf numFmtId="0" fontId="3" fillId="0" borderId="0" xfId="1" applyFont="1" applyAlignment="1" applyProtection="1">
      <alignment vertical="center" wrapText="1"/>
      <protection hidden="1"/>
    </xf>
    <xf numFmtId="0" fontId="3" fillId="0" borderId="0" xfId="1" applyFont="1" applyAlignment="1" applyProtection="1">
      <alignment wrapText="1"/>
      <protection hidden="1"/>
    </xf>
    <xf numFmtId="1" fontId="9" fillId="3" borderId="1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/>
    <xf numFmtId="0" fontId="6" fillId="0" borderId="0" xfId="0" applyFont="1"/>
    <xf numFmtId="0" fontId="6" fillId="0" borderId="10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44" fontId="6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/>
    </xf>
    <xf numFmtId="0" fontId="3" fillId="0" borderId="8" xfId="1" applyFont="1" applyBorder="1"/>
    <xf numFmtId="0" fontId="3" fillId="0" borderId="14" xfId="1" applyFont="1" applyBorder="1" applyAlignment="1">
      <alignment horizontal="left"/>
    </xf>
    <xf numFmtId="0" fontId="3" fillId="0" borderId="12" xfId="1" applyFont="1" applyBorder="1"/>
    <xf numFmtId="0" fontId="3" fillId="2" borderId="12" xfId="1" applyFont="1" applyFill="1" applyBorder="1"/>
    <xf numFmtId="0" fontId="3" fillId="2" borderId="13" xfId="1" applyFont="1" applyFill="1" applyBorder="1"/>
    <xf numFmtId="0" fontId="3" fillId="0" borderId="0" xfId="1" applyFont="1"/>
    <xf numFmtId="0" fontId="3" fillId="0" borderId="0" xfId="1" applyFont="1" applyAlignment="1">
      <alignment horizontal="left"/>
    </xf>
    <xf numFmtId="0" fontId="3" fillId="2" borderId="0" xfId="1" applyFont="1" applyFill="1"/>
    <xf numFmtId="0" fontId="3" fillId="0" borderId="0" xfId="1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164" fontId="3" fillId="2" borderId="0" xfId="1" applyNumberFormat="1" applyFont="1" applyFill="1" applyAlignment="1">
      <alignment horizontal="center" vertical="center"/>
    </xf>
    <xf numFmtId="0" fontId="3" fillId="2" borderId="9" xfId="1" applyFont="1" applyFill="1" applyBorder="1"/>
    <xf numFmtId="0" fontId="5" fillId="0" borderId="10" xfId="1" applyFont="1" applyBorder="1" applyAlignment="1">
      <alignment vertical="center" wrapText="1"/>
    </xf>
    <xf numFmtId="44" fontId="5" fillId="2" borderId="10" xfId="4" applyFont="1" applyFill="1" applyBorder="1" applyAlignment="1" applyProtection="1">
      <alignment horizontal="center" vertical="center"/>
    </xf>
    <xf numFmtId="0" fontId="3" fillId="0" borderId="8" xfId="1" applyFont="1" applyBorder="1" applyAlignment="1">
      <alignment horizontal="left"/>
    </xf>
    <xf numFmtId="0" fontId="5" fillId="0" borderId="10" xfId="1" applyFont="1" applyBorder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5" fillId="2" borderId="9" xfId="1" applyFont="1" applyFill="1" applyBorder="1" applyAlignment="1">
      <alignment horizontal="left"/>
    </xf>
    <xf numFmtId="0" fontId="9" fillId="0" borderId="2" xfId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right"/>
    </xf>
    <xf numFmtId="14" fontId="3" fillId="0" borderId="0" xfId="1" applyNumberFormat="1" applyFont="1" applyAlignment="1">
      <alignment horizontal="right"/>
    </xf>
    <xf numFmtId="0" fontId="3" fillId="2" borderId="0" xfId="1" applyFont="1" applyFill="1" applyAlignment="1">
      <alignment horizontal="right"/>
    </xf>
    <xf numFmtId="0" fontId="0" fillId="0" borderId="0" xfId="1" applyFont="1" applyAlignment="1" applyProtection="1">
      <alignment wrapText="1"/>
      <protection hidden="1"/>
    </xf>
    <xf numFmtId="0" fontId="13" fillId="0" borderId="0" xfId="1" applyFont="1" applyAlignment="1" applyProtection="1">
      <alignment wrapText="1"/>
      <protection hidden="1"/>
    </xf>
    <xf numFmtId="0" fontId="6" fillId="2" borderId="7" xfId="0" applyFont="1" applyFill="1" applyBorder="1" applyAlignment="1">
      <alignment horizontal="center" vertical="center"/>
    </xf>
    <xf numFmtId="44" fontId="15" fillId="0" borderId="20" xfId="4" applyFont="1" applyBorder="1" applyAlignment="1" applyProtection="1">
      <alignment horizontal="center" vertical="center"/>
    </xf>
    <xf numFmtId="9" fontId="14" fillId="2" borderId="10" xfId="3" applyFont="1" applyFill="1" applyBorder="1" applyAlignment="1" applyProtection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44" fontId="15" fillId="0" borderId="32" xfId="4" applyFont="1" applyBorder="1" applyAlignment="1" applyProtection="1">
      <alignment horizontal="center" vertical="center"/>
    </xf>
    <xf numFmtId="0" fontId="10" fillId="2" borderId="28" xfId="0" applyFont="1" applyFill="1" applyBorder="1" applyAlignment="1">
      <alignment horizontal="right" vertical="center"/>
    </xf>
    <xf numFmtId="44" fontId="6" fillId="4" borderId="1" xfId="4" applyFont="1" applyFill="1" applyBorder="1" applyAlignment="1" applyProtection="1">
      <alignment horizontal="center" vertical="center"/>
      <protection locked="0"/>
    </xf>
    <xf numFmtId="44" fontId="6" fillId="4" borderId="10" xfId="4" applyFont="1" applyFill="1" applyBorder="1" applyAlignment="1" applyProtection="1">
      <alignment horizontal="center" vertical="center"/>
      <protection locked="0"/>
    </xf>
    <xf numFmtId="44" fontId="8" fillId="4" borderId="23" xfId="4" applyFont="1" applyFill="1" applyBorder="1" applyAlignment="1" applyProtection="1">
      <alignment vertical="center"/>
      <protection locked="0"/>
    </xf>
    <xf numFmtId="9" fontId="8" fillId="4" borderId="23" xfId="3" applyFont="1" applyFill="1" applyBorder="1" applyAlignment="1" applyProtection="1">
      <alignment horizontal="right" vertical="center"/>
      <protection locked="0"/>
    </xf>
    <xf numFmtId="1" fontId="9" fillId="4" borderId="10" xfId="1" applyNumberFormat="1" applyFont="1" applyFill="1" applyBorder="1" applyAlignment="1" applyProtection="1">
      <alignment horizontal="center" vertical="center"/>
      <protection locked="0"/>
    </xf>
    <xf numFmtId="1" fontId="9" fillId="4" borderId="10" xfId="1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/>
    <xf numFmtId="0" fontId="8" fillId="0" borderId="0" xfId="0" applyFont="1"/>
    <xf numFmtId="0" fontId="7" fillId="2" borderId="15" xfId="0" applyFont="1" applyFill="1" applyBorder="1" applyAlignment="1">
      <alignment horizontal="right" vertical="center"/>
    </xf>
    <xf numFmtId="44" fontId="7" fillId="0" borderId="18" xfId="4" applyFont="1" applyBorder="1" applyAlignment="1" applyProtection="1">
      <alignment horizontal="center" vertical="center"/>
    </xf>
    <xf numFmtId="44" fontId="7" fillId="0" borderId="24" xfId="4" applyFont="1" applyBorder="1" applyAlignment="1" applyProtection="1">
      <alignment horizontal="center" vertical="center"/>
    </xf>
    <xf numFmtId="44" fontId="7" fillId="0" borderId="30" xfId="4" applyFont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2" borderId="19" xfId="0" quotePrefix="1" applyFont="1" applyFill="1" applyBorder="1" applyAlignment="1">
      <alignment horizontal="right" vertical="center"/>
    </xf>
    <xf numFmtId="0" fontId="10" fillId="2" borderId="34" xfId="0" quotePrefix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4" fontId="10" fillId="0" borderId="10" xfId="4" applyFont="1" applyBorder="1" applyAlignment="1" applyProtection="1">
      <alignment horizontal="center" vertical="center"/>
    </xf>
    <xf numFmtId="9" fontId="8" fillId="4" borderId="5" xfId="3" applyFont="1" applyFill="1" applyBorder="1" applyAlignment="1" applyProtection="1">
      <alignment horizontal="right" vertical="center"/>
      <protection locked="0"/>
    </xf>
    <xf numFmtId="44" fontId="10" fillId="0" borderId="20" xfId="4" applyFont="1" applyBorder="1" applyAlignment="1" applyProtection="1">
      <alignment horizontal="center" vertical="center"/>
    </xf>
    <xf numFmtId="0" fontId="8" fillId="2" borderId="0" xfId="0" applyFont="1" applyFill="1" applyAlignment="1">
      <alignment vertical="center"/>
    </xf>
    <xf numFmtId="44" fontId="8" fillId="2" borderId="0" xfId="0" applyNumberFormat="1" applyFont="1" applyFill="1" applyAlignment="1">
      <alignment vertical="center"/>
    </xf>
    <xf numFmtId="0" fontId="10" fillId="2" borderId="37" xfId="0" quotePrefix="1" applyFont="1" applyFill="1" applyBorder="1" applyAlignment="1">
      <alignment horizontal="right" vertical="center"/>
    </xf>
    <xf numFmtId="0" fontId="10" fillId="2" borderId="38" xfId="0" quotePrefix="1" applyFont="1" applyFill="1" applyBorder="1" applyAlignment="1">
      <alignment horizontal="right" vertical="center"/>
    </xf>
    <xf numFmtId="0" fontId="10" fillId="2" borderId="39" xfId="0" quotePrefix="1" applyFont="1" applyFill="1" applyBorder="1" applyAlignment="1">
      <alignment horizontal="right" vertical="center"/>
    </xf>
    <xf numFmtId="0" fontId="10" fillId="0" borderId="31" xfId="0" applyFont="1" applyBorder="1" applyAlignment="1">
      <alignment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44" fontId="8" fillId="4" borderId="26" xfId="4" applyFont="1" applyFill="1" applyBorder="1" applyAlignment="1" applyProtection="1">
      <alignment horizontal="center" vertical="center"/>
      <protection locked="0"/>
    </xf>
    <xf numFmtId="9" fontId="8" fillId="4" borderId="26" xfId="3" applyFont="1" applyFill="1" applyBorder="1" applyAlignment="1" applyProtection="1">
      <alignment horizontal="right" vertical="center"/>
      <protection locked="0"/>
    </xf>
    <xf numFmtId="44" fontId="10" fillId="0" borderId="27" xfId="4" applyFont="1" applyBorder="1" applyAlignment="1" applyProtection="1">
      <alignment horizontal="center" vertical="center"/>
    </xf>
    <xf numFmtId="0" fontId="10" fillId="0" borderId="2" xfId="0" applyFont="1" applyBorder="1" applyAlignment="1">
      <alignment vertical="center" wrapText="1"/>
    </xf>
    <xf numFmtId="0" fontId="8" fillId="4" borderId="10" xfId="0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 wrapText="1"/>
    </xf>
    <xf numFmtId="44" fontId="8" fillId="4" borderId="10" xfId="4" applyFont="1" applyFill="1" applyBorder="1" applyAlignment="1" applyProtection="1">
      <alignment vertical="center"/>
      <protection locked="0"/>
    </xf>
    <xf numFmtId="9" fontId="8" fillId="4" borderId="10" xfId="3" applyFont="1" applyFill="1" applyBorder="1" applyAlignment="1" applyProtection="1">
      <alignment horizontal="right" vertical="center"/>
      <protection locked="0"/>
    </xf>
    <xf numFmtId="0" fontId="10" fillId="0" borderId="10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4" fontId="8" fillId="4" borderId="1" xfId="4" applyFont="1" applyFill="1" applyBorder="1" applyAlignment="1" applyProtection="1">
      <alignment vertical="center"/>
      <protection locked="0"/>
    </xf>
    <xf numFmtId="9" fontId="8" fillId="4" borderId="1" xfId="3" applyFont="1" applyFill="1" applyBorder="1" applyAlignment="1" applyProtection="1">
      <alignment horizontal="right" vertical="center"/>
      <protection locked="0"/>
    </xf>
    <xf numFmtId="0" fontId="10" fillId="0" borderId="26" xfId="0" applyFont="1" applyBorder="1" applyAlignment="1">
      <alignment vertical="center" wrapText="1"/>
    </xf>
    <xf numFmtId="0" fontId="8" fillId="4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 wrapText="1"/>
    </xf>
    <xf numFmtId="44" fontId="8" fillId="4" borderId="21" xfId="4" applyFont="1" applyFill="1" applyBorder="1" applyAlignment="1" applyProtection="1">
      <alignment vertical="center"/>
      <protection locked="0"/>
    </xf>
    <xf numFmtId="9" fontId="8" fillId="4" borderId="21" xfId="3" applyFont="1" applyFill="1" applyBorder="1" applyAlignment="1" applyProtection="1">
      <alignment horizontal="right" vertical="center"/>
      <protection locked="0"/>
    </xf>
    <xf numFmtId="44" fontId="10" fillId="0" borderId="29" xfId="4" applyFont="1" applyBorder="1" applyAlignment="1" applyProtection="1">
      <alignment horizontal="center" vertical="center"/>
    </xf>
    <xf numFmtId="0" fontId="9" fillId="2" borderId="19" xfId="0" quotePrefix="1" applyFont="1" applyFill="1" applyBorder="1" applyAlignment="1">
      <alignment horizontal="right" vertical="center"/>
    </xf>
    <xf numFmtId="0" fontId="9" fillId="2" borderId="34" xfId="0" quotePrefix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14" fontId="6" fillId="2" borderId="9" xfId="1" applyNumberFormat="1" applyFont="1" applyFill="1" applyBorder="1" applyAlignment="1">
      <alignment horizontal="center" vertical="center"/>
    </xf>
    <xf numFmtId="14" fontId="6" fillId="4" borderId="0" xfId="1" applyNumberFormat="1" applyFont="1" applyFill="1" applyAlignment="1">
      <alignment horizontal="center" vertical="center"/>
    </xf>
    <xf numFmtId="14" fontId="6" fillId="3" borderId="0" xfId="1" applyNumberFormat="1" applyFont="1" applyFill="1" applyAlignment="1">
      <alignment horizontal="center" vertical="center"/>
    </xf>
    <xf numFmtId="0" fontId="10" fillId="4" borderId="6" xfId="1" applyFont="1" applyFill="1" applyBorder="1" applyAlignment="1" applyProtection="1">
      <alignment horizontal="center" vertical="center"/>
      <protection locked="0"/>
    </xf>
    <xf numFmtId="0" fontId="10" fillId="4" borderId="7" xfId="1" applyFont="1" applyFill="1" applyBorder="1" applyAlignment="1" applyProtection="1">
      <alignment horizontal="center" vertical="center"/>
      <protection locked="0"/>
    </xf>
    <xf numFmtId="0" fontId="10" fillId="4" borderId="14" xfId="1" applyFont="1" applyFill="1" applyBorder="1" applyAlignment="1" applyProtection="1">
      <alignment horizontal="center" vertical="center"/>
      <protection locked="0"/>
    </xf>
    <xf numFmtId="0" fontId="10" fillId="4" borderId="13" xfId="1" applyFont="1" applyFill="1" applyBorder="1" applyAlignment="1" applyProtection="1">
      <alignment horizontal="center" vertical="center"/>
      <protection locked="0"/>
    </xf>
  </cellXfs>
  <cellStyles count="5">
    <cellStyle name="Prozent" xfId="3" builtinId="5"/>
    <cellStyle name="Prozent 2" xfId="2" xr:uid="{BC9429BC-B6A0-4926-8FD6-F1DB4C346700}"/>
    <cellStyle name="Standard" xfId="0" builtinId="0"/>
    <cellStyle name="Standard 2" xfId="1" xr:uid="{291F529F-9136-4AD6-8A95-EECE07029607}"/>
    <cellStyle name="Währung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114971</xdr:colOff>
      <xdr:row>3</xdr:row>
      <xdr:rowOff>209017</xdr:rowOff>
    </xdr:from>
    <xdr:to>
      <xdr:col>1</xdr:col>
      <xdr:colOff>435831</xdr:colOff>
      <xdr:row>3</xdr:row>
      <xdr:rowOff>443719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20989555-2A64-4709-84BE-FEDF31FEE6C7}"/>
            </a:ext>
          </a:extLst>
        </xdr:cNvPr>
        <xdr:cNvSpPr/>
      </xdr:nvSpPr>
      <xdr:spPr>
        <a:xfrm>
          <a:off x="751465" y="1069629"/>
          <a:ext cx="320860" cy="234702"/>
        </a:xfrm>
        <a:prstGeom prst="rect">
          <a:avLst/>
        </a:prstGeom>
        <a:solidFill>
          <a:schemeClr val="bg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100012</xdr:colOff>
      <xdr:row>3</xdr:row>
      <xdr:rowOff>185737</xdr:rowOff>
    </xdr:from>
    <xdr:to>
      <xdr:col>4</xdr:col>
      <xdr:colOff>400050</xdr:colOff>
      <xdr:row>3</xdr:row>
      <xdr:rowOff>466725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539224C0-555E-7182-21DB-D494E1323FCE}"/>
            </a:ext>
          </a:extLst>
        </xdr:cNvPr>
        <xdr:cNvSpPr txBox="1"/>
      </xdr:nvSpPr>
      <xdr:spPr>
        <a:xfrm>
          <a:off x="242887" y="814387"/>
          <a:ext cx="623888" cy="28098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6572-5041-4390-9FDB-D014AFFBCD53}">
  <dimension ref="A1:W258"/>
  <sheetViews>
    <sheetView tabSelected="1" zoomScale="85" zoomScaleNormal="85" workbookViewId="0">
      <pane ySplit="7" topLeftCell="A8" activePane="bottomLeft" state="frozen"/>
      <selection pane="bottomLeft" activeCell="I9" sqref="I9"/>
    </sheetView>
  </sheetViews>
  <sheetFormatPr baseColWidth="10" defaultColWidth="11" defaultRowHeight="13.8" x14ac:dyDescent="0.25"/>
  <cols>
    <col min="1" max="1" width="1.8984375" style="7" customWidth="1"/>
    <col min="2" max="4" width="3.3984375" style="6" customWidth="1"/>
    <col min="5" max="5" width="76.5" style="7" customWidth="1"/>
    <col min="6" max="7" width="8.19921875" style="7" bestFit="1" customWidth="1"/>
    <col min="8" max="8" width="16.59765625" style="7" customWidth="1"/>
    <col min="9" max="9" width="10.09765625" style="7" customWidth="1"/>
    <col min="10" max="10" width="19.8984375" style="7" customWidth="1"/>
    <col min="11" max="11" width="6.3984375" style="6" customWidth="1"/>
    <col min="12" max="23" width="11.19921875" style="6" customWidth="1"/>
    <col min="24" max="16384" width="11" style="7"/>
  </cols>
  <sheetData>
    <row r="1" spans="1:23" s="6" customFormat="1" ht="11.25" customHeight="1" x14ac:dyDescent="0.25"/>
    <row r="2" spans="1:23" s="15" customFormat="1" ht="30" customHeight="1" x14ac:dyDescent="0.25">
      <c r="B2" s="113" t="s">
        <v>11</v>
      </c>
      <c r="C2" s="114"/>
      <c r="D2" s="114"/>
      <c r="E2" s="114"/>
      <c r="F2" s="114"/>
      <c r="G2" s="114"/>
      <c r="H2" s="114"/>
      <c r="I2" s="114"/>
      <c r="J2" s="115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s="13" customFormat="1" ht="8.25" customHeight="1" x14ac:dyDescent="0.25">
      <c r="B3" s="16"/>
      <c r="C3" s="16"/>
      <c r="D3" s="16"/>
      <c r="E3" s="16"/>
    </row>
    <row r="4" spans="1:23" s="15" customFormat="1" ht="66" customHeight="1" x14ac:dyDescent="0.25">
      <c r="B4" s="124" t="s">
        <v>73</v>
      </c>
      <c r="C4" s="125"/>
      <c r="D4" s="125"/>
      <c r="E4" s="125"/>
      <c r="F4" s="125"/>
      <c r="G4" s="125"/>
      <c r="H4" s="125"/>
      <c r="I4" s="125"/>
      <c r="J4" s="126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s="6" customFormat="1" ht="8.25" customHeight="1" thickBot="1" x14ac:dyDescent="0.3">
      <c r="B5" s="17"/>
      <c r="C5" s="17"/>
      <c r="D5" s="17"/>
      <c r="E5" s="17"/>
      <c r="F5" s="17"/>
      <c r="G5" s="17"/>
      <c r="H5" s="17"/>
    </row>
    <row r="6" spans="1:23" ht="16.2" customHeight="1" x14ac:dyDescent="0.25">
      <c r="A6" s="6"/>
      <c r="B6" s="104" t="s">
        <v>0</v>
      </c>
      <c r="C6" s="105"/>
      <c r="D6" s="106"/>
      <c r="E6" s="120" t="s">
        <v>49</v>
      </c>
      <c r="F6" s="122" t="s">
        <v>1</v>
      </c>
      <c r="G6" s="122" t="s">
        <v>2</v>
      </c>
      <c r="H6" s="116" t="s">
        <v>9</v>
      </c>
      <c r="I6" s="116" t="s">
        <v>65</v>
      </c>
      <c r="J6" s="118" t="s">
        <v>10</v>
      </c>
    </row>
    <row r="7" spans="1:23" ht="16.2" customHeight="1" thickBot="1" x14ac:dyDescent="0.3">
      <c r="A7" s="6"/>
      <c r="B7" s="107"/>
      <c r="C7" s="108"/>
      <c r="D7" s="109"/>
      <c r="E7" s="121"/>
      <c r="F7" s="123"/>
      <c r="G7" s="123"/>
      <c r="H7" s="123"/>
      <c r="I7" s="117"/>
      <c r="J7" s="119"/>
    </row>
    <row r="8" spans="1:23" ht="37.5" customHeight="1" x14ac:dyDescent="0.25">
      <c r="A8" s="6"/>
      <c r="B8" s="57">
        <v>1</v>
      </c>
      <c r="C8" s="48"/>
      <c r="D8" s="48"/>
      <c r="E8" s="101" t="s">
        <v>52</v>
      </c>
      <c r="F8" s="102"/>
      <c r="G8" s="102"/>
      <c r="H8" s="102"/>
      <c r="I8" s="103"/>
      <c r="J8" s="58">
        <f>J9+J14</f>
        <v>0</v>
      </c>
    </row>
    <row r="9" spans="1:23" s="61" customFormat="1" ht="37.5" customHeight="1" x14ac:dyDescent="0.25">
      <c r="B9" s="62"/>
      <c r="C9" s="63" t="s">
        <v>12</v>
      </c>
      <c r="D9" s="63"/>
      <c r="E9" s="64" t="s">
        <v>55</v>
      </c>
      <c r="F9" s="65">
        <v>1</v>
      </c>
      <c r="G9" s="66" t="s">
        <v>3</v>
      </c>
      <c r="H9" s="67">
        <f>F10*H10+F11*H11+F12*H12+F13*H13</f>
        <v>0</v>
      </c>
      <c r="I9" s="68">
        <v>0</v>
      </c>
      <c r="J9" s="69">
        <f>H9*(F9-F9*I9)</f>
        <v>0</v>
      </c>
      <c r="K9" s="70"/>
      <c r="L9" s="71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 s="15" customFormat="1" ht="37.5" customHeight="1" x14ac:dyDescent="0.25">
      <c r="B10" s="97"/>
      <c r="C10" s="98"/>
      <c r="D10" s="98" t="s">
        <v>43</v>
      </c>
      <c r="E10" s="99" t="s">
        <v>61</v>
      </c>
      <c r="F10" s="43">
        <v>5</v>
      </c>
      <c r="G10" s="12" t="s">
        <v>3</v>
      </c>
      <c r="H10" s="49">
        <v>0</v>
      </c>
      <c r="I10" s="45"/>
      <c r="J10" s="44"/>
      <c r="K10" s="13"/>
      <c r="L10" s="14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5" customFormat="1" ht="37.5" customHeight="1" x14ac:dyDescent="0.25">
      <c r="B11" s="97"/>
      <c r="C11" s="98"/>
      <c r="D11" s="98" t="s">
        <v>44</v>
      </c>
      <c r="E11" s="99" t="s">
        <v>62</v>
      </c>
      <c r="F11" s="43">
        <v>1</v>
      </c>
      <c r="G11" s="12" t="s">
        <v>3</v>
      </c>
      <c r="H11" s="49">
        <v>0</v>
      </c>
      <c r="I11" s="45"/>
      <c r="J11" s="44"/>
      <c r="K11" s="13"/>
      <c r="L11" s="14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15" customFormat="1" ht="37.5" customHeight="1" x14ac:dyDescent="0.25">
      <c r="B12" s="97"/>
      <c r="C12" s="98"/>
      <c r="D12" s="98" t="s">
        <v>45</v>
      </c>
      <c r="E12" s="99" t="s">
        <v>63</v>
      </c>
      <c r="F12" s="43">
        <v>1</v>
      </c>
      <c r="G12" s="12" t="s">
        <v>3</v>
      </c>
      <c r="H12" s="49">
        <v>0</v>
      </c>
      <c r="I12" s="45"/>
      <c r="J12" s="44"/>
      <c r="K12" s="13"/>
      <c r="L12" s="14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15" customFormat="1" ht="37.5" customHeight="1" x14ac:dyDescent="0.25">
      <c r="B13" s="97"/>
      <c r="C13" s="98"/>
      <c r="D13" s="98" t="s">
        <v>46</v>
      </c>
      <c r="E13" s="100" t="s">
        <v>64</v>
      </c>
      <c r="F13" s="46">
        <v>1</v>
      </c>
      <c r="G13" s="8" t="s">
        <v>3</v>
      </c>
      <c r="H13" s="50">
        <v>0</v>
      </c>
      <c r="I13" s="45"/>
      <c r="J13" s="47"/>
      <c r="K13" s="13"/>
      <c r="L13" s="14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56" customFormat="1" ht="37.5" customHeight="1" thickBot="1" x14ac:dyDescent="0.3">
      <c r="B14" s="72"/>
      <c r="C14" s="73" t="s">
        <v>17</v>
      </c>
      <c r="D14" s="74"/>
      <c r="E14" s="75" t="s">
        <v>69</v>
      </c>
      <c r="F14" s="76">
        <v>1</v>
      </c>
      <c r="G14" s="77" t="s">
        <v>3</v>
      </c>
      <c r="H14" s="78">
        <v>0</v>
      </c>
      <c r="I14" s="79">
        <v>0</v>
      </c>
      <c r="J14" s="80">
        <f>H14*(F14-F14*I14)</f>
        <v>0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37.5" customHeight="1" x14ac:dyDescent="0.25">
      <c r="A15" s="6"/>
      <c r="B15" s="57">
        <v>2</v>
      </c>
      <c r="C15" s="48"/>
      <c r="D15" s="48"/>
      <c r="E15" s="110" t="s">
        <v>66</v>
      </c>
      <c r="F15" s="111"/>
      <c r="G15" s="111"/>
      <c r="H15" s="111"/>
      <c r="I15" s="112"/>
      <c r="J15" s="60">
        <f>SUM(J16:J18)</f>
        <v>0</v>
      </c>
    </row>
    <row r="16" spans="1:23" s="56" customFormat="1" ht="37.5" customHeight="1" x14ac:dyDescent="0.25">
      <c r="B16" s="62"/>
      <c r="C16" s="63" t="s">
        <v>13</v>
      </c>
      <c r="D16" s="63"/>
      <c r="E16" s="81" t="s">
        <v>56</v>
      </c>
      <c r="F16" s="82">
        <v>0</v>
      </c>
      <c r="G16" s="83" t="s">
        <v>3</v>
      </c>
      <c r="H16" s="84">
        <v>0</v>
      </c>
      <c r="I16" s="85">
        <v>0</v>
      </c>
      <c r="J16" s="69">
        <f>H16*(F16-F16*I16)</f>
        <v>0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56" customFormat="1" ht="37.5" customHeight="1" x14ac:dyDescent="0.25">
      <c r="B17" s="62"/>
      <c r="C17" s="63" t="s">
        <v>14</v>
      </c>
      <c r="D17" s="63"/>
      <c r="E17" s="86" t="s">
        <v>57</v>
      </c>
      <c r="F17" s="87">
        <v>5</v>
      </c>
      <c r="G17" s="83" t="s">
        <v>3</v>
      </c>
      <c r="H17" s="84">
        <v>0</v>
      </c>
      <c r="I17" s="85">
        <v>0</v>
      </c>
      <c r="J17" s="69">
        <f>H17*(F17-F17*I17)</f>
        <v>0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2:23" s="56" customFormat="1" ht="37.5" customHeight="1" thickBot="1" x14ac:dyDescent="0.3">
      <c r="B18" s="62"/>
      <c r="C18" s="63" t="s">
        <v>15</v>
      </c>
      <c r="D18" s="63"/>
      <c r="E18" s="88" t="s">
        <v>58</v>
      </c>
      <c r="F18" s="65">
        <v>1</v>
      </c>
      <c r="G18" s="66" t="s">
        <v>3</v>
      </c>
      <c r="H18" s="89">
        <v>0</v>
      </c>
      <c r="I18" s="90">
        <v>0</v>
      </c>
      <c r="J18" s="69">
        <f t="shared" ref="J18:J19" si="0">H18*(F18-F18*I18)</f>
        <v>0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2:23" ht="37.5" customHeight="1" thickBot="1" x14ac:dyDescent="0.3">
      <c r="B19" s="57">
        <v>3</v>
      </c>
      <c r="C19" s="48"/>
      <c r="D19" s="48"/>
      <c r="E19" s="9" t="s">
        <v>53</v>
      </c>
      <c r="F19" s="10">
        <v>1</v>
      </c>
      <c r="G19" s="11" t="s">
        <v>18</v>
      </c>
      <c r="H19" s="51">
        <v>0</v>
      </c>
      <c r="I19" s="52">
        <v>0</v>
      </c>
      <c r="J19" s="59">
        <f t="shared" si="0"/>
        <v>0</v>
      </c>
    </row>
    <row r="20" spans="2:23" ht="37.5" customHeight="1" x14ac:dyDescent="0.25">
      <c r="B20" s="57">
        <v>4</v>
      </c>
      <c r="C20" s="48"/>
      <c r="D20" s="48"/>
      <c r="E20" s="101" t="s">
        <v>54</v>
      </c>
      <c r="F20" s="102"/>
      <c r="G20" s="102"/>
      <c r="H20" s="102"/>
      <c r="I20" s="103"/>
      <c r="J20" s="58">
        <f>SUM(J21:J22)</f>
        <v>0</v>
      </c>
    </row>
    <row r="21" spans="2:23" s="56" customFormat="1" ht="37.5" customHeight="1" x14ac:dyDescent="0.25">
      <c r="B21" s="62"/>
      <c r="C21" s="63" t="s">
        <v>35</v>
      </c>
      <c r="D21" s="63"/>
      <c r="E21" s="86" t="s">
        <v>59</v>
      </c>
      <c r="F21" s="87">
        <v>1</v>
      </c>
      <c r="G21" s="83" t="s">
        <v>3</v>
      </c>
      <c r="H21" s="84">
        <v>0</v>
      </c>
      <c r="I21" s="85">
        <v>0</v>
      </c>
      <c r="J21" s="69">
        <f>H21*(F21-F21*I21)</f>
        <v>0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spans="2:23" s="56" customFormat="1" ht="37.5" customHeight="1" thickBot="1" x14ac:dyDescent="0.3">
      <c r="B22" s="72"/>
      <c r="C22" s="73" t="s">
        <v>36</v>
      </c>
      <c r="D22" s="73"/>
      <c r="E22" s="91" t="s">
        <v>60</v>
      </c>
      <c r="F22" s="92">
        <v>0</v>
      </c>
      <c r="G22" s="93" t="s">
        <v>3</v>
      </c>
      <c r="H22" s="94">
        <v>0</v>
      </c>
      <c r="I22" s="95">
        <v>0</v>
      </c>
      <c r="J22" s="96">
        <f>H22*(F22-F22*I22)</f>
        <v>0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</row>
    <row r="23" spans="2:23" s="6" customFormat="1" x14ac:dyDescent="0.25"/>
    <row r="24" spans="2:23" s="6" customFormat="1" x14ac:dyDescent="0.25"/>
    <row r="25" spans="2:23" s="6" customFormat="1" x14ac:dyDescent="0.25"/>
    <row r="26" spans="2:23" s="6" customFormat="1" x14ac:dyDescent="0.25"/>
    <row r="27" spans="2:23" s="6" customFormat="1" x14ac:dyDescent="0.25"/>
    <row r="28" spans="2:23" s="6" customFormat="1" x14ac:dyDescent="0.25"/>
    <row r="29" spans="2:23" s="6" customFormat="1" x14ac:dyDescent="0.25"/>
    <row r="30" spans="2:23" s="6" customFormat="1" x14ac:dyDescent="0.25"/>
    <row r="31" spans="2:23" s="6" customFormat="1" x14ac:dyDescent="0.25"/>
    <row r="32" spans="2:23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</sheetData>
  <sheetProtection sheet="1" selectLockedCells="1"/>
  <mergeCells count="12">
    <mergeCell ref="E20:I20"/>
    <mergeCell ref="B6:D7"/>
    <mergeCell ref="E8:I8"/>
    <mergeCell ref="E15:I15"/>
    <mergeCell ref="B2:J2"/>
    <mergeCell ref="I6:I7"/>
    <mergeCell ref="J6:J7"/>
    <mergeCell ref="E6:E7"/>
    <mergeCell ref="F6:F7"/>
    <mergeCell ref="G6:G7"/>
    <mergeCell ref="H6:H7"/>
    <mergeCell ref="B4:J4"/>
  </mergeCells>
  <phoneticPr fontId="11" type="noConversion"/>
  <pageMargins left="0.7" right="0.7" top="0.78740157499999996" bottom="0.78740157499999996" header="0.3" footer="0.3"/>
  <pageSetup paperSize="9" orientation="portrait" r:id="rId1"/>
  <ignoredErrors>
    <ignoredError sqref="D10:D13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4934-971E-4846-B55F-F57004FDC8B1}">
  <dimension ref="A1:M56"/>
  <sheetViews>
    <sheetView showGridLines="0" zoomScale="85" zoomScaleNormal="85" workbookViewId="0">
      <pane ySplit="10" topLeftCell="A11" activePane="bottomLeft" state="frozen"/>
      <selection pane="bottomLeft" activeCell="B8" sqref="B8:C9"/>
    </sheetView>
  </sheetViews>
  <sheetFormatPr baseColWidth="10" defaultColWidth="11.19921875" defaultRowHeight="13.8" x14ac:dyDescent="0.25"/>
  <cols>
    <col min="1" max="1" width="1.8984375" style="23" customWidth="1"/>
    <col min="2" max="2" width="73.69921875" style="24" customWidth="1"/>
    <col min="3" max="3" width="25" style="23" customWidth="1"/>
    <col min="4" max="4" width="4.5" style="25" customWidth="1"/>
    <col min="5" max="5" width="16.19921875" style="25" customWidth="1"/>
    <col min="6" max="6" width="1.19921875" style="23" customWidth="1"/>
    <col min="7" max="7" width="5.8984375" style="23" customWidth="1"/>
    <col min="8" max="8" width="19.5" style="1" hidden="1" customWidth="1"/>
    <col min="9" max="9" width="20.69921875" style="1" hidden="1" customWidth="1"/>
    <col min="10" max="10" width="9.5" style="1" hidden="1" customWidth="1"/>
    <col min="11" max="11" width="9.19921875" style="1" hidden="1" customWidth="1"/>
    <col min="12" max="12" width="12.69921875" style="1" hidden="1" customWidth="1"/>
    <col min="13" max="13" width="9.09765625" style="23" hidden="1" customWidth="1"/>
    <col min="14" max="14" width="0" style="23" hidden="1" customWidth="1"/>
    <col min="15" max="16384" width="11.19921875" style="23"/>
  </cols>
  <sheetData>
    <row r="1" spans="1:9" ht="11.25" customHeight="1" x14ac:dyDescent="0.25"/>
    <row r="2" spans="1:9" s="1" customFormat="1" ht="30" customHeight="1" x14ac:dyDescent="0.25">
      <c r="A2" s="18"/>
      <c r="B2" s="113" t="s">
        <v>28</v>
      </c>
      <c r="C2" s="127"/>
      <c r="D2" s="127"/>
      <c r="E2" s="127"/>
      <c r="F2" s="128"/>
      <c r="G2" s="37"/>
      <c r="H2" s="37"/>
      <c r="I2" s="37"/>
    </row>
    <row r="3" spans="1:9" s="1" customFormat="1" ht="7.5" customHeight="1" x14ac:dyDescent="0.25">
      <c r="A3" s="18"/>
      <c r="B3" s="32"/>
      <c r="C3" s="129"/>
      <c r="D3" s="129"/>
      <c r="E3" s="39"/>
      <c r="F3" s="29"/>
      <c r="G3" s="23"/>
    </row>
    <row r="4" spans="1:9" s="1" customFormat="1" x14ac:dyDescent="0.25">
      <c r="A4" s="18"/>
      <c r="B4" s="32"/>
      <c r="C4" s="129" t="s">
        <v>4</v>
      </c>
      <c r="D4" s="129"/>
      <c r="E4" s="39">
        <v>46318</v>
      </c>
      <c r="F4" s="29"/>
      <c r="G4" s="23"/>
    </row>
    <row r="5" spans="1:9" s="1" customFormat="1" ht="7.5" customHeight="1" x14ac:dyDescent="0.25">
      <c r="A5" s="18"/>
      <c r="B5" s="32"/>
      <c r="C5" s="38"/>
      <c r="D5" s="40"/>
      <c r="E5" s="39"/>
      <c r="F5" s="29"/>
      <c r="G5" s="23"/>
    </row>
    <row r="6" spans="1:9" s="1" customFormat="1" ht="19.5" customHeight="1" x14ac:dyDescent="0.25">
      <c r="A6" s="18"/>
      <c r="B6" s="32"/>
      <c r="C6" s="129" t="s">
        <v>5</v>
      </c>
      <c r="D6" s="129"/>
      <c r="E6" s="131" t="s">
        <v>6</v>
      </c>
      <c r="F6" s="35"/>
      <c r="G6" s="23"/>
    </row>
    <row r="7" spans="1:9" s="1" customFormat="1" ht="19.5" customHeight="1" x14ac:dyDescent="0.25">
      <c r="A7" s="18"/>
      <c r="B7" s="32"/>
      <c r="C7" s="23"/>
      <c r="D7" s="25"/>
      <c r="E7" s="131"/>
      <c r="F7" s="29"/>
      <c r="G7" s="23"/>
      <c r="H7" s="2" t="s">
        <v>7</v>
      </c>
    </row>
    <row r="8" spans="1:9" s="1" customFormat="1" ht="19.5" customHeight="1" x14ac:dyDescent="0.25">
      <c r="A8" s="18"/>
      <c r="B8" s="133" t="s">
        <v>47</v>
      </c>
      <c r="C8" s="134"/>
      <c r="D8" s="25"/>
      <c r="E8" s="132" t="s">
        <v>19</v>
      </c>
      <c r="F8" s="130"/>
      <c r="G8" s="23"/>
      <c r="H8" s="2"/>
    </row>
    <row r="9" spans="1:9" s="1" customFormat="1" ht="19.5" customHeight="1" x14ac:dyDescent="0.25">
      <c r="A9" s="18"/>
      <c r="B9" s="135"/>
      <c r="C9" s="136"/>
      <c r="D9" s="25"/>
      <c r="E9" s="132"/>
      <c r="F9" s="130"/>
      <c r="G9" s="23"/>
      <c r="H9" s="2"/>
    </row>
    <row r="10" spans="1:9" s="1" customFormat="1" ht="7.5" customHeight="1" x14ac:dyDescent="0.25">
      <c r="A10" s="18"/>
      <c r="B10" s="32"/>
      <c r="C10" s="23"/>
      <c r="D10" s="25"/>
      <c r="E10" s="25"/>
      <c r="F10" s="29"/>
      <c r="G10" s="23"/>
      <c r="H10" s="2"/>
    </row>
    <row r="11" spans="1:9" s="1" customFormat="1" ht="37.5" customHeight="1" x14ac:dyDescent="0.25">
      <c r="A11" s="18"/>
      <c r="B11" s="33" t="s">
        <v>8</v>
      </c>
      <c r="C11" s="32"/>
      <c r="D11" s="34"/>
      <c r="E11" s="34"/>
      <c r="F11" s="35"/>
      <c r="G11" s="23"/>
    </row>
    <row r="12" spans="1:9" s="1" customFormat="1" ht="37.5" customHeight="1" x14ac:dyDescent="0.25">
      <c r="A12" s="18"/>
      <c r="B12" s="36" t="s">
        <v>16</v>
      </c>
      <c r="C12" s="31">
        <f>Preisblatt!J8</f>
        <v>0</v>
      </c>
      <c r="D12" s="28"/>
      <c r="E12" s="28"/>
      <c r="F12" s="29"/>
      <c r="G12" s="23"/>
    </row>
    <row r="13" spans="1:9" s="1" customFormat="1" ht="37.5" customHeight="1" x14ac:dyDescent="0.25">
      <c r="A13" s="18"/>
      <c r="B13" s="36" t="s">
        <v>67</v>
      </c>
      <c r="C13" s="31">
        <f>Preisblatt!J15</f>
        <v>0</v>
      </c>
      <c r="D13" s="28"/>
      <c r="E13" s="28"/>
      <c r="F13" s="29"/>
      <c r="G13" s="23"/>
    </row>
    <row r="14" spans="1:9" s="1" customFormat="1" ht="37.5" customHeight="1" x14ac:dyDescent="0.25">
      <c r="A14" s="18"/>
      <c r="B14" s="30" t="s">
        <v>50</v>
      </c>
      <c r="C14" s="31">
        <f>Preisblatt!J19</f>
        <v>0</v>
      </c>
      <c r="D14" s="28"/>
      <c r="E14" s="28"/>
      <c r="F14" s="29"/>
      <c r="G14" s="23"/>
    </row>
    <row r="15" spans="1:9" s="1" customFormat="1" ht="37.5" customHeight="1" x14ac:dyDescent="0.25">
      <c r="A15" s="18"/>
      <c r="B15" s="30" t="s">
        <v>68</v>
      </c>
      <c r="C15" s="31">
        <f>Preisblatt!J20</f>
        <v>0</v>
      </c>
      <c r="D15" s="28"/>
      <c r="E15" s="28"/>
      <c r="F15" s="29"/>
      <c r="G15" s="23"/>
    </row>
    <row r="16" spans="1:9" s="1" customFormat="1" ht="37.5" customHeight="1" x14ac:dyDescent="0.25">
      <c r="A16" s="18"/>
      <c r="B16" s="30" t="s">
        <v>72</v>
      </c>
      <c r="C16" s="53"/>
      <c r="D16" s="28"/>
      <c r="E16" s="28"/>
      <c r="F16" s="29"/>
      <c r="G16" s="23"/>
    </row>
    <row r="17" spans="1:12" s="1" customFormat="1" ht="37.5" customHeight="1" x14ac:dyDescent="0.25">
      <c r="A17" s="18"/>
      <c r="B17" s="30" t="s">
        <v>70</v>
      </c>
      <c r="C17" s="53"/>
      <c r="D17" s="28"/>
      <c r="E17" s="28"/>
      <c r="F17" s="29"/>
      <c r="G17" s="23"/>
    </row>
    <row r="18" spans="1:12" s="1" customFormat="1" ht="37.5" customHeight="1" x14ac:dyDescent="0.25">
      <c r="A18" s="18"/>
      <c r="B18" s="30" t="s">
        <v>27</v>
      </c>
      <c r="C18" s="5"/>
      <c r="D18" s="28"/>
      <c r="E18" s="28"/>
      <c r="F18" s="29"/>
      <c r="G18" s="23"/>
      <c r="H18" s="4" t="s">
        <v>20</v>
      </c>
      <c r="I18" s="4" t="s">
        <v>21</v>
      </c>
    </row>
    <row r="19" spans="1:12" s="1" customFormat="1" ht="37.5" customHeight="1" x14ac:dyDescent="0.25">
      <c r="A19" s="18"/>
      <c r="B19" s="30" t="s">
        <v>26</v>
      </c>
      <c r="C19" s="54" t="s">
        <v>51</v>
      </c>
      <c r="D19" s="28"/>
      <c r="E19" s="28"/>
      <c r="F19" s="29"/>
      <c r="G19" s="23"/>
      <c r="H19" s="4"/>
      <c r="I19" s="4"/>
    </row>
    <row r="20" spans="1:12" s="1" customFormat="1" ht="37.5" customHeight="1" x14ac:dyDescent="0.25">
      <c r="A20" s="18"/>
      <c r="B20" s="30" t="s">
        <v>25</v>
      </c>
      <c r="C20" s="53"/>
      <c r="D20" s="28"/>
      <c r="E20" s="28"/>
      <c r="F20" s="29"/>
      <c r="G20" s="23"/>
      <c r="H20" s="4"/>
      <c r="I20" s="4"/>
      <c r="J20" s="4"/>
    </row>
    <row r="21" spans="1:12" s="1" customFormat="1" ht="37.5" customHeight="1" x14ac:dyDescent="0.25">
      <c r="A21" s="18"/>
      <c r="B21" s="30" t="s">
        <v>24</v>
      </c>
      <c r="C21" s="53"/>
      <c r="D21" s="28"/>
      <c r="E21" s="28"/>
      <c r="F21" s="29"/>
      <c r="G21" s="23"/>
      <c r="H21" s="4"/>
      <c r="I21" s="4"/>
      <c r="J21" s="4"/>
    </row>
    <row r="22" spans="1:12" s="1" customFormat="1" ht="37.5" customHeight="1" x14ac:dyDescent="0.25">
      <c r="A22" s="18"/>
      <c r="B22" s="30" t="s">
        <v>71</v>
      </c>
      <c r="C22" s="5"/>
      <c r="D22" s="28"/>
      <c r="E22" s="28"/>
      <c r="F22" s="29"/>
      <c r="G22" s="23"/>
      <c r="H22" s="4" t="s">
        <v>22</v>
      </c>
      <c r="I22" s="4" t="s">
        <v>23</v>
      </c>
      <c r="J22" s="4"/>
    </row>
    <row r="23" spans="1:12" s="1" customFormat="1" ht="56.25" customHeight="1" x14ac:dyDescent="0.25">
      <c r="A23" s="18"/>
      <c r="B23" s="30" t="s">
        <v>48</v>
      </c>
      <c r="C23" s="5"/>
      <c r="D23" s="28"/>
      <c r="E23" s="28"/>
      <c r="F23" s="29"/>
      <c r="G23" s="23"/>
      <c r="H23" s="4" t="s">
        <v>29</v>
      </c>
      <c r="I23" s="4" t="s">
        <v>30</v>
      </c>
      <c r="J23" s="4" t="s">
        <v>31</v>
      </c>
    </row>
    <row r="24" spans="1:12" s="1" customFormat="1" ht="37.5" customHeight="1" x14ac:dyDescent="0.25">
      <c r="A24" s="18"/>
      <c r="B24" s="30" t="s">
        <v>34</v>
      </c>
      <c r="C24" s="5"/>
      <c r="D24" s="28"/>
      <c r="E24" s="28"/>
      <c r="F24" s="29"/>
      <c r="G24" s="23"/>
      <c r="H24" s="4" t="s">
        <v>32</v>
      </c>
      <c r="I24" s="4" t="s">
        <v>33</v>
      </c>
      <c r="J24" s="4"/>
    </row>
    <row r="25" spans="1:12" s="1" customFormat="1" ht="37.5" customHeight="1" x14ac:dyDescent="0.3">
      <c r="A25" s="18"/>
      <c r="B25" s="30" t="s">
        <v>37</v>
      </c>
      <c r="C25" s="5"/>
      <c r="D25" s="28"/>
      <c r="E25" s="28"/>
      <c r="F25" s="29"/>
      <c r="G25" s="23"/>
      <c r="H25" s="41" t="s">
        <v>40</v>
      </c>
      <c r="I25" s="42" t="s">
        <v>41</v>
      </c>
      <c r="J25" s="42" t="s">
        <v>42</v>
      </c>
      <c r="K25" s="1" t="s">
        <v>39</v>
      </c>
    </row>
    <row r="26" spans="1:12" s="1" customFormat="1" ht="37.5" customHeight="1" x14ac:dyDescent="0.25">
      <c r="A26" s="18"/>
      <c r="B26" s="30" t="s">
        <v>38</v>
      </c>
      <c r="C26" s="5"/>
      <c r="D26" s="28"/>
      <c r="E26" s="28"/>
      <c r="F26" s="29"/>
      <c r="G26" s="23"/>
      <c r="H26" s="4" t="s">
        <v>22</v>
      </c>
      <c r="I26" s="4" t="s">
        <v>23</v>
      </c>
      <c r="J26" s="4"/>
    </row>
    <row r="27" spans="1:12" s="1" customFormat="1" ht="7.5" customHeight="1" x14ac:dyDescent="0.25">
      <c r="A27" s="18"/>
      <c r="B27" s="19"/>
      <c r="C27" s="20"/>
      <c r="D27" s="21"/>
      <c r="E27" s="21"/>
      <c r="F27" s="22"/>
      <c r="G27" s="23"/>
    </row>
    <row r="28" spans="1:12" x14ac:dyDescent="0.25">
      <c r="I28" s="23"/>
      <c r="J28" s="23"/>
      <c r="K28" s="23"/>
      <c r="L28" s="23"/>
    </row>
    <row r="51" spans="3:12" x14ac:dyDescent="0.25">
      <c r="C51" s="26"/>
      <c r="D51" s="27"/>
      <c r="E51" s="27"/>
      <c r="F51" s="26"/>
    </row>
    <row r="56" spans="3:12" x14ac:dyDescent="0.25">
      <c r="G56" s="26"/>
      <c r="H56" s="3"/>
      <c r="I56" s="3"/>
      <c r="J56" s="3"/>
      <c r="K56" s="3"/>
      <c r="L56" s="3"/>
    </row>
  </sheetData>
  <sheetProtection sheet="1" selectLockedCells="1"/>
  <mergeCells count="8">
    <mergeCell ref="B2:F2"/>
    <mergeCell ref="C3:D3"/>
    <mergeCell ref="C6:D6"/>
    <mergeCell ref="F8:F9"/>
    <mergeCell ref="E6:E7"/>
    <mergeCell ref="E8:E9"/>
    <mergeCell ref="C4:D4"/>
    <mergeCell ref="B8:C9"/>
  </mergeCells>
  <dataValidations count="6">
    <dataValidation type="list" allowBlank="1" showInputMessage="1" showErrorMessage="1" sqref="C18" xr:uid="{A5ACF1F3-8ED7-4CC3-A383-9116657A1D80}">
      <formula1>$H$18:$I$18</formula1>
    </dataValidation>
    <dataValidation type="list" allowBlank="1" showInputMessage="1" showErrorMessage="1" sqref="C22" xr:uid="{6196E3FA-D652-4063-BF78-1B653D778A66}">
      <formula1>$H$22:$I$22</formula1>
    </dataValidation>
    <dataValidation type="list" allowBlank="1" showInputMessage="1" showErrorMessage="1" sqref="C23" xr:uid="{96DE7C35-B725-4368-8EA8-84D145295557}">
      <formula1>$H$23:$J$23</formula1>
    </dataValidation>
    <dataValidation type="list" allowBlank="1" showInputMessage="1" showErrorMessage="1" sqref="C24" xr:uid="{341A1206-C60D-4C8E-B92B-FE39BA67DF15}">
      <formula1>$H$24:$I$24</formula1>
    </dataValidation>
    <dataValidation type="list" allowBlank="1" showInputMessage="1" showErrorMessage="1" sqref="C25" xr:uid="{37162751-869D-4B6F-91F0-1E9B9B2BBA58}">
      <formula1>$H$25:$K$25</formula1>
    </dataValidation>
    <dataValidation type="list" allowBlank="1" showInputMessage="1" showErrorMessage="1" sqref="C26" xr:uid="{CA7A7B87-21E3-41F1-BD99-8A2157EEF563}">
      <formula1>$H$26:$I$26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</vt:lpstr>
      <vt:lpstr>Wertungsblatt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Melda Kilic</dc:creator>
  <cp:lastModifiedBy>Gross, Wolfgang</cp:lastModifiedBy>
  <dcterms:created xsi:type="dcterms:W3CDTF">2022-09-26T13:24:54Z</dcterms:created>
  <dcterms:modified xsi:type="dcterms:W3CDTF">2026-10-23T12:10:39Z</dcterms:modified>
</cp:coreProperties>
</file>